
<file path=[Content_Types].xml><?xml version="1.0" encoding="utf-8"?>
<Types xmlns="http://schemas.openxmlformats.org/package/2006/content-type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drawings/drawing2.xml" ContentType="application/vnd.openxmlformats-officedocument.drawing+xml"/>
  <Override PartName="/xl/ctrlProps/ctrlProp8.xml" ContentType="application/vnd.ms-excel.controlproperties+xml"/>
  <Override PartName="/xl/ctrlProps/ctrlProp9.xml" ContentType="application/vnd.ms-excel.controlproperties+xml"/>
  <Override PartName="/xl/comments1.xml" ContentType="application/vnd.openxmlformats-officedocument.spreadsheetml.comments+xml"/>
  <Override PartName="/xl/comments2.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mc:Ignorable="x15 xr xr6 xr10">
  <fileVersion appName="xl" lastEdited="7" lowestEdited="7" rupBuild="11028"/>
  <workbookPr showInkAnnotation="0" codeName="ThisWorkbook"/>
  <mc:AlternateContent xmlns:mc="http://schemas.openxmlformats.org/markup-compatibility/2006">
    <mc:Choice Requires="x15">
      <x15ac:absPath xmlns:x15ac="http://schemas.microsoft.com/office/spreadsheetml/2010/11/ac" url="/Users/sync/Desktop/"/>
    </mc:Choice>
  </mc:AlternateContent>
  <xr:revisionPtr revIDLastSave="0" documentId="13_ncr:40009_{7C5AC68A-933C-D84E-A85B-4FDBCD83991D}" xr6:coauthVersionLast="47" xr6:coauthVersionMax="47" xr10:uidLastSave="{00000000-0000-0000-0000-000000000000}"/>
  <bookViews>
    <workbookView xWindow="0" yWindow="1280" windowWidth="30240" windowHeight="17980" tabRatio="613" activeTab="2"/>
  </bookViews>
  <sheets>
    <sheet name="Application_form" sheetId="7" state="hidden" r:id="rId1"/>
    <sheet name="Promoter(s) and Project " sheetId="4" r:id="rId2"/>
    <sheet name="DPR" sheetId="9" r:id="rId3"/>
    <sheet name="Project_Report" sheetId="1" state="hidden" r:id="rId4"/>
    <sheet name="DPR_FRONT" sheetId="6" state="hidden" r:id="rId5"/>
  </sheets>
  <externalReferences>
    <externalReference r:id="rId6"/>
  </externalReferences>
  <definedNames>
    <definedName name="_xlnm.Print_Area" localSheetId="0">Application_form!$A$1:$J$77</definedName>
    <definedName name="_xlnm.Print_Area" localSheetId="2">DPR!$A$1:$J$408</definedName>
    <definedName name="_xlnm.Print_Area" localSheetId="4">DPR_FRONT!$A$1:$AJ$39</definedName>
    <definedName name="_xlnm.Print_Area" localSheetId="3">Project_Report!$A$1:$K$416</definedName>
    <definedName name="_xlnm.Print_Area" localSheetId="1">'Promoter(s) and Project '!$A$1:$I$244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397" i="9" l="1"/>
  <c r="G397" i="9"/>
  <c r="H397" i="9"/>
  <c r="I397" i="9"/>
  <c r="M29" i="4"/>
  <c r="B59" i="7"/>
  <c r="E59" i="7"/>
  <c r="G9" i="4"/>
  <c r="G10" i="4"/>
  <c r="H34" i="4"/>
  <c r="H86" i="9" s="1"/>
  <c r="H35" i="4"/>
  <c r="H87" i="9" s="1"/>
  <c r="H36" i="4"/>
  <c r="H88" i="9" s="1"/>
  <c r="H37" i="4"/>
  <c r="H89" i="9" s="1"/>
  <c r="H38" i="4"/>
  <c r="H90" i="9" s="1"/>
  <c r="H39" i="4"/>
  <c r="H91" i="9" s="1"/>
  <c r="H40" i="4"/>
  <c r="H92" i="9" s="1"/>
  <c r="H47" i="4"/>
  <c r="H96" i="9" s="1"/>
  <c r="H48" i="4"/>
  <c r="H97" i="9" s="1"/>
  <c r="H49" i="4"/>
  <c r="H98" i="9" s="1"/>
  <c r="H50" i="4"/>
  <c r="H99" i="9" s="1"/>
  <c r="H51" i="4"/>
  <c r="H100" i="9" s="1"/>
  <c r="H52" i="4"/>
  <c r="H101" i="9" s="1"/>
  <c r="H53" i="4"/>
  <c r="H102" i="9" s="1"/>
  <c r="H54" i="4"/>
  <c r="H103" i="9" s="1"/>
  <c r="H55" i="4"/>
  <c r="H104" i="9" s="1"/>
  <c r="H56" i="4"/>
  <c r="H105" i="9" s="1"/>
  <c r="H57" i="4"/>
  <c r="H106" i="9" s="1"/>
  <c r="H58" i="4"/>
  <c r="H107" i="9" s="1"/>
  <c r="H65" i="4"/>
  <c r="F59" i="7" s="1"/>
  <c r="G70" i="4"/>
  <c r="G71" i="4" s="1"/>
  <c r="F125" i="9" s="1"/>
  <c r="G72" i="4"/>
  <c r="F131" i="9" s="1"/>
  <c r="H79" i="4"/>
  <c r="H80" i="4"/>
  <c r="H81" i="4"/>
  <c r="H82" i="4"/>
  <c r="H83" i="4"/>
  <c r="H84" i="4"/>
  <c r="H85" i="4"/>
  <c r="H91" i="4"/>
  <c r="H92" i="4"/>
  <c r="H93" i="4"/>
  <c r="H94" i="4"/>
  <c r="H95" i="4"/>
  <c r="H96" i="4"/>
  <c r="H97" i="4"/>
  <c r="H98" i="4"/>
  <c r="H99" i="4"/>
  <c r="H106" i="4"/>
  <c r="H215" i="9" s="1"/>
  <c r="H107" i="4"/>
  <c r="H216" i="9" s="1"/>
  <c r="H108" i="4"/>
  <c r="H217" i="9" s="1"/>
  <c r="H109" i="4"/>
  <c r="H218" i="9" s="1"/>
  <c r="H110" i="4"/>
  <c r="H219" i="9" s="1"/>
  <c r="H111" i="4"/>
  <c r="H220" i="9" s="1"/>
  <c r="H112" i="4"/>
  <c r="H221" i="9" s="1"/>
  <c r="E113" i="4"/>
  <c r="H119" i="4"/>
  <c r="H232" i="9" s="1"/>
  <c r="H120" i="4"/>
  <c r="H233" i="9" s="1"/>
  <c r="H121" i="4"/>
  <c r="H234" i="9" s="1"/>
  <c r="H122" i="4"/>
  <c r="H235" i="9" s="1"/>
  <c r="H123" i="4"/>
  <c r="H236" i="9" s="1"/>
  <c r="E124" i="4"/>
  <c r="B205" i="4"/>
  <c r="B206" i="4"/>
  <c r="B207" i="4"/>
  <c r="B208" i="4"/>
  <c r="B209" i="4"/>
  <c r="F209" i="4"/>
  <c r="B6" i="9"/>
  <c r="E8" i="9"/>
  <c r="B10" i="9"/>
  <c r="E13" i="9"/>
  <c r="E14" i="9"/>
  <c r="G14" i="9"/>
  <c r="E15" i="9"/>
  <c r="F15" i="9"/>
  <c r="F16" i="9"/>
  <c r="E20" i="9"/>
  <c r="F31" i="9"/>
  <c r="F34" i="9"/>
  <c r="F43" i="9"/>
  <c r="B53" i="9"/>
  <c r="B69" i="9"/>
  <c r="F83" i="9"/>
  <c r="B86" i="9"/>
  <c r="F86" i="9"/>
  <c r="G86" i="9"/>
  <c r="B87" i="9"/>
  <c r="F87" i="9"/>
  <c r="G87" i="9"/>
  <c r="B88" i="9"/>
  <c r="F88" i="9"/>
  <c r="G88" i="9"/>
  <c r="B89" i="9"/>
  <c r="F89" i="9"/>
  <c r="G89" i="9"/>
  <c r="B90" i="9"/>
  <c r="F90" i="9"/>
  <c r="G90" i="9"/>
  <c r="B91" i="9"/>
  <c r="F91" i="9"/>
  <c r="G91" i="9"/>
  <c r="B92" i="9"/>
  <c r="F92" i="9"/>
  <c r="G92" i="9"/>
  <c r="F96" i="9"/>
  <c r="G96" i="9"/>
  <c r="F97" i="9"/>
  <c r="G97" i="9"/>
  <c r="F98" i="9"/>
  <c r="G98" i="9"/>
  <c r="B99" i="9"/>
  <c r="F99" i="9"/>
  <c r="G99" i="9"/>
  <c r="B100" i="9"/>
  <c r="F100" i="9"/>
  <c r="G100" i="9"/>
  <c r="B101" i="9"/>
  <c r="F101" i="9"/>
  <c r="G101" i="9"/>
  <c r="B102" i="9"/>
  <c r="F102" i="9"/>
  <c r="G102" i="9"/>
  <c r="B103" i="9"/>
  <c r="F103" i="9"/>
  <c r="G103" i="9"/>
  <c r="B104" i="9"/>
  <c r="F104" i="9"/>
  <c r="G104" i="9"/>
  <c r="B105" i="9"/>
  <c r="F105" i="9"/>
  <c r="G105" i="9"/>
  <c r="B106" i="9"/>
  <c r="F106" i="9"/>
  <c r="G106" i="9"/>
  <c r="B107" i="9"/>
  <c r="F107" i="9"/>
  <c r="G107" i="9"/>
  <c r="B109" i="9"/>
  <c r="H109" i="9"/>
  <c r="F353" i="9" s="1"/>
  <c r="G353" i="9" s="1"/>
  <c r="H353" i="9" s="1"/>
  <c r="I353" i="9" s="1"/>
  <c r="B111" i="9"/>
  <c r="H111" i="9"/>
  <c r="H247" i="1" s="1"/>
  <c r="J247" i="1" s="1"/>
  <c r="B113" i="9"/>
  <c r="H113" i="9"/>
  <c r="B117" i="9"/>
  <c r="I141" i="9"/>
  <c r="I154" i="9"/>
  <c r="I164" i="9"/>
  <c r="I169" i="9"/>
  <c r="B182" i="9"/>
  <c r="B183" i="9"/>
  <c r="F183" i="9"/>
  <c r="G183" i="9"/>
  <c r="B184" i="9"/>
  <c r="F184" i="9"/>
  <c r="G184" i="9"/>
  <c r="B185" i="9"/>
  <c r="F185" i="9"/>
  <c r="G185" i="9"/>
  <c r="B186" i="9"/>
  <c r="F186" i="9"/>
  <c r="G186" i="9"/>
  <c r="B187" i="9"/>
  <c r="F187" i="9"/>
  <c r="G187" i="9"/>
  <c r="B188" i="9"/>
  <c r="F188" i="9"/>
  <c r="G188" i="9"/>
  <c r="B189" i="9"/>
  <c r="F189" i="9"/>
  <c r="G189" i="9"/>
  <c r="B202" i="9"/>
  <c r="E202" i="9"/>
  <c r="F202" i="9"/>
  <c r="G202" i="9"/>
  <c r="B203" i="9"/>
  <c r="E203" i="9"/>
  <c r="F203" i="9"/>
  <c r="G203" i="9"/>
  <c r="B204" i="9"/>
  <c r="E204" i="9"/>
  <c r="F204" i="9"/>
  <c r="G204" i="9"/>
  <c r="B205" i="9"/>
  <c r="E205" i="9"/>
  <c r="F205" i="9"/>
  <c r="G205" i="9"/>
  <c r="B206" i="9"/>
  <c r="E206" i="9"/>
  <c r="F206" i="9"/>
  <c r="G206" i="9"/>
  <c r="B207" i="9"/>
  <c r="E207" i="9"/>
  <c r="F207" i="9"/>
  <c r="G207" i="9"/>
  <c r="B208" i="9"/>
  <c r="E208" i="9"/>
  <c r="F208" i="9"/>
  <c r="G208" i="9"/>
  <c r="B209" i="9"/>
  <c r="E209" i="9"/>
  <c r="F209" i="9"/>
  <c r="G209" i="9"/>
  <c r="B210" i="9"/>
  <c r="E210" i="9"/>
  <c r="F210" i="9"/>
  <c r="G210" i="9"/>
  <c r="B215" i="9"/>
  <c r="E215" i="9"/>
  <c r="F215" i="9"/>
  <c r="H200" i="1" s="1"/>
  <c r="B216" i="9"/>
  <c r="E216" i="9"/>
  <c r="F216" i="9"/>
  <c r="H201" i="1" s="1"/>
  <c r="B217" i="9"/>
  <c r="E217" i="9"/>
  <c r="F217" i="9"/>
  <c r="H202" i="1" s="1"/>
  <c r="B218" i="9"/>
  <c r="E218" i="9"/>
  <c r="F218" i="9"/>
  <c r="H203" i="1" s="1"/>
  <c r="B219" i="9"/>
  <c r="E219" i="9"/>
  <c r="F219" i="9"/>
  <c r="H204" i="1" s="1"/>
  <c r="B220" i="9"/>
  <c r="E220" i="9"/>
  <c r="F220" i="9"/>
  <c r="H205" i="1" s="1"/>
  <c r="B221" i="9"/>
  <c r="E221" i="9"/>
  <c r="F221" i="9"/>
  <c r="H206" i="1" s="1"/>
  <c r="B232" i="9"/>
  <c r="E232" i="9"/>
  <c r="F232" i="9"/>
  <c r="H207" i="1" s="1"/>
  <c r="B233" i="9"/>
  <c r="E233" i="9"/>
  <c r="F233" i="9"/>
  <c r="H208" i="1" s="1"/>
  <c r="B234" i="9"/>
  <c r="E234" i="9"/>
  <c r="F234" i="9"/>
  <c r="H209" i="1" s="1"/>
  <c r="E235" i="9"/>
  <c r="F235" i="9"/>
  <c r="H210" i="1" s="1"/>
  <c r="E236" i="9"/>
  <c r="F236" i="9"/>
  <c r="H211" i="1" s="1"/>
  <c r="H245" i="9"/>
  <c r="H263" i="9" s="1"/>
  <c r="I312" i="9" s="1"/>
  <c r="B284" i="9"/>
  <c r="E284" i="9"/>
  <c r="B286" i="9"/>
  <c r="E286" i="9"/>
  <c r="B288" i="9"/>
  <c r="E288" i="9"/>
  <c r="B290" i="9"/>
  <c r="E290" i="9"/>
  <c r="B297" i="9"/>
  <c r="B299" i="9"/>
  <c r="B300" i="9"/>
  <c r="B301" i="9"/>
  <c r="B302" i="9"/>
  <c r="B303" i="9"/>
  <c r="B304" i="9"/>
  <c r="B307" i="9"/>
  <c r="B308" i="9"/>
  <c r="B309" i="9"/>
  <c r="B310" i="9"/>
  <c r="B311" i="9"/>
  <c r="B312" i="9"/>
  <c r="B313" i="9"/>
  <c r="B315" i="9"/>
  <c r="G364" i="9"/>
  <c r="H364" i="9"/>
  <c r="I364" i="9"/>
  <c r="F374" i="9"/>
  <c r="H405" i="9"/>
  <c r="A2" i="1"/>
  <c r="B9" i="1"/>
  <c r="B3" i="9" s="1"/>
  <c r="G9" i="1"/>
  <c r="E3" i="9" s="1"/>
  <c r="G11" i="1"/>
  <c r="E6" i="9" s="1"/>
  <c r="B14" i="1"/>
  <c r="B8" i="9" s="1"/>
  <c r="G14" i="1"/>
  <c r="G16" i="1"/>
  <c r="E10" i="9" s="1"/>
  <c r="G17" i="1"/>
  <c r="E11" i="9" s="1"/>
  <c r="H18" i="1"/>
  <c r="H19" i="1"/>
  <c r="F13" i="9" s="1"/>
  <c r="H20" i="1"/>
  <c r="F14" i="9" s="1"/>
  <c r="J20" i="1"/>
  <c r="H21" i="1"/>
  <c r="H22" i="1"/>
  <c r="B57" i="1"/>
  <c r="B200" i="1" s="1"/>
  <c r="I57" i="1"/>
  <c r="F200" i="1" s="1"/>
  <c r="B58" i="1"/>
  <c r="B201" i="1" s="1"/>
  <c r="I58" i="1"/>
  <c r="F201" i="1" s="1"/>
  <c r="B59" i="1"/>
  <c r="B202" i="1" s="1"/>
  <c r="I59" i="1"/>
  <c r="F202" i="1" s="1"/>
  <c r="B60" i="1"/>
  <c r="B203" i="1" s="1"/>
  <c r="I60" i="1"/>
  <c r="F203" i="1" s="1"/>
  <c r="B61" i="1"/>
  <c r="B204" i="1" s="1"/>
  <c r="I61" i="1"/>
  <c r="F204" i="1" s="1"/>
  <c r="B62" i="1"/>
  <c r="B205" i="1" s="1"/>
  <c r="I62" i="1"/>
  <c r="F205" i="1" s="1"/>
  <c r="B63" i="1"/>
  <c r="B206" i="1" s="1"/>
  <c r="I63" i="1"/>
  <c r="F206" i="1" s="1"/>
  <c r="B64" i="1"/>
  <c r="B207" i="1" s="1"/>
  <c r="I64" i="1"/>
  <c r="F207" i="1" s="1"/>
  <c r="B65" i="1"/>
  <c r="B208" i="1" s="1"/>
  <c r="I65" i="1"/>
  <c r="F208" i="1" s="1"/>
  <c r="B66" i="1"/>
  <c r="B209" i="1" s="1"/>
  <c r="I66" i="1"/>
  <c r="F209" i="1" s="1"/>
  <c r="B67" i="1"/>
  <c r="B210" i="1" s="1"/>
  <c r="I67" i="1"/>
  <c r="F210" i="1" s="1"/>
  <c r="B68" i="1"/>
  <c r="B211" i="1" s="1"/>
  <c r="I68" i="1"/>
  <c r="F211" i="1" s="1"/>
  <c r="G148" i="1"/>
  <c r="J148" i="1"/>
  <c r="J167" i="1"/>
  <c r="B212" i="1"/>
  <c r="J236" i="1"/>
  <c r="J244" i="1"/>
  <c r="J250" i="1"/>
  <c r="J253" i="1"/>
  <c r="J256" i="1"/>
  <c r="H259" i="1"/>
  <c r="J259" i="1" s="1"/>
  <c r="J266" i="1"/>
  <c r="J267" i="1"/>
  <c r="J268" i="1"/>
  <c r="F275" i="1"/>
  <c r="J286" i="1"/>
  <c r="J290" i="1"/>
  <c r="J294" i="1"/>
  <c r="J299" i="1"/>
  <c r="J301" i="1"/>
  <c r="J303" i="1"/>
  <c r="J305" i="1"/>
  <c r="F307" i="1"/>
  <c r="C414" i="1"/>
  <c r="C415" i="1"/>
  <c r="B2" i="6"/>
  <c r="E17" i="9" s="1"/>
  <c r="B33" i="6"/>
  <c r="B34" i="6"/>
  <c r="B35" i="6"/>
  <c r="B36" i="6"/>
  <c r="B37" i="6"/>
  <c r="F37" i="6"/>
  <c r="H183" i="9" l="1"/>
  <c r="H205" i="9"/>
  <c r="H202" i="9"/>
  <c r="H207" i="9"/>
  <c r="H185" i="9"/>
  <c r="H210" i="9"/>
  <c r="H262" i="1"/>
  <c r="J262" i="1" s="1"/>
  <c r="H206" i="9"/>
  <c r="H188" i="9"/>
  <c r="J204" i="1"/>
  <c r="H204" i="9"/>
  <c r="H100" i="4"/>
  <c r="J201" i="1"/>
  <c r="F123" i="9"/>
  <c r="H209" i="9"/>
  <c r="H189" i="9"/>
  <c r="H237" i="9"/>
  <c r="I259" i="9" s="1"/>
  <c r="E263" i="9"/>
  <c r="F312" i="9" s="1"/>
  <c r="H113" i="4"/>
  <c r="I263" i="9"/>
  <c r="J208" i="1"/>
  <c r="H86" i="4"/>
  <c r="H142" i="4" s="1"/>
  <c r="H224" i="9" s="1"/>
  <c r="G263" i="9"/>
  <c r="H312" i="9" s="1"/>
  <c r="H124" i="4"/>
  <c r="H59" i="4"/>
  <c r="D59" i="7" s="1"/>
  <c r="F263" i="9"/>
  <c r="G312" i="9" s="1"/>
  <c r="H186" i="9"/>
  <c r="J207" i="1"/>
  <c r="E222" i="9"/>
  <c r="J203" i="1"/>
  <c r="J206" i="1"/>
  <c r="E237" i="9"/>
  <c r="H208" i="9"/>
  <c r="J211" i="1"/>
  <c r="J209" i="1"/>
  <c r="J210" i="1"/>
  <c r="J202" i="1"/>
  <c r="H222" i="9"/>
  <c r="H203" i="9"/>
  <c r="J200" i="1"/>
  <c r="H184" i="9"/>
  <c r="J205" i="1"/>
  <c r="H93" i="9"/>
  <c r="H187" i="9"/>
  <c r="I69" i="1"/>
  <c r="H41" i="4"/>
  <c r="C59" i="7" s="1"/>
  <c r="G259" i="9" l="1"/>
  <c r="H108" i="9"/>
  <c r="H115" i="9" s="1"/>
  <c r="F259" i="9"/>
  <c r="H259" i="9"/>
  <c r="H150" i="4"/>
  <c r="H241" i="9" s="1"/>
  <c r="G261" i="9" s="1"/>
  <c r="H310" i="9" s="1"/>
  <c r="H152" i="4"/>
  <c r="H243" i="9" s="1"/>
  <c r="G262" i="9" s="1"/>
  <c r="H311" i="9" s="1"/>
  <c r="H148" i="4"/>
  <c r="H239" i="9" s="1"/>
  <c r="E260" i="9" s="1"/>
  <c r="F309" i="9" s="1"/>
  <c r="H156" i="4"/>
  <c r="H247" i="9" s="1"/>
  <c r="G264" i="9" s="1"/>
  <c r="H313" i="9" s="1"/>
  <c r="H144" i="4"/>
  <c r="H226" i="9" s="1"/>
  <c r="H275" i="9" s="1"/>
  <c r="H146" i="4"/>
  <c r="H228" i="9" s="1"/>
  <c r="I257" i="9" s="1"/>
  <c r="E259" i="9"/>
  <c r="F308" i="9" s="1"/>
  <c r="G308" i="9" s="1"/>
  <c r="H211" i="9"/>
  <c r="I253" i="9" s="1"/>
  <c r="H191" i="9"/>
  <c r="H269" i="9" s="1"/>
  <c r="G59" i="7"/>
  <c r="J212" i="1"/>
  <c r="H254" i="9"/>
  <c r="I301" i="9" s="1"/>
  <c r="E254" i="9"/>
  <c r="F301" i="9" s="1"/>
  <c r="F254" i="9"/>
  <c r="G301" i="9" s="1"/>
  <c r="G254" i="9"/>
  <c r="H301" i="9" s="1"/>
  <c r="I254" i="9"/>
  <c r="H273" i="9"/>
  <c r="H239" i="1"/>
  <c r="E166" i="9"/>
  <c r="H243" i="1"/>
  <c r="J243" i="1" s="1"/>
  <c r="F40" i="9"/>
  <c r="F212" i="1"/>
  <c r="H274" i="9"/>
  <c r="G255" i="9"/>
  <c r="H302" i="9" s="1"/>
  <c r="H255" i="9"/>
  <c r="I302" i="9" s="1"/>
  <c r="I255" i="9"/>
  <c r="E255" i="9"/>
  <c r="F302" i="9" s="1"/>
  <c r="F255" i="9"/>
  <c r="G302" i="9" s="1"/>
  <c r="I261" i="9" l="1"/>
  <c r="H261" i="9"/>
  <c r="I310" i="9" s="1"/>
  <c r="F261" i="9"/>
  <c r="G310" i="9" s="1"/>
  <c r="E261" i="9"/>
  <c r="F310" i="9" s="1"/>
  <c r="E170" i="9"/>
  <c r="F350" i="9"/>
  <c r="I260" i="9"/>
  <c r="H260" i="9"/>
  <c r="I309" i="9" s="1"/>
  <c r="I152" i="1"/>
  <c r="G260" i="9"/>
  <c r="H309" i="9" s="1"/>
  <c r="F260" i="9"/>
  <c r="G309" i="9" s="1"/>
  <c r="H276" i="9"/>
  <c r="H262" i="9"/>
  <c r="I311" i="9" s="1"/>
  <c r="F264" i="9"/>
  <c r="G313" i="9" s="1"/>
  <c r="F257" i="9"/>
  <c r="G304" i="9" s="1"/>
  <c r="E256" i="9"/>
  <c r="F303" i="9" s="1"/>
  <c r="H248" i="9"/>
  <c r="H279" i="9" s="1"/>
  <c r="F262" i="9"/>
  <c r="G311" i="9" s="1"/>
  <c r="I262" i="9"/>
  <c r="E262" i="9"/>
  <c r="F311" i="9" s="1"/>
  <c r="H253" i="9"/>
  <c r="I300" i="9" s="1"/>
  <c r="F256" i="9"/>
  <c r="G303" i="9" s="1"/>
  <c r="G198" i="9"/>
  <c r="H385" i="9" s="1"/>
  <c r="E257" i="9"/>
  <c r="F304" i="9" s="1"/>
  <c r="F198" i="9"/>
  <c r="G385" i="9" s="1"/>
  <c r="I198" i="9"/>
  <c r="F48" i="9"/>
  <c r="G253" i="9"/>
  <c r="H300" i="9" s="1"/>
  <c r="I256" i="9"/>
  <c r="H256" i="9"/>
  <c r="I303" i="9" s="1"/>
  <c r="F253" i="9"/>
  <c r="H257" i="9"/>
  <c r="I304" i="9" s="1"/>
  <c r="G257" i="9"/>
  <c r="H304" i="9" s="1"/>
  <c r="E253" i="9"/>
  <c r="E198" i="9"/>
  <c r="F385" i="9" s="1"/>
  <c r="E264" i="9"/>
  <c r="F313" i="9" s="1"/>
  <c r="H272" i="9"/>
  <c r="H284" i="9" s="1"/>
  <c r="I264" i="9"/>
  <c r="G256" i="9"/>
  <c r="H303" i="9" s="1"/>
  <c r="H264" i="9"/>
  <c r="I313" i="9" s="1"/>
  <c r="H198" i="9"/>
  <c r="I297" i="9" s="1"/>
  <c r="I298" i="9" s="1"/>
  <c r="J239" i="1"/>
  <c r="E171" i="9"/>
  <c r="E175" i="9" s="1"/>
  <c r="E167" i="9"/>
  <c r="E174" i="9" s="1"/>
  <c r="H308" i="9"/>
  <c r="F367" i="9"/>
  <c r="H126" i="9"/>
  <c r="G297" i="9" l="1"/>
  <c r="G298" i="9" s="1"/>
  <c r="F314" i="9"/>
  <c r="H278" i="9"/>
  <c r="I265" i="9"/>
  <c r="G314" i="9"/>
  <c r="G265" i="9"/>
  <c r="E265" i="9"/>
  <c r="H297" i="9"/>
  <c r="H298" i="9" s="1"/>
  <c r="F265" i="9"/>
  <c r="H265" i="9"/>
  <c r="F297" i="9"/>
  <c r="F298" i="9" s="1"/>
  <c r="E172" i="9"/>
  <c r="F170" i="9" s="1"/>
  <c r="F171" i="9" s="1"/>
  <c r="F175" i="9" s="1"/>
  <c r="G300" i="9"/>
  <c r="F300" i="9"/>
  <c r="I385" i="9"/>
  <c r="E176" i="9"/>
  <c r="F351" i="9" s="1"/>
  <c r="E168" i="9"/>
  <c r="F166" i="9" s="1"/>
  <c r="H280" i="9"/>
  <c r="H286" i="9"/>
  <c r="C142" i="9"/>
  <c r="H314" i="9"/>
  <c r="I308" i="9"/>
  <c r="I314" i="9" s="1"/>
  <c r="F361" i="9" l="1"/>
  <c r="F305" i="9"/>
  <c r="F327" i="9" s="1"/>
  <c r="F172" i="9"/>
  <c r="G170" i="9" s="1"/>
  <c r="G171" i="9" s="1"/>
  <c r="G175" i="9" s="1"/>
  <c r="F306" i="9"/>
  <c r="J86" i="1" s="1"/>
  <c r="I142" i="9"/>
  <c r="F316" i="9" s="1"/>
  <c r="F143" i="9"/>
  <c r="F146" i="9"/>
  <c r="F344" i="9"/>
  <c r="F362" i="9"/>
  <c r="F144" i="9"/>
  <c r="F142" i="9"/>
  <c r="G142" i="9" s="1"/>
  <c r="C143" i="9" s="1"/>
  <c r="F145" i="9"/>
  <c r="H290" i="9"/>
  <c r="H288" i="9"/>
  <c r="G350" i="9"/>
  <c r="F352" i="9"/>
  <c r="F167" i="9"/>
  <c r="F174" i="9" s="1"/>
  <c r="F176" i="9" s="1"/>
  <c r="G172" i="9" l="1"/>
  <c r="H170" i="9" s="1"/>
  <c r="G143" i="9"/>
  <c r="C144" i="9" s="1"/>
  <c r="G344" i="9"/>
  <c r="G362" i="9"/>
  <c r="I143" i="9"/>
  <c r="G316" i="9" s="1"/>
  <c r="F332" i="9"/>
  <c r="F369" i="9"/>
  <c r="G352" i="9"/>
  <c r="F168" i="9"/>
  <c r="G166" i="9" s="1"/>
  <c r="I332" i="9"/>
  <c r="I369" i="9"/>
  <c r="H332" i="9"/>
  <c r="H369" i="9"/>
  <c r="G361" i="9"/>
  <c r="G351" i="9"/>
  <c r="H350" i="9" s="1"/>
  <c r="G305" i="9"/>
  <c r="G332" i="9"/>
  <c r="G369" i="9"/>
  <c r="H292" i="9"/>
  <c r="H117" i="9" s="1"/>
  <c r="F331" i="9"/>
  <c r="F381" i="9"/>
  <c r="G167" i="9" l="1"/>
  <c r="G174" i="9" s="1"/>
  <c r="G176" i="9" s="1"/>
  <c r="H271" i="1"/>
  <c r="H127" i="9"/>
  <c r="H119" i="9"/>
  <c r="G327" i="9"/>
  <c r="G306" i="9"/>
  <c r="G331" i="9"/>
  <c r="G381" i="9"/>
  <c r="H344" i="9"/>
  <c r="H362" i="9"/>
  <c r="G144" i="9"/>
  <c r="C145" i="9" s="1"/>
  <c r="I144" i="9"/>
  <c r="H316" i="9" s="1"/>
  <c r="H171" i="9"/>
  <c r="H175" i="9" s="1"/>
  <c r="H172" i="9" l="1"/>
  <c r="I170" i="9" s="1"/>
  <c r="I171" i="9" s="1"/>
  <c r="I175" i="9" s="1"/>
  <c r="H331" i="9"/>
  <c r="H381" i="9"/>
  <c r="C155" i="9"/>
  <c r="H129" i="9"/>
  <c r="J271" i="1"/>
  <c r="G355" i="1" s="1"/>
  <c r="H275" i="1"/>
  <c r="J275" i="1" s="1"/>
  <c r="I145" i="9"/>
  <c r="I316" i="9" s="1"/>
  <c r="I344" i="9"/>
  <c r="I362" i="9"/>
  <c r="G145" i="9"/>
  <c r="C146" i="9" s="1"/>
  <c r="F19" i="9"/>
  <c r="H131" i="9"/>
  <c r="H123" i="9"/>
  <c r="H351" i="9"/>
  <c r="H305" i="9"/>
  <c r="H361" i="9"/>
  <c r="G168" i="9"/>
  <c r="H166" i="9" s="1"/>
  <c r="I350" i="9" l="1"/>
  <c r="H352" i="9"/>
  <c r="F23" i="9"/>
  <c r="H288" i="1"/>
  <c r="J288" i="1" s="1"/>
  <c r="F157" i="9"/>
  <c r="H370" i="9" s="1"/>
  <c r="F345" i="9"/>
  <c r="F354" i="9"/>
  <c r="F363" i="9"/>
  <c r="I155" i="9"/>
  <c r="F317" i="9" s="1"/>
  <c r="F156" i="9"/>
  <c r="G370" i="9" s="1"/>
  <c r="F159" i="9"/>
  <c r="F155" i="9"/>
  <c r="F370" i="9" s="1"/>
  <c r="F158" i="9"/>
  <c r="I370" i="9" s="1"/>
  <c r="G146" i="9"/>
  <c r="C147" i="9" s="1"/>
  <c r="I146" i="9"/>
  <c r="H327" i="9"/>
  <c r="H306" i="9"/>
  <c r="I331" i="9"/>
  <c r="H284" i="1"/>
  <c r="F342" i="9"/>
  <c r="F25" i="9"/>
  <c r="I342" i="9"/>
  <c r="F364" i="9"/>
  <c r="G342" i="9"/>
  <c r="H342" i="9"/>
  <c r="H167" i="9"/>
  <c r="H174" i="9" s="1"/>
  <c r="H176" i="9" s="1"/>
  <c r="I381" i="9" s="1"/>
  <c r="I172" i="9"/>
  <c r="H298" i="1"/>
  <c r="J298" i="1" s="1"/>
  <c r="F334" i="9" l="1"/>
  <c r="F335" i="9" s="1"/>
  <c r="F318" i="9"/>
  <c r="F319" i="9" s="1"/>
  <c r="F321" i="9" s="1"/>
  <c r="F382" i="9"/>
  <c r="H168" i="9"/>
  <c r="I166" i="9" s="1"/>
  <c r="F371" i="9"/>
  <c r="F395" i="9"/>
  <c r="F147" i="9"/>
  <c r="G147" i="9" s="1"/>
  <c r="C148" i="9" s="1"/>
  <c r="I147" i="9"/>
  <c r="I361" i="9"/>
  <c r="I305" i="9"/>
  <c r="I351" i="9"/>
  <c r="I352" i="9" s="1"/>
  <c r="F372" i="9"/>
  <c r="J284" i="1"/>
  <c r="J307" i="1" s="1"/>
  <c r="H307" i="1"/>
  <c r="G155" i="9"/>
  <c r="C156" i="9" s="1"/>
  <c r="F387" i="9" l="1"/>
  <c r="F383" i="9"/>
  <c r="G156" i="9"/>
  <c r="C157" i="9" s="1"/>
  <c r="I156" i="9"/>
  <c r="G317" i="9" s="1"/>
  <c r="G345" i="9"/>
  <c r="G363" i="9"/>
  <c r="G354" i="9"/>
  <c r="I148" i="9"/>
  <c r="F148" i="9"/>
  <c r="G148" i="9" s="1"/>
  <c r="C149" i="9" s="1"/>
  <c r="I167" i="9"/>
  <c r="I174" i="9" s="1"/>
  <c r="I176" i="9" s="1"/>
  <c r="F360" i="9"/>
  <c r="F365" i="9" s="1"/>
  <c r="F375" i="9" s="1"/>
  <c r="F376" i="9" s="1"/>
  <c r="G374" i="9" s="1"/>
  <c r="F325" i="9"/>
  <c r="F328" i="9" s="1"/>
  <c r="F336" i="9" s="1"/>
  <c r="F343" i="9"/>
  <c r="F348" i="9" s="1"/>
  <c r="F355" i="9" s="1"/>
  <c r="F356" i="9" s="1"/>
  <c r="I327" i="9"/>
  <c r="I306" i="9"/>
  <c r="I168" i="9" l="1"/>
  <c r="F149" i="9"/>
  <c r="G149" i="9" s="1"/>
  <c r="I149" i="9"/>
  <c r="G371" i="9"/>
  <c r="G372" i="9" s="1"/>
  <c r="G395" i="9"/>
  <c r="G334" i="9"/>
  <c r="G335" i="9" s="1"/>
  <c r="G382" i="9"/>
  <c r="G318" i="9"/>
  <c r="G319" i="9" s="1"/>
  <c r="G321" i="9" s="1"/>
  <c r="I157" i="9"/>
  <c r="H317" i="9" s="1"/>
  <c r="G157" i="9"/>
  <c r="C158" i="9" s="1"/>
  <c r="H345" i="9"/>
  <c r="H363" i="9"/>
  <c r="H354" i="9"/>
  <c r="F391" i="9"/>
  <c r="F393" i="9" s="1"/>
  <c r="F389" i="9"/>
  <c r="G325" i="9" l="1"/>
  <c r="G328" i="9" s="1"/>
  <c r="G336" i="9" s="1"/>
  <c r="G343" i="9"/>
  <c r="G348" i="9" s="1"/>
  <c r="G355" i="9" s="1"/>
  <c r="G356" i="9" s="1"/>
  <c r="G360" i="9"/>
  <c r="G365" i="9" s="1"/>
  <c r="G375" i="9" s="1"/>
  <c r="G376" i="9" s="1"/>
  <c r="H374" i="9" s="1"/>
  <c r="H371" i="9"/>
  <c r="H372" i="9" s="1"/>
  <c r="H395" i="9"/>
  <c r="I158" i="9"/>
  <c r="I317" i="9" s="1"/>
  <c r="I345" i="9"/>
  <c r="I354" i="9"/>
  <c r="I363" i="9"/>
  <c r="G158" i="9"/>
  <c r="C159" i="9" s="1"/>
  <c r="H334" i="9"/>
  <c r="H335" i="9" s="1"/>
  <c r="H382" i="9"/>
  <c r="H318" i="9"/>
  <c r="H319" i="9" s="1"/>
  <c r="H321" i="9" s="1"/>
  <c r="G387" i="9"/>
  <c r="G383" i="9"/>
  <c r="I371" i="9" l="1"/>
  <c r="I372" i="9" s="1"/>
  <c r="I395" i="9"/>
  <c r="G389" i="9"/>
  <c r="G391" i="9"/>
  <c r="G393" i="9" s="1"/>
  <c r="G159" i="9"/>
  <c r="C160" i="9" s="1"/>
  <c r="I159" i="9"/>
  <c r="I334" i="9"/>
  <c r="I335" i="9" s="1"/>
  <c r="I382" i="9"/>
  <c r="I318" i="9"/>
  <c r="I319" i="9" s="1"/>
  <c r="I321" i="9" s="1"/>
  <c r="H376" i="9"/>
  <c r="I374" i="9" s="1"/>
  <c r="H325" i="9"/>
  <c r="H328" i="9" s="1"/>
  <c r="H336" i="9" s="1"/>
  <c r="H343" i="9"/>
  <c r="H348" i="9" s="1"/>
  <c r="H355" i="9" s="1"/>
  <c r="H356" i="9" s="1"/>
  <c r="H360" i="9"/>
  <c r="H365" i="9" s="1"/>
  <c r="H375" i="9" s="1"/>
  <c r="H387" i="9"/>
  <c r="H383" i="9"/>
  <c r="I325" i="9" l="1"/>
  <c r="I328" i="9" s="1"/>
  <c r="I336" i="9" s="1"/>
  <c r="I343" i="9"/>
  <c r="I348" i="9" s="1"/>
  <c r="I355" i="9" s="1"/>
  <c r="I356" i="9" s="1"/>
  <c r="I360" i="9"/>
  <c r="I365" i="9" s="1"/>
  <c r="I375" i="9" s="1"/>
  <c r="I376" i="9" s="1"/>
  <c r="I387" i="9"/>
  <c r="I383" i="9"/>
  <c r="F160" i="9"/>
  <c r="G160" i="9" s="1"/>
  <c r="C161" i="9" s="1"/>
  <c r="I160" i="9"/>
  <c r="H391" i="9"/>
  <c r="H393" i="9" s="1"/>
  <c r="H389" i="9"/>
  <c r="I161" i="9" l="1"/>
  <c r="F161" i="9"/>
  <c r="G161" i="9" s="1"/>
  <c r="C162" i="9" s="1"/>
  <c r="I391" i="9"/>
  <c r="I393" i="9" s="1"/>
  <c r="I389" i="9"/>
  <c r="I162" i="9" l="1"/>
  <c r="F162" i="9"/>
  <c r="G162" i="9" s="1"/>
</calcChain>
</file>

<file path=xl/comments1.xml><?xml version="1.0" encoding="utf-8"?>
<comments xmlns="http://schemas.openxmlformats.org/spreadsheetml/2006/main">
  <authors>
    <author>panda</author>
    <author>kvic</author>
    <author xml:space="preserve"> REGP</author>
    <author>KVIC</author>
  </authors>
  <commentList>
    <comment ref="H3" authorId="0" shapeId="0">
      <text>
        <r>
          <rPr>
            <sz val="8"/>
            <color rgb="FF000000"/>
            <rFont val="Tahoma"/>
            <family val="2"/>
          </rPr>
          <t xml:space="preserve">Select sponsoring agency from the list
</t>
        </r>
      </text>
    </comment>
    <comment ref="C9" authorId="0" shapeId="0">
      <text>
        <r>
          <rPr>
            <sz val="8"/>
            <color rgb="FF000000"/>
            <rFont val="Tahoma"/>
            <family val="2"/>
          </rPr>
          <t xml:space="preserve">Select Gender from the list
</t>
        </r>
      </text>
    </comment>
    <comment ref="B20" authorId="0" shapeId="0">
      <text>
        <r>
          <rPr>
            <sz val="8"/>
            <color rgb="FF000000"/>
            <rFont val="Tahoma"/>
            <family val="2"/>
          </rPr>
          <t xml:space="preserve">Select Academic Qualification from the list
</t>
        </r>
      </text>
    </comment>
    <comment ref="D22" authorId="0" shapeId="0">
      <text>
        <r>
          <rPr>
            <sz val="8"/>
            <color rgb="FF000000"/>
            <rFont val="Tahoma"/>
            <family val="2"/>
          </rPr>
          <t xml:space="preserve">Select Unit type from the list
</t>
        </r>
      </text>
    </comment>
    <comment ref="F29" authorId="1" shapeId="0">
      <text>
        <r>
          <rPr>
            <b/>
            <sz val="8"/>
            <color rgb="FF000000"/>
            <rFont val="Tahoma"/>
            <family val="2"/>
          </rPr>
          <t xml:space="preserve">Enter Total Area in
</t>
        </r>
        <r>
          <rPr>
            <b/>
            <sz val="8"/>
            <color rgb="FFFF6600"/>
            <rFont val="Tahoma"/>
            <family val="2"/>
          </rPr>
          <t>Sq.ft / Sq.mt</t>
        </r>
        <r>
          <rPr>
            <b/>
            <sz val="8"/>
            <color rgb="FF000000"/>
            <rFont val="Tahoma"/>
            <family val="2"/>
          </rPr>
          <t xml:space="preserve">
</t>
        </r>
      </text>
    </comment>
    <comment ref="G139" authorId="0" shapeId="0">
      <text>
        <r>
          <rPr>
            <b/>
            <sz val="10"/>
            <color rgb="FF000000"/>
            <rFont val="Tahoma"/>
            <family val="2"/>
          </rPr>
          <t xml:space="preserve">Enter Estimated power requirement  in HP/KW/W
</t>
        </r>
      </text>
    </comment>
    <comment ref="H154" authorId="1" shapeId="0">
      <text>
        <r>
          <rPr>
            <b/>
            <sz val="10"/>
            <rFont val="Tahoma"/>
            <family val="2"/>
          </rPr>
          <t>Enter actual Rent per Month</t>
        </r>
        <r>
          <rPr>
            <sz val="8"/>
            <rFont val="Tahoma"/>
            <family val="2"/>
          </rPr>
          <t xml:space="preserve">
</t>
        </r>
      </text>
    </comment>
    <comment ref="F158" authorId="2" shapeId="0">
      <text>
        <r>
          <rPr>
            <b/>
            <sz val="10"/>
            <color indexed="60"/>
            <rFont val="Tahoma"/>
            <family val="2"/>
          </rPr>
          <t>Enter  present rate of Interest</t>
        </r>
        <r>
          <rPr>
            <sz val="8"/>
            <rFont val="Tahoma"/>
            <family val="2"/>
          </rPr>
          <t xml:space="preserve">
</t>
        </r>
      </text>
    </comment>
    <comment ref="F165" authorId="3" shapeId="0">
      <text>
        <r>
          <rPr>
            <b/>
            <sz val="8"/>
            <color indexed="10"/>
            <rFont val="Tahoma"/>
            <family val="2"/>
          </rPr>
          <t>Enter No. of Quarter</t>
        </r>
      </text>
    </comment>
  </commentList>
</comments>
</file>

<file path=xl/comments2.xml><?xml version="1.0" encoding="utf-8"?>
<comments xmlns="http://schemas.openxmlformats.org/spreadsheetml/2006/main">
  <authors>
    <author>kvic</author>
  </authors>
  <commentList>
    <comment ref="G27" authorId="0" shapeId="0">
      <text>
        <r>
          <rPr>
            <sz val="8"/>
            <rFont val="Tahoma"/>
            <family val="2"/>
          </rPr>
          <t xml:space="preserve">If the Proprietor / Institution runs any other existing activity which may be clearly indicated here.
</t>
        </r>
      </text>
    </comment>
    <comment ref="G31" authorId="0" shapeId="0">
      <text>
        <r>
          <rPr>
            <sz val="8"/>
            <rFont val="Tahoma"/>
            <family val="2"/>
          </rPr>
          <t xml:space="preserve">If any Company &amp; Unit exists in the name of Individual / Inst. the details as per table may be furnished
</t>
        </r>
      </text>
    </comment>
    <comment ref="F50" authorId="0" shapeId="0">
      <text>
        <r>
          <rPr>
            <b/>
            <sz val="8"/>
            <rFont val="Tahoma"/>
            <family val="2"/>
          </rPr>
          <t xml:space="preserve">Enter type of work undertaking
</t>
        </r>
      </text>
    </comment>
    <comment ref="F51" authorId="0" shapeId="0">
      <text>
        <r>
          <rPr>
            <b/>
            <sz val="8"/>
            <rFont val="Tahoma"/>
            <family val="2"/>
          </rPr>
          <t xml:space="preserve">Enter Name and Detailed Address of the undertaking to which the unit working as ancillary.
</t>
        </r>
      </text>
    </comment>
    <comment ref="G57" authorId="0" shapeId="0">
      <text>
        <r>
          <rPr>
            <b/>
            <sz val="8"/>
            <rFont val="Tahoma"/>
            <family val="2"/>
          </rPr>
          <t xml:space="preserve">Enter the present strength of manpower in the existing firm other than REGP
</t>
        </r>
      </text>
    </comment>
    <comment ref="G73" authorId="0" shapeId="0">
      <text>
        <r>
          <rPr>
            <b/>
            <sz val="8"/>
            <rFont val="Tahoma"/>
            <family val="2"/>
          </rPr>
          <t xml:space="preserve">Enter 'Yes' or 'No'
</t>
        </r>
      </text>
    </comment>
    <comment ref="G77" authorId="0" shapeId="0">
      <text>
        <r>
          <rPr>
            <b/>
            <sz val="8"/>
            <rFont val="Tahoma"/>
            <family val="2"/>
          </rPr>
          <t xml:space="preserve">Enter any one of the following appropriate for the proposed activity.
</t>
        </r>
        <r>
          <rPr>
            <b/>
            <sz val="8"/>
            <color indexed="57"/>
            <rFont val="Tahoma"/>
            <family val="2"/>
          </rPr>
          <t>Manufacturing
Processing
Servicing</t>
        </r>
      </text>
    </comment>
    <comment ref="G79" authorId="0" shapeId="0">
      <text>
        <r>
          <rPr>
            <b/>
            <sz val="8"/>
            <rFont val="Tahoma"/>
            <family val="2"/>
          </rPr>
          <t xml:space="preserve">Enter name of product here
</t>
        </r>
      </text>
    </comment>
    <comment ref="F83" authorId="0" shapeId="0">
      <text>
        <r>
          <rPr>
            <b/>
            <sz val="8"/>
            <rFont val="Tahoma"/>
            <family val="2"/>
          </rPr>
          <t xml:space="preserve">Enter no. of working days of the unit per annum
</t>
        </r>
      </text>
    </comment>
    <comment ref="I83" authorId="0" shapeId="0">
      <text>
        <r>
          <rPr>
            <b/>
            <sz val="8"/>
            <rFont val="Tahoma"/>
            <family val="2"/>
          </rPr>
          <t xml:space="preserve">Enter no. of shift per day
</t>
        </r>
        <r>
          <rPr>
            <b/>
            <sz val="8"/>
            <color indexed="57"/>
            <rFont val="Tahoma"/>
            <family val="2"/>
          </rPr>
          <t xml:space="preserve">Single
Two
Three
</t>
        </r>
      </text>
    </comment>
    <comment ref="B86" authorId="0" shapeId="0">
      <text>
        <r>
          <rPr>
            <b/>
            <sz val="8"/>
            <rFont val="Tahoma"/>
            <family val="2"/>
          </rPr>
          <t xml:space="preserve">Enter name of main Product and by-product if any seperately
</t>
        </r>
      </text>
    </comment>
    <comment ref="D86" authorId="0" shapeId="0">
      <text>
        <r>
          <rPr>
            <b/>
            <sz val="8"/>
            <rFont val="Tahoma"/>
            <family val="2"/>
          </rPr>
          <t xml:space="preserve">Enter installed capacity of existing unit. Otherwise enter NA.
</t>
        </r>
      </text>
    </comment>
    <comment ref="F86" authorId="0" shapeId="0">
      <text>
        <r>
          <rPr>
            <b/>
            <sz val="8"/>
            <rFont val="Tahoma"/>
            <family val="2"/>
          </rPr>
          <t xml:space="preserve">Enter the value of maximum production achieved under existing unit, otherwise enter NA
</t>
        </r>
      </text>
    </comment>
    <comment ref="H86" authorId="0" shapeId="0">
      <text>
        <r>
          <rPr>
            <b/>
            <sz val="8"/>
            <rFont val="Tahoma"/>
            <family val="2"/>
          </rPr>
          <t xml:space="preserve">Enter installed capacity of proposed new unit as estimated in the project report
</t>
        </r>
      </text>
    </comment>
    <comment ref="J86" authorId="0" shapeId="0">
      <text>
        <r>
          <rPr>
            <b/>
            <sz val="8"/>
            <rFont val="Tahoma"/>
            <family val="2"/>
          </rPr>
          <t xml:space="preserve">Enter the value of proposed production under new unit as per project report
</t>
        </r>
      </text>
    </comment>
    <comment ref="B95" authorId="0" shapeId="0">
      <text>
        <r>
          <rPr>
            <b/>
            <sz val="8"/>
            <rFont val="Tahoma"/>
            <family val="2"/>
          </rPr>
          <t xml:space="preserve">Brief here the process of manufacturing of the proposed product. If more space required insert more rows and merge with the existing one.
</t>
        </r>
      </text>
    </comment>
    <comment ref="G105" authorId="0" shapeId="0">
      <text>
        <r>
          <rPr>
            <b/>
            <sz val="8"/>
            <rFont val="Tahoma"/>
            <family val="2"/>
          </rPr>
          <t xml:space="preserve">Indicate briefly on
</t>
        </r>
        <r>
          <rPr>
            <b/>
            <sz val="8"/>
            <color indexed="60"/>
            <rFont val="Tahoma"/>
            <family val="2"/>
          </rPr>
          <t xml:space="preserve">Specific processing technique of                                            the product.
</t>
        </r>
        <r>
          <rPr>
            <b/>
            <sz val="8"/>
            <color indexed="53"/>
            <rFont val="Tahoma"/>
            <family val="2"/>
          </rPr>
          <t xml:space="preserve">Suitability/adoptability of the process at the location.
</t>
        </r>
      </text>
    </comment>
    <comment ref="F112" authorId="0" shapeId="0">
      <text>
        <r>
          <rPr>
            <sz val="8"/>
            <rFont val="Tahoma"/>
            <family val="2"/>
          </rPr>
          <t xml:space="preserve">Indicate briefly on
</t>
        </r>
        <r>
          <rPr>
            <sz val="8"/>
            <color indexed="60"/>
            <rFont val="Tahoma"/>
            <family val="2"/>
          </rPr>
          <t>Satisfactory arrangement for Know-how</t>
        </r>
        <r>
          <rPr>
            <sz val="8"/>
            <rFont val="Tahoma"/>
            <family val="2"/>
          </rPr>
          <t xml:space="preserve">
</t>
        </r>
        <r>
          <rPr>
            <sz val="8"/>
            <color indexed="53"/>
            <rFont val="Tahoma"/>
            <family val="2"/>
          </rPr>
          <t xml:space="preserve">Collaboration involvement if any and financial participation.
</t>
        </r>
        <r>
          <rPr>
            <sz val="8"/>
            <color indexed="57"/>
            <rFont val="Tahoma"/>
            <family val="2"/>
          </rPr>
          <t>Details of consultants if any.</t>
        </r>
      </text>
    </comment>
    <comment ref="F124" authorId="0" shapeId="0">
      <text>
        <r>
          <rPr>
            <b/>
            <sz val="8"/>
            <rFont val="Tahoma"/>
            <family val="2"/>
          </rPr>
          <t xml:space="preserve">Give brief on the source, experience, cost to meetout the proposed tech. Manpower.
</t>
        </r>
      </text>
    </comment>
    <comment ref="F126" authorId="0" shapeId="0">
      <text>
        <r>
          <rPr>
            <b/>
            <sz val="8"/>
            <rFont val="Tahoma"/>
            <family val="2"/>
          </rPr>
          <t xml:space="preserve">Give brief on the source, experience, cost to meetout the proposed Admn. Manpower.
</t>
        </r>
      </text>
    </comment>
    <comment ref="F128" authorId="0" shapeId="0">
      <text>
        <r>
          <rPr>
            <b/>
            <sz val="8"/>
            <rFont val="Tahoma"/>
            <family val="2"/>
          </rPr>
          <t xml:space="preserve">Give brief on the source, experience, cost to meet out the proposed Accounting personnel.
</t>
        </r>
      </text>
    </comment>
    <comment ref="F133" authorId="0" shapeId="0">
      <text>
        <r>
          <rPr>
            <b/>
            <sz val="8"/>
            <rFont val="Tahoma"/>
            <family val="2"/>
          </rPr>
          <t xml:space="preserve">Indicate the Village/Town/ Dist./State where the land is located.
</t>
        </r>
      </text>
    </comment>
    <comment ref="I133" authorId="0" shapeId="0">
      <text>
        <r>
          <rPr>
            <b/>
            <sz val="8"/>
            <rFont val="Tahoma"/>
            <family val="2"/>
          </rPr>
          <t xml:space="preserve">Indicate the Village/Town/ Dist./State of the proposed land if it is not with the existing one.
</t>
        </r>
      </text>
    </comment>
    <comment ref="F134" authorId="0" shapeId="0">
      <text>
        <r>
          <rPr>
            <b/>
            <sz val="8"/>
            <rFont val="Tahoma"/>
            <family val="2"/>
          </rPr>
          <t xml:space="preserve">Indicate the total area of the land in Sq.mt / Sq.ft.
</t>
        </r>
      </text>
    </comment>
    <comment ref="I134" authorId="0" shapeId="0">
      <text>
        <r>
          <rPr>
            <b/>
            <sz val="8"/>
            <rFont val="Tahoma"/>
            <family val="2"/>
          </rPr>
          <t xml:space="preserve">Indicate the total area of the proposed land in Sq.mt / Sq.ft.
</t>
        </r>
      </text>
    </comment>
    <comment ref="F135" authorId="0" shapeId="0">
      <text>
        <r>
          <rPr>
            <sz val="8"/>
            <rFont val="Tahoma"/>
            <family val="2"/>
          </rPr>
          <t xml:space="preserve">Enter here
</t>
        </r>
        <r>
          <rPr>
            <sz val="8"/>
            <color indexed="12"/>
            <rFont val="Tahoma"/>
            <family val="2"/>
          </rPr>
          <t>Leased</t>
        </r>
        <r>
          <rPr>
            <sz val="8"/>
            <rFont val="Tahoma"/>
            <family val="2"/>
          </rPr>
          <t xml:space="preserve">  or
</t>
        </r>
        <r>
          <rPr>
            <sz val="8"/>
            <color indexed="21"/>
            <rFont val="Tahoma"/>
            <family val="2"/>
          </rPr>
          <t>Owned</t>
        </r>
        <r>
          <rPr>
            <sz val="8"/>
            <rFont val="Tahoma"/>
            <family val="2"/>
          </rPr>
          <t xml:space="preserve">
</t>
        </r>
      </text>
    </comment>
    <comment ref="I135" authorId="0" shapeId="0">
      <text>
        <r>
          <rPr>
            <sz val="8"/>
            <rFont val="Tahoma"/>
            <family val="2"/>
          </rPr>
          <t xml:space="preserve">Enter here
</t>
        </r>
        <r>
          <rPr>
            <sz val="8"/>
            <color indexed="12"/>
            <rFont val="Tahoma"/>
            <family val="2"/>
          </rPr>
          <t>Leased</t>
        </r>
        <r>
          <rPr>
            <sz val="8"/>
            <rFont val="Tahoma"/>
            <family val="2"/>
          </rPr>
          <t xml:space="preserve">  or
</t>
        </r>
        <r>
          <rPr>
            <sz val="8"/>
            <color indexed="21"/>
            <rFont val="Tahoma"/>
            <family val="2"/>
          </rPr>
          <t>Owned</t>
        </r>
        <r>
          <rPr>
            <sz val="8"/>
            <rFont val="Tahoma"/>
            <family val="2"/>
          </rPr>
          <t xml:space="preserve">
</t>
        </r>
      </text>
    </comment>
    <comment ref="F136" authorId="0" shapeId="0">
      <text>
        <r>
          <rPr>
            <sz val="8"/>
            <rFont val="Tahoma"/>
            <family val="2"/>
          </rPr>
          <t xml:space="preserve">Enter here
</t>
        </r>
        <r>
          <rPr>
            <sz val="8"/>
            <color indexed="12"/>
            <rFont val="Tahoma"/>
            <family val="2"/>
          </rPr>
          <t>Agricultural</t>
        </r>
        <r>
          <rPr>
            <sz val="8"/>
            <rFont val="Tahoma"/>
            <family val="2"/>
          </rPr>
          <t xml:space="preserve">
</t>
        </r>
        <r>
          <rPr>
            <sz val="8"/>
            <color indexed="57"/>
            <rFont val="Tahoma"/>
            <family val="2"/>
          </rPr>
          <t xml:space="preserve">Non-Agricultural
</t>
        </r>
      </text>
    </comment>
    <comment ref="I136" authorId="0" shapeId="0">
      <text>
        <r>
          <rPr>
            <sz val="8"/>
            <rFont val="Tahoma"/>
            <family val="2"/>
          </rPr>
          <t xml:space="preserve">Enter here
</t>
        </r>
        <r>
          <rPr>
            <sz val="8"/>
            <color indexed="12"/>
            <rFont val="Tahoma"/>
            <family val="2"/>
          </rPr>
          <t>Agricultural</t>
        </r>
        <r>
          <rPr>
            <sz val="8"/>
            <rFont val="Tahoma"/>
            <family val="2"/>
          </rPr>
          <t xml:space="preserve">
</t>
        </r>
        <r>
          <rPr>
            <sz val="8"/>
            <color indexed="57"/>
            <rFont val="Tahoma"/>
            <family val="2"/>
          </rPr>
          <t xml:space="preserve">Non-Agricultural
</t>
        </r>
      </text>
    </comment>
    <comment ref="F137" authorId="0" shapeId="0">
      <text>
        <r>
          <rPr>
            <b/>
            <sz val="8"/>
            <rFont val="Tahoma"/>
            <family val="2"/>
          </rPr>
          <t xml:space="preserve">Indicate here, availability and suitability of water for the proposed project.
</t>
        </r>
      </text>
    </comment>
    <comment ref="I137" authorId="0" shapeId="0">
      <text>
        <r>
          <rPr>
            <b/>
            <sz val="8"/>
            <rFont val="Tahoma"/>
            <family val="2"/>
          </rPr>
          <t xml:space="preserve">Indicate here, availability and suitability of water for the proposed project.
</t>
        </r>
      </text>
    </comment>
    <comment ref="H142" authorId="0" shapeId="0">
      <text>
        <r>
          <rPr>
            <sz val="8"/>
            <rFont val="Tahoma"/>
            <family val="2"/>
          </rPr>
          <t xml:space="preserve">Indicate the status of building
</t>
        </r>
        <r>
          <rPr>
            <sz val="8"/>
            <color indexed="57"/>
            <rFont val="Tahoma"/>
            <family val="2"/>
          </rPr>
          <t>Leased</t>
        </r>
        <r>
          <rPr>
            <sz val="8"/>
            <rFont val="Tahoma"/>
            <family val="2"/>
          </rPr>
          <t xml:space="preserve">
</t>
        </r>
        <r>
          <rPr>
            <sz val="8"/>
            <color indexed="60"/>
            <rFont val="Tahoma"/>
            <family val="2"/>
          </rPr>
          <t>Owned</t>
        </r>
        <r>
          <rPr>
            <sz val="8"/>
            <rFont val="Tahoma"/>
            <family val="2"/>
          </rPr>
          <t xml:space="preserve">
</t>
        </r>
      </text>
    </comment>
    <comment ref="K142" authorId="0" shapeId="0">
      <text>
        <r>
          <rPr>
            <sz val="8"/>
            <rFont val="Tahoma"/>
            <family val="2"/>
          </rPr>
          <t xml:space="preserve">Indicate the status of building
</t>
        </r>
        <r>
          <rPr>
            <sz val="8"/>
            <color indexed="57"/>
            <rFont val="Tahoma"/>
            <family val="2"/>
          </rPr>
          <t>Leased</t>
        </r>
        <r>
          <rPr>
            <sz val="8"/>
            <rFont val="Tahoma"/>
            <family val="2"/>
          </rPr>
          <t xml:space="preserve">
</t>
        </r>
        <r>
          <rPr>
            <sz val="8"/>
            <color indexed="60"/>
            <rFont val="Tahoma"/>
            <family val="2"/>
          </rPr>
          <t>Owned</t>
        </r>
        <r>
          <rPr>
            <sz val="8"/>
            <rFont val="Tahoma"/>
            <family val="2"/>
          </rPr>
          <t xml:space="preserve">
</t>
        </r>
      </text>
    </comment>
    <comment ref="H144" authorId="0" shapeId="0">
      <text>
        <r>
          <rPr>
            <sz val="8"/>
            <rFont val="Tahoma"/>
            <family val="2"/>
          </rPr>
          <t xml:space="preserve">Indicate the status of building
</t>
        </r>
        <r>
          <rPr>
            <sz val="8"/>
            <color indexed="57"/>
            <rFont val="Tahoma"/>
            <family val="2"/>
          </rPr>
          <t>Leased</t>
        </r>
        <r>
          <rPr>
            <sz val="8"/>
            <rFont val="Tahoma"/>
            <family val="2"/>
          </rPr>
          <t xml:space="preserve">
</t>
        </r>
        <r>
          <rPr>
            <sz val="8"/>
            <color indexed="60"/>
            <rFont val="Tahoma"/>
            <family val="2"/>
          </rPr>
          <t>Owned</t>
        </r>
        <r>
          <rPr>
            <sz val="8"/>
            <rFont val="Tahoma"/>
            <family val="2"/>
          </rPr>
          <t xml:space="preserve">
</t>
        </r>
      </text>
    </comment>
    <comment ref="K144" authorId="0" shapeId="0">
      <text>
        <r>
          <rPr>
            <sz val="8"/>
            <rFont val="Tahoma"/>
            <family val="2"/>
          </rPr>
          <t xml:space="preserve">Indicate the status of building
</t>
        </r>
        <r>
          <rPr>
            <sz val="8"/>
            <color indexed="57"/>
            <rFont val="Tahoma"/>
            <family val="2"/>
          </rPr>
          <t>Leased</t>
        </r>
        <r>
          <rPr>
            <sz val="8"/>
            <rFont val="Tahoma"/>
            <family val="2"/>
          </rPr>
          <t xml:space="preserve">
</t>
        </r>
        <r>
          <rPr>
            <sz val="8"/>
            <color indexed="60"/>
            <rFont val="Tahoma"/>
            <family val="2"/>
          </rPr>
          <t>Owned</t>
        </r>
        <r>
          <rPr>
            <sz val="8"/>
            <rFont val="Tahoma"/>
            <family val="2"/>
          </rPr>
          <t xml:space="preserve">
</t>
        </r>
      </text>
    </comment>
    <comment ref="H146" authorId="0" shapeId="0">
      <text>
        <r>
          <rPr>
            <sz val="8"/>
            <rFont val="Tahoma"/>
            <family val="2"/>
          </rPr>
          <t xml:space="preserve">Indicate the status of building
</t>
        </r>
        <r>
          <rPr>
            <sz val="8"/>
            <color indexed="57"/>
            <rFont val="Tahoma"/>
            <family val="2"/>
          </rPr>
          <t>Leased</t>
        </r>
        <r>
          <rPr>
            <sz val="8"/>
            <rFont val="Tahoma"/>
            <family val="2"/>
          </rPr>
          <t xml:space="preserve">
</t>
        </r>
        <r>
          <rPr>
            <sz val="8"/>
            <color indexed="60"/>
            <rFont val="Tahoma"/>
            <family val="2"/>
          </rPr>
          <t>Owned</t>
        </r>
        <r>
          <rPr>
            <sz val="8"/>
            <rFont val="Tahoma"/>
            <family val="2"/>
          </rPr>
          <t xml:space="preserve">
</t>
        </r>
      </text>
    </comment>
    <comment ref="K146" authorId="0" shapeId="0">
      <text>
        <r>
          <rPr>
            <sz val="8"/>
            <rFont val="Tahoma"/>
            <family val="2"/>
          </rPr>
          <t xml:space="preserve">Indicate the status of building
</t>
        </r>
        <r>
          <rPr>
            <sz val="8"/>
            <color indexed="57"/>
            <rFont val="Tahoma"/>
            <family val="2"/>
          </rPr>
          <t>Leased</t>
        </r>
        <r>
          <rPr>
            <sz val="8"/>
            <rFont val="Tahoma"/>
            <family val="2"/>
          </rPr>
          <t xml:space="preserve">
</t>
        </r>
        <r>
          <rPr>
            <sz val="8"/>
            <color indexed="60"/>
            <rFont val="Tahoma"/>
            <family val="2"/>
          </rPr>
          <t>Owned</t>
        </r>
        <r>
          <rPr>
            <sz val="8"/>
            <rFont val="Tahoma"/>
            <family val="2"/>
          </rPr>
          <t xml:space="preserve">
</t>
        </r>
      </text>
    </comment>
    <comment ref="B161" authorId="0" shapeId="0">
      <text>
        <r>
          <rPr>
            <sz val="8"/>
            <rFont val="Tahoma"/>
            <family val="2"/>
          </rPr>
          <t xml:space="preserve">List the required Raw materials / Components/Chemicals required for the projects
</t>
        </r>
      </text>
    </comment>
    <comment ref="F161" authorId="0" shapeId="0">
      <text>
        <r>
          <rPr>
            <sz val="8"/>
            <rFont val="Tahoma"/>
            <family val="2"/>
          </rPr>
          <t xml:space="preserve">Enter the Quantity in terms of Nos./Kgs/Tons
</t>
        </r>
      </text>
    </comment>
    <comment ref="H161" authorId="0" shapeId="0">
      <text>
        <r>
          <rPr>
            <sz val="8"/>
            <rFont val="Tahoma"/>
            <family val="2"/>
          </rPr>
          <t xml:space="preserve">Enter the rate per unit
</t>
        </r>
      </text>
    </comment>
    <comment ref="J161" authorId="0" shapeId="0">
      <text>
        <r>
          <rPr>
            <sz val="8"/>
            <rFont val="Tahoma"/>
            <family val="2"/>
          </rPr>
          <t xml:space="preserve">Enter Total Value
</t>
        </r>
      </text>
    </comment>
    <comment ref="F173" authorId="0" shapeId="0">
      <text>
        <r>
          <rPr>
            <b/>
            <sz val="8"/>
            <rFont val="Tahoma"/>
            <family val="2"/>
          </rPr>
          <t>Enter total requirement of power in HP/KW/W</t>
        </r>
        <r>
          <rPr>
            <sz val="8"/>
            <rFont val="Tahoma"/>
            <family val="2"/>
          </rPr>
          <t xml:space="preserve">
</t>
        </r>
      </text>
    </comment>
    <comment ref="H173" authorId="0" shapeId="0">
      <text>
        <r>
          <rPr>
            <b/>
            <sz val="8"/>
            <rFont val="Tahoma"/>
            <family val="2"/>
          </rPr>
          <t>Enter connected power if any in HP/KW/W</t>
        </r>
        <r>
          <rPr>
            <sz val="8"/>
            <rFont val="Tahoma"/>
            <family val="2"/>
          </rPr>
          <t xml:space="preserve">
</t>
        </r>
      </text>
    </comment>
    <comment ref="J173" authorId="0" shapeId="0">
      <text>
        <r>
          <rPr>
            <b/>
            <sz val="8"/>
            <rFont val="Tahoma"/>
            <family val="2"/>
          </rPr>
          <t>Enter further power connection if any in HP/KW/W</t>
        </r>
        <r>
          <rPr>
            <sz val="8"/>
            <rFont val="Tahoma"/>
            <family val="2"/>
          </rPr>
          <t xml:space="preserve">
</t>
        </r>
      </text>
    </comment>
    <comment ref="B188" authorId="0" shapeId="0">
      <text>
        <r>
          <rPr>
            <b/>
            <sz val="8"/>
            <rFont val="Tahoma"/>
            <family val="2"/>
          </rPr>
          <t xml:space="preserve">Brief here nature of atmospheric, soil and water pollution likely to be created by the proposed project and measures proposed to control the same. Indicate the clearance of pollution control board.
</t>
        </r>
      </text>
    </comment>
    <comment ref="B200" authorId="0" shapeId="0">
      <text>
        <r>
          <rPr>
            <b/>
            <sz val="8"/>
            <rFont val="Tahoma"/>
            <family val="2"/>
          </rPr>
          <t xml:space="preserve">Enter the Nature of Manpower
</t>
        </r>
      </text>
    </comment>
    <comment ref="B328" authorId="0" shapeId="0">
      <text>
        <r>
          <rPr>
            <b/>
            <sz val="8"/>
            <rFont val="Tahoma"/>
            <family val="2"/>
          </rPr>
          <t xml:space="preserve">Enter Brief notes on
1. </t>
        </r>
        <r>
          <rPr>
            <b/>
            <sz val="8"/>
            <color indexed="60"/>
            <rFont val="Tahoma"/>
            <family val="2"/>
          </rPr>
          <t>The Products and Uses</t>
        </r>
        <r>
          <rPr>
            <b/>
            <sz val="8"/>
            <rFont val="Tahoma"/>
            <family val="2"/>
          </rPr>
          <t xml:space="preserve">
2. </t>
        </r>
        <r>
          <rPr>
            <b/>
            <sz val="8"/>
            <color indexed="53"/>
            <rFont val="Tahoma"/>
            <family val="2"/>
          </rPr>
          <t>Scope for market &amp;                                  
    Special features if any</t>
        </r>
        <r>
          <rPr>
            <b/>
            <sz val="8"/>
            <rFont val="Tahoma"/>
            <family val="2"/>
          </rPr>
          <t xml:space="preserve">
3. </t>
        </r>
        <r>
          <rPr>
            <b/>
            <sz val="8"/>
            <color indexed="52"/>
            <rFont val="Tahoma"/>
            <family val="2"/>
          </rPr>
          <t xml:space="preserve">Competition </t>
        </r>
        <r>
          <rPr>
            <b/>
            <sz val="8"/>
            <rFont val="Tahoma"/>
            <family val="2"/>
          </rPr>
          <t xml:space="preserve">
4. </t>
        </r>
        <r>
          <rPr>
            <b/>
            <sz val="8"/>
            <color indexed="12"/>
            <rFont val="Tahoma"/>
            <family val="2"/>
          </rPr>
          <t>Potential for export</t>
        </r>
        <r>
          <rPr>
            <b/>
            <sz val="8"/>
            <rFont val="Tahoma"/>
            <family val="2"/>
          </rPr>
          <t xml:space="preserve">
5. </t>
        </r>
        <r>
          <rPr>
            <b/>
            <sz val="8"/>
            <color indexed="61"/>
            <rFont val="Tahoma"/>
            <family val="2"/>
          </rPr>
          <t>Sales arrangement 
    made</t>
        </r>
        <r>
          <rPr>
            <b/>
            <sz val="8"/>
            <rFont val="Tahoma"/>
            <family val="2"/>
          </rPr>
          <t xml:space="preserve">
</t>
        </r>
      </text>
    </comment>
    <comment ref="G355" authorId="0" shapeId="0">
      <text>
        <r>
          <rPr>
            <sz val="12"/>
            <color indexed="10"/>
            <rFont val="Tahoma"/>
            <family val="2"/>
          </rPr>
          <t>Warning</t>
        </r>
        <r>
          <rPr>
            <sz val="8"/>
            <rFont val="Tahoma"/>
            <family val="2"/>
          </rPr>
          <t xml:space="preserve">
</t>
        </r>
        <r>
          <rPr>
            <sz val="8"/>
            <color indexed="12"/>
            <rFont val="Tahoma"/>
            <family val="2"/>
          </rPr>
          <t>Do not enter any data here!</t>
        </r>
      </text>
    </comment>
    <comment ref="F379" authorId="0" shapeId="0">
      <text>
        <r>
          <rPr>
            <b/>
            <sz val="8"/>
            <rFont val="Tahoma"/>
            <family val="2"/>
          </rPr>
          <t xml:space="preserve">Enter 
Name of Guarantor here
</t>
        </r>
      </text>
    </comment>
    <comment ref="F380" authorId="0" shapeId="0">
      <text>
        <r>
          <rPr>
            <b/>
            <sz val="8"/>
            <rFont val="Tahoma"/>
            <family val="2"/>
          </rPr>
          <t xml:space="preserve">Enter here
Full address of the guaranter
</t>
        </r>
      </text>
    </comment>
    <comment ref="F382" authorId="0" shapeId="0">
      <text>
        <r>
          <rPr>
            <b/>
            <sz val="8"/>
            <rFont val="Tahoma"/>
            <family val="2"/>
          </rPr>
          <t xml:space="preserve">Enter here
Occupation
</t>
        </r>
      </text>
    </comment>
    <comment ref="F383" authorId="0" shapeId="0">
      <text>
        <r>
          <rPr>
            <b/>
            <sz val="8"/>
            <rFont val="Tahoma"/>
            <family val="2"/>
          </rPr>
          <t xml:space="preserve">List here
Details of Movable / Immovable property owned by him/her/them
</t>
        </r>
      </text>
    </comment>
    <comment ref="F387" authorId="0" shapeId="0">
      <text>
        <r>
          <rPr>
            <b/>
            <sz val="8"/>
            <rFont val="Tahoma"/>
            <family val="2"/>
          </rPr>
          <t xml:space="preserve">Enter here
The property details and bank
</t>
        </r>
      </text>
    </comment>
  </commentList>
</comments>
</file>

<file path=xl/sharedStrings.xml><?xml version="1.0" encoding="utf-8"?>
<sst xmlns="http://schemas.openxmlformats.org/spreadsheetml/2006/main" count="807" uniqueCount="578">
  <si>
    <t>Application ID:</t>
  </si>
  <si>
    <t>(For office use)</t>
  </si>
  <si>
    <t>APPLICATION FORM FOR FINANCIAL ASSISTANCE UNDER PRIME MINISTERS 
EMPLOYMENT GENERATION PROGRAMME (PMEGP)</t>
  </si>
  <si>
    <t>Khadi &amp; V.I. Commission</t>
  </si>
  <si>
    <t>Khadi &amp; V.I.Board</t>
  </si>
  <si>
    <t>District Industries Center</t>
  </si>
  <si>
    <t>Name of the project / business activity proposed :</t>
  </si>
  <si>
    <t>Amount of loan required (in Rs.)</t>
  </si>
  <si>
    <t>Building Type</t>
  </si>
  <si>
    <t>Capital Expenditure Loan</t>
  </si>
  <si>
    <t>Workshed
Building etc.</t>
  </si>
  <si>
    <t>Machinery/ 
Equipment/Furniture</t>
  </si>
  <si>
    <t>Pre
 Operative
Cost</t>
  </si>
  <si>
    <t>Working 
Capital /
 Cash Credit
 Limit</t>
  </si>
  <si>
    <t>Total</t>
  </si>
  <si>
    <t>Details of earlier or current Loan/Grant and subsidy availed from Central/State Govt. Scheme/ or any other Similar Scheme.</t>
  </si>
  <si>
    <t>Activity of the Project with Address</t>
  </si>
  <si>
    <t>Amount</t>
  </si>
  <si>
    <t>Year of Sanction</t>
  </si>
  <si>
    <t>I certify that all information furnished by me is true; and that I and any of my dependent have not borrowed any money under subsidy linked scheme from any Central / State Government or bank for establishing any such project</t>
  </si>
  <si>
    <t>Place:</t>
  </si>
  <si>
    <t>Date:</t>
  </si>
  <si>
    <t>Signature of the Applicant</t>
  </si>
  <si>
    <t>For Official Use only:</t>
  </si>
  <si>
    <t>(Rejected / to be placed before District Task force Committee)</t>
  </si>
  <si>
    <t>Reason (if Rejected):</t>
  </si>
  <si>
    <t>Signature, Name &amp; Designation of Officer</t>
  </si>
  <si>
    <t>NOTE</t>
  </si>
  <si>
    <t xml:space="preserve">• Own contribution must be invested 5% for SC/ST/OBC/PHC/woman/ Ex-serviceman/ North East Reason/Hill Boarder Area and 10% for General 
• Total Project Cost should not exceed 25 lakhs for Manufacturing unit and 10 lakhs for service unit.
• Applicant will not be entitled  for additional  Margin Money(Subsidy) in case of Own Contribution  over and above the prescribed limit.
• VIIIth  pass for Manufacturing Unit above Rs.10 lakhs project cost and under Service Sector above  Rs.5 lakhs 
• Application should be submitted complete in all respect along with attested  copies of the following documents:
1. Certificate of qualification-academic and technical (if  project cost above 5 lakhs under service industry  or above 10 lakhs under Manufacturing industry)
2. Relevant Certificate for SC/ST/OBC/Minority/Ex-Servicemen/PHC
3. if Entrepreneur Development programme(EDP) training undergone (at least for two weeks) then submit photocopy of the certificate
</t>
  </si>
  <si>
    <t>(mark √ )</t>
  </si>
  <si>
    <t>Name of the Applicant/Institution</t>
  </si>
  <si>
    <t>Gender</t>
  </si>
  <si>
    <t>Male</t>
  </si>
  <si>
    <t>Female</t>
  </si>
  <si>
    <t>Rural</t>
  </si>
  <si>
    <t>Urban</t>
  </si>
  <si>
    <t>Pin:</t>
  </si>
  <si>
    <t>State:</t>
  </si>
  <si>
    <t>Mobile:</t>
  </si>
  <si>
    <t>Academic</t>
  </si>
  <si>
    <t>Technical</t>
  </si>
  <si>
    <t>SC</t>
  </si>
  <si>
    <t>Hill Boarder Area</t>
  </si>
  <si>
    <t>Whether the project (mark √)</t>
  </si>
  <si>
    <t>Service Unit</t>
  </si>
  <si>
    <t>Legal Status:</t>
  </si>
  <si>
    <t>BUILDING DETAILS</t>
  </si>
  <si>
    <t>Particulars</t>
  </si>
  <si>
    <t>Area</t>
  </si>
  <si>
    <t>Rate/Sq.ft</t>
  </si>
  <si>
    <t>Amount in Rs.</t>
  </si>
  <si>
    <t xml:space="preserve"> </t>
  </si>
  <si>
    <t>MACHINERY DETAILS</t>
  </si>
  <si>
    <t>Qty.</t>
  </si>
  <si>
    <t>Rate</t>
  </si>
  <si>
    <t>KVIC</t>
  </si>
  <si>
    <t>KVIB</t>
  </si>
  <si>
    <t>DIC (Rural)</t>
  </si>
  <si>
    <t>DIC (Urban)</t>
  </si>
  <si>
    <t>No</t>
  </si>
  <si>
    <t>Yes</t>
  </si>
  <si>
    <t>d.  Preliminary &amp; Pre-operative Cost :</t>
  </si>
  <si>
    <t>e.  Furniture &amp; Fixtures                         :</t>
  </si>
  <si>
    <t>OBC</t>
  </si>
  <si>
    <t>f.   Contingency/Others/Miscellaneous                                    :</t>
  </si>
  <si>
    <t>Ex- Serviceman</t>
  </si>
  <si>
    <t>Working Capital                                :</t>
  </si>
  <si>
    <t>Service</t>
  </si>
  <si>
    <t>Means of Financing</t>
  </si>
  <si>
    <t>Under 8th</t>
  </si>
  <si>
    <t>Own Contribution                                :</t>
  </si>
  <si>
    <t>8th Pass</t>
  </si>
  <si>
    <t xml:space="preserve">Bank Finance                                    : </t>
  </si>
  <si>
    <t>10th Pass</t>
  </si>
  <si>
    <t>Margin Money (Govt. Subsidy)                   :</t>
  </si>
  <si>
    <t>12th Pass</t>
  </si>
  <si>
    <t>Graduate</t>
  </si>
  <si>
    <t>Post Graduate</t>
  </si>
  <si>
    <t>PhD</t>
  </si>
  <si>
    <t>DETAILS OF SALES</t>
  </si>
  <si>
    <t>Own</t>
  </si>
  <si>
    <t>Particulars of Products</t>
  </si>
  <si>
    <t>Rate/</t>
  </si>
  <si>
    <t>Qantity</t>
  </si>
  <si>
    <t>Rented</t>
  </si>
  <si>
    <t>Unit</t>
  </si>
  <si>
    <t>Leased</t>
  </si>
  <si>
    <t>RAW MATERIALS</t>
  </si>
  <si>
    <t>Rate/Unit</t>
  </si>
  <si>
    <t>Reqd. Unit</t>
  </si>
  <si>
    <t>Amount In Rs.</t>
  </si>
  <si>
    <t>10</t>
  </si>
  <si>
    <t>WAGES</t>
  </si>
  <si>
    <t>No. of</t>
  </si>
  <si>
    <t>Wages Per Month</t>
  </si>
  <si>
    <t>Worker</t>
  </si>
  <si>
    <t>Total Month</t>
  </si>
  <si>
    <t>SALARY DETAILS</t>
  </si>
  <si>
    <t xml:space="preserve">No. of </t>
  </si>
  <si>
    <t>Staff</t>
  </si>
  <si>
    <t>WORKING CAPITAL ESTIMATE</t>
  </si>
  <si>
    <t>Element of Working Capital</t>
  </si>
  <si>
    <t>No. of Days</t>
  </si>
  <si>
    <t>Stock in process</t>
  </si>
  <si>
    <t>Finished goods</t>
  </si>
  <si>
    <t>POWER  ESTIMATE</t>
  </si>
  <si>
    <t>Power Requirement</t>
  </si>
  <si>
    <t>Repair and Maintanance</t>
  </si>
  <si>
    <t>Rs.</t>
  </si>
  <si>
    <t>Power and Fuel</t>
  </si>
  <si>
    <t>Other Overhead Expenses</t>
  </si>
  <si>
    <t>Telephone Expenses</t>
  </si>
  <si>
    <t>Stationery &amp; Postage</t>
  </si>
  <si>
    <t>Advertisement &amp; Publicity</t>
  </si>
  <si>
    <t>Building Rent</t>
  </si>
  <si>
    <t>Other Miscelleneous Expenditure</t>
  </si>
  <si>
    <t>Rate of Interest</t>
  </si>
  <si>
    <t>Depreciation</t>
  </si>
  <si>
    <t>On Building</t>
  </si>
  <si>
    <t>On Machinery</t>
  </si>
  <si>
    <t>Pay back period</t>
  </si>
  <si>
    <t>Project Implementation Period</t>
  </si>
  <si>
    <t>INTRODUCTION</t>
  </si>
  <si>
    <t>ABOUT THE PROMOTER</t>
  </si>
  <si>
    <t>Office Address:</t>
  </si>
  <si>
    <t>Name &amp; Signature Incharge</t>
  </si>
  <si>
    <t>with round seal</t>
  </si>
  <si>
    <t>PROJECT AT A GLANCE - TOP SHEET</t>
  </si>
  <si>
    <t>Mobile</t>
  </si>
  <si>
    <t>Product and By Product</t>
  </si>
  <si>
    <t>Cost of Project</t>
  </si>
  <si>
    <t>:</t>
  </si>
  <si>
    <t xml:space="preserve">Means of Finance                             </t>
  </si>
  <si>
    <t>Term Loan</t>
  </si>
  <si>
    <t>Own Capital</t>
  </si>
  <si>
    <t xml:space="preserve">Debt Service Coverage Ratio                 </t>
  </si>
  <si>
    <t>Pay Back Period</t>
  </si>
  <si>
    <t>Years</t>
  </si>
  <si>
    <t>Months</t>
  </si>
  <si>
    <t>Break Even Point</t>
  </si>
  <si>
    <t>Employment</t>
  </si>
  <si>
    <t>Major Raw materials</t>
  </si>
  <si>
    <t xml:space="preserve">Estimated Annual Sales Turnover           </t>
  </si>
  <si>
    <t>DETAILED PROJECT REPORT</t>
  </si>
  <si>
    <t>INTRODUCTION                :</t>
  </si>
  <si>
    <t>ABOUT THE PROMOTER                :</t>
  </si>
  <si>
    <t xml:space="preserve">COST OF PROJECT                     </t>
  </si>
  <si>
    <t xml:space="preserve">A.   Fixed Capital Investment       </t>
  </si>
  <si>
    <t>a.    Land                                             :</t>
  </si>
  <si>
    <t xml:space="preserve">b.    Workshed </t>
  </si>
  <si>
    <t>Area Sq.ft</t>
  </si>
  <si>
    <t>Rate in Rs.</t>
  </si>
  <si>
    <t>Amt. In Rs.</t>
  </si>
  <si>
    <t xml:space="preserve">       Total</t>
  </si>
  <si>
    <t>C.   Machinery</t>
  </si>
  <si>
    <t>Total Capital Expenditure               :</t>
  </si>
  <si>
    <t>Total Cost Project                              :</t>
  </si>
  <si>
    <t>Means of Financing                        :</t>
  </si>
  <si>
    <t>Own Contribution</t>
  </si>
  <si>
    <t xml:space="preserve">Bank Finance                                      : </t>
  </si>
  <si>
    <t>Working Capital</t>
  </si>
  <si>
    <t xml:space="preserve">     Total</t>
  </si>
  <si>
    <t xml:space="preserve">Margin Money Subsidy received will be kept in term deposit as per norms of </t>
  </si>
  <si>
    <t>STATEMENT SHOWING THE REPAYMENT OF TERM LOAN  &amp; WORKING CAPITAL :</t>
  </si>
  <si>
    <t>TERM LOAN</t>
  </si>
  <si>
    <t>Year</t>
  </si>
  <si>
    <t>Opening Balance</t>
  </si>
  <si>
    <t>Installment</t>
  </si>
  <si>
    <t>Closing Balance</t>
  </si>
  <si>
    <t>Interest @</t>
  </si>
  <si>
    <t>1st</t>
  </si>
  <si>
    <t>2nd</t>
  </si>
  <si>
    <t>3rd</t>
  </si>
  <si>
    <t>4th</t>
  </si>
  <si>
    <t>5th</t>
  </si>
  <si>
    <t>6th</t>
  </si>
  <si>
    <t>7th</t>
  </si>
  <si>
    <t>8th</t>
  </si>
  <si>
    <t>WORKING CAPITAL</t>
  </si>
  <si>
    <t>STATEMENT SHOWING THE DEPRECIATION ON FIXED ASSETS:</t>
  </si>
  <si>
    <t xml:space="preserve">WORKSHED </t>
  </si>
  <si>
    <t>@</t>
  </si>
  <si>
    <t>1st Year</t>
  </si>
  <si>
    <t>2nd Year</t>
  </si>
  <si>
    <t>3rd Year</t>
  </si>
  <si>
    <t>4th Year</t>
  </si>
  <si>
    <t>5th Year</t>
  </si>
  <si>
    <t xml:space="preserve">MACHINERY </t>
  </si>
  <si>
    <t>TOTAL DEPRECIATION</t>
  </si>
  <si>
    <t>Workshed</t>
  </si>
  <si>
    <t>Machinery</t>
  </si>
  <si>
    <t>Schedule of Sales Realization    :</t>
  </si>
  <si>
    <t>Details of Sales</t>
  </si>
  <si>
    <t>Particulars of Product</t>
  </si>
  <si>
    <t>Pair/Unit</t>
  </si>
  <si>
    <t>Capacity Utilization of Sales</t>
  </si>
  <si>
    <t>Capacity Utilization</t>
  </si>
  <si>
    <t xml:space="preserve">Sales / Receipts </t>
  </si>
  <si>
    <t>Rawmaterials                    :</t>
  </si>
  <si>
    <t>Rate/unit</t>
  </si>
  <si>
    <t>Reqd.Unit</t>
  </si>
  <si>
    <t>Wages                                :</t>
  </si>
  <si>
    <t>Wages</t>
  </si>
  <si>
    <t>Per Month</t>
  </si>
  <si>
    <t>(Per Annum)</t>
  </si>
  <si>
    <t>Repairs and Maintenance                  :</t>
  </si>
  <si>
    <t>Power and Fuel                                 :</t>
  </si>
  <si>
    <t>Other Overhead Expenses               :</t>
  </si>
  <si>
    <t>Administrative Expenses                  :</t>
  </si>
  <si>
    <t>Salary</t>
  </si>
  <si>
    <t>Workshed Rent</t>
  </si>
  <si>
    <t>Other Miscellaneous Expenses</t>
  </si>
  <si>
    <t>Capacity Utilization of Manufacturing &amp; Administrative Expenses  :</t>
  </si>
  <si>
    <t xml:space="preserve">Capacity Utilization </t>
  </si>
  <si>
    <t>Manufacturing Expenses</t>
  </si>
  <si>
    <t xml:space="preserve">  Rawmaterials</t>
  </si>
  <si>
    <t xml:space="preserve">  Wages</t>
  </si>
  <si>
    <t xml:space="preserve">  Repairs &amp; Maintenance</t>
  </si>
  <si>
    <t xml:space="preserve">  Power &amp; Fuel</t>
  </si>
  <si>
    <t xml:space="preserve">  Other Overhead Expenses</t>
  </si>
  <si>
    <t>Administrative Expenses</t>
  </si>
  <si>
    <t xml:space="preserve">  Salary</t>
  </si>
  <si>
    <t xml:space="preserve">  Postage Telephone Expenses</t>
  </si>
  <si>
    <t xml:space="preserve">  Stationery &amp; Postage</t>
  </si>
  <si>
    <t xml:space="preserve">  Advertisement &amp; Publicity</t>
  </si>
  <si>
    <t xml:space="preserve">  Workshed Rent</t>
  </si>
  <si>
    <t xml:space="preserve">  Other Miscellaneous Expenses</t>
  </si>
  <si>
    <t>Total:</t>
  </si>
  <si>
    <t>Assessment of Working Capital        :</t>
  </si>
  <si>
    <t>Sale</t>
  </si>
  <si>
    <t>Raw Material</t>
  </si>
  <si>
    <t>Repair &amp; Maintenance</t>
  </si>
  <si>
    <t>Power &amp; Fuel</t>
  </si>
  <si>
    <t>Production Cost</t>
  </si>
  <si>
    <t>Administrative Cost</t>
  </si>
  <si>
    <t>Manufacturing Cost</t>
  </si>
  <si>
    <t>Working Capital Estimate              :</t>
  </si>
  <si>
    <t>No of Days</t>
  </si>
  <si>
    <t>Basis</t>
  </si>
  <si>
    <t>Material Cost</t>
  </si>
  <si>
    <t>Total Working Capital Requirement</t>
  </si>
  <si>
    <t>Per Cycle</t>
  </si>
  <si>
    <t xml:space="preserve">Financial Analysis                             </t>
  </si>
  <si>
    <t>Projected Profit &amp; Loss Account   :</t>
  </si>
  <si>
    <t>0 Year</t>
  </si>
  <si>
    <t xml:space="preserve">  Depreciation</t>
  </si>
  <si>
    <t>Working Capital Loan</t>
  </si>
  <si>
    <t>Cost of Sale</t>
  </si>
  <si>
    <t>Net Profit Before Tax</t>
  </si>
  <si>
    <t>Less Tax</t>
  </si>
  <si>
    <t>Net Profit</t>
  </si>
  <si>
    <t>CALCULATION OF DEBT SERVICE CREDIT RATIO (D.S.C.R)  :</t>
  </si>
  <si>
    <t>Add :</t>
  </si>
  <si>
    <t>TOTAL - A</t>
  </si>
  <si>
    <t>Payments  :</t>
  </si>
  <si>
    <t>On Term Loan  :</t>
  </si>
  <si>
    <t>Interest</t>
  </si>
  <si>
    <t>On Working Capital</t>
  </si>
  <si>
    <t>TOTAL  - B</t>
  </si>
  <si>
    <t xml:space="preserve">D.S.C.R  = A/B               </t>
  </si>
  <si>
    <t>Average D.S.C.R</t>
  </si>
  <si>
    <t>PROJECTED BALANCE SHEET    :</t>
  </si>
  <si>
    <t>LIABILITIES  :</t>
  </si>
  <si>
    <t>Promoters Capital</t>
  </si>
  <si>
    <t>Profit</t>
  </si>
  <si>
    <t>Current Liabilities</t>
  </si>
  <si>
    <t>Sundry Creditors</t>
  </si>
  <si>
    <t>ASSETS  :</t>
  </si>
  <si>
    <t xml:space="preserve">Gross Fixed Assets  : </t>
  </si>
  <si>
    <t>Less : Depreciation</t>
  </si>
  <si>
    <t>Net Fixed Assets</t>
  </si>
  <si>
    <t>Preliminary &amp; Pre-Op. Expenses</t>
  </si>
  <si>
    <t>Current Assets</t>
  </si>
  <si>
    <t>Cash in Bank/Hand</t>
  </si>
  <si>
    <t>CASH FLOW STATEMENT       :</t>
  </si>
  <si>
    <t>Add : Depreciation</t>
  </si>
  <si>
    <t xml:space="preserve">Term Loan </t>
  </si>
  <si>
    <t xml:space="preserve">Working Capital Loan </t>
  </si>
  <si>
    <t>Total Fixed Capital Invested</t>
  </si>
  <si>
    <t>Repayment of Term Loan</t>
  </si>
  <si>
    <t>Repayment of WC Loan</t>
  </si>
  <si>
    <t>Surplus</t>
  </si>
  <si>
    <t>BREAK EVEN POINT AND RATIO ANALYSIS  :</t>
  </si>
  <si>
    <t>Fixed Cost</t>
  </si>
  <si>
    <t>Variable Cost</t>
  </si>
  <si>
    <t>Total Cost</t>
  </si>
  <si>
    <t>Sales</t>
  </si>
  <si>
    <t>Contribution (Sales-VC)</t>
  </si>
  <si>
    <t>B.E.P in %</t>
  </si>
  <si>
    <t>Break Even Sales in Rs.</t>
  </si>
  <si>
    <t>Break Even Units</t>
  </si>
  <si>
    <t>Current Ratio</t>
  </si>
  <si>
    <t>Net Profit Ratio</t>
  </si>
  <si>
    <t>This Project Report has been prepared based on the data furnished by the entrepreneur whose details are given in the application.</t>
  </si>
  <si>
    <t>Place  :</t>
  </si>
  <si>
    <t>Prepared by       :</t>
  </si>
  <si>
    <t>Full Name :</t>
  </si>
  <si>
    <t>Signature of the Beneficiary</t>
  </si>
  <si>
    <t>PROJECT REPORT FOR</t>
  </si>
  <si>
    <t>Affix latest</t>
  </si>
  <si>
    <t>attested</t>
  </si>
  <si>
    <t>Photograph</t>
  </si>
  <si>
    <t>Individual</t>
  </si>
  <si>
    <t>Constitution (legal Status)                                         :</t>
  </si>
  <si>
    <t>Co-Operative Society</t>
  </si>
  <si>
    <t>Regd. Institution</t>
  </si>
  <si>
    <t>S H G's</t>
  </si>
  <si>
    <t>Trust</t>
  </si>
  <si>
    <t xml:space="preserve"> Unit  Address                        :</t>
  </si>
  <si>
    <t>Taluk/Block:</t>
  </si>
  <si>
    <t>District :</t>
  </si>
  <si>
    <t>Phone                  :</t>
  </si>
  <si>
    <t>E-Mail                  :</t>
  </si>
  <si>
    <t>Background of the Proprietor/Partners/Directors  :</t>
  </si>
  <si>
    <t>Furnished detailed information in the DPR</t>
  </si>
  <si>
    <t>Name of Business House/Group if any :</t>
  </si>
  <si>
    <t>Details Other Companies/Units in the group     :</t>
  </si>
  <si>
    <t>Other Companies / Units in the Group</t>
  </si>
  <si>
    <t>(Rs. in Lakhs)</t>
  </si>
  <si>
    <t>Name &amp; Address</t>
  </si>
  <si>
    <t>Business</t>
  </si>
  <si>
    <t>Equity</t>
  </si>
  <si>
    <t>Reserves</t>
  </si>
  <si>
    <t>Loans</t>
  </si>
  <si>
    <t>Turnover</t>
  </si>
  <si>
    <t>*P.B.T</t>
  </si>
  <si>
    <t>**P.A.T</t>
  </si>
  <si>
    <t>of Company / Unit</t>
  </si>
  <si>
    <t>* Profit Before Tax</t>
  </si>
  <si>
    <t>** Profit After Tax</t>
  </si>
  <si>
    <t xml:space="preserve"> ` </t>
  </si>
  <si>
    <t>How the activity was financed so far :</t>
  </si>
  <si>
    <t>( To be filled up in case of existining unit Only )</t>
  </si>
  <si>
    <t>*Source of Funds</t>
  </si>
  <si>
    <t>Security</t>
  </si>
  <si>
    <t xml:space="preserve">Rate of </t>
  </si>
  <si>
    <t>Repayment per</t>
  </si>
  <si>
    <t>Present O/s</t>
  </si>
  <si>
    <t>Amount of Default</t>
  </si>
  <si>
    <t>Month</t>
  </si>
  <si>
    <t>( Rs. in '000 )</t>
  </si>
  <si>
    <t>(if any)</t>
  </si>
  <si>
    <t>If the Unit is an ancillary one, undertaking to</t>
  </si>
  <si>
    <t>which it is catering and its address           :</t>
  </si>
  <si>
    <t>Employment                                           :</t>
  </si>
  <si>
    <t>Present</t>
  </si>
  <si>
    <t>Proposed</t>
  </si>
  <si>
    <t>Project Details for Proposed New Unit             :</t>
  </si>
  <si>
    <t>Copy of detailed project report is enclosed.</t>
  </si>
  <si>
    <t>a</t>
  </si>
  <si>
    <t>Expansion / Mordenisation                :</t>
  </si>
  <si>
    <t>b</t>
  </si>
  <si>
    <t>Setting up of New unit                         :</t>
  </si>
  <si>
    <t>c</t>
  </si>
  <si>
    <t xml:space="preserve">Activity for proposed new unit            :                                        </t>
  </si>
  <si>
    <t>d</t>
  </si>
  <si>
    <t>Product / Item proposed to undertake   :</t>
  </si>
  <si>
    <r>
      <t xml:space="preserve">Capacity </t>
    </r>
    <r>
      <rPr>
        <sz val="10"/>
        <rFont val="Arial"/>
        <family val="2"/>
      </rPr>
      <t>(Furnish the details of Installed capacity &amp; production :</t>
    </r>
  </si>
  <si>
    <t>(No. in Units/ Qty. in Kg./Volume in liter per annum)</t>
  </si>
  <si>
    <t>Capacity is arrived at on the basis of</t>
  </si>
  <si>
    <t>Days working on</t>
  </si>
  <si>
    <t>shift basis</t>
  </si>
  <si>
    <t>Product &amp;</t>
  </si>
  <si>
    <t>Present Installed</t>
  </si>
  <si>
    <t>Maximum Prod.</t>
  </si>
  <si>
    <t>Proposed Installed</t>
  </si>
  <si>
    <t>By-product if any</t>
  </si>
  <si>
    <t>Capacity</t>
  </si>
  <si>
    <t>Achieved</t>
  </si>
  <si>
    <t>Capacity of 1st Year</t>
  </si>
  <si>
    <t xml:space="preserve">envisaged </t>
  </si>
  <si>
    <t>State the manufacturing process in brief     :</t>
  </si>
  <si>
    <t xml:space="preserve">Has the proposed process ever been tried in the  </t>
  </si>
  <si>
    <t>country or newly adopted?                                     :</t>
  </si>
  <si>
    <t>Technical Arrangements                        :</t>
  </si>
  <si>
    <t xml:space="preserve">Describe arrangement for Key Official </t>
  </si>
  <si>
    <t>for managing the proposed unit             :</t>
  </si>
  <si>
    <t>Technical Manpower</t>
  </si>
  <si>
    <t>Administrative Manpower</t>
  </si>
  <si>
    <t>Accounting personnel</t>
  </si>
  <si>
    <t xml:space="preserve">Particulars of Land                              </t>
  </si>
  <si>
    <t>Existing</t>
  </si>
  <si>
    <t>Location of the Land                            :</t>
  </si>
  <si>
    <t>Area of Land                                         :</t>
  </si>
  <si>
    <t>Status of the Land                                :</t>
  </si>
  <si>
    <t>Nature of Land                                      :</t>
  </si>
  <si>
    <t>Availability of Water                             :</t>
  </si>
  <si>
    <t xml:space="preserve">Particulars of Building                                     </t>
  </si>
  <si>
    <t>(Enclose the plan &amp; Estimation for the proposed Building)</t>
  </si>
  <si>
    <t xml:space="preserve">Area </t>
  </si>
  <si>
    <t>Value in Rs.</t>
  </si>
  <si>
    <t>Status</t>
  </si>
  <si>
    <t>Value</t>
  </si>
  <si>
    <t>Factory Building                                   :</t>
  </si>
  <si>
    <t>Ancillary Building                                  :</t>
  </si>
  <si>
    <t>Storage                                                 :</t>
  </si>
  <si>
    <t>Total                                                       :</t>
  </si>
  <si>
    <t xml:space="preserve">Plant and Machinery                            </t>
  </si>
  <si>
    <t>Existing (Value in Rs.)</t>
  </si>
  <si>
    <t>Proposed (Value in Rs.)</t>
  </si>
  <si>
    <t>Indigenous</t>
  </si>
  <si>
    <t>Imported</t>
  </si>
  <si>
    <t>(Enclose the plan layout of the existing plant and machinery )</t>
  </si>
  <si>
    <t>Rawmaterials / Components</t>
  </si>
  <si>
    <t>Req. of Raw material/Components/Chemicals</t>
  </si>
  <si>
    <t>Qty. in Nos./Kgs./Ton</t>
  </si>
  <si>
    <t>Rate/Nos./Kgs/Tons</t>
  </si>
  <si>
    <r>
      <t>Utilities  (</t>
    </r>
    <r>
      <rPr>
        <sz val="9"/>
        <rFont val="Arial"/>
        <family val="2"/>
      </rPr>
      <t>Furnish details on requirement, availability, adequacy, qualitative aspects etc..)</t>
    </r>
    <r>
      <rPr>
        <sz val="12"/>
        <rFont val="Arial"/>
        <family val="2"/>
      </rPr>
      <t xml:space="preserve">   </t>
    </r>
  </si>
  <si>
    <t>Particulars of Utilities</t>
  </si>
  <si>
    <t>Contracted Load</t>
  </si>
  <si>
    <t>Connected Load</t>
  </si>
  <si>
    <t>Further requirement</t>
  </si>
  <si>
    <t>in HP/KW/W</t>
  </si>
  <si>
    <t>Power</t>
  </si>
  <si>
    <t>Water</t>
  </si>
  <si>
    <t>Fuel</t>
  </si>
  <si>
    <t>Others (Specify)</t>
  </si>
  <si>
    <t>Environment Aspect of the Project    :</t>
  </si>
  <si>
    <t>Requirement of Manpower for the Project        :</t>
  </si>
  <si>
    <t>Particulars of Manpower</t>
  </si>
  <si>
    <t>Total Requirement</t>
  </si>
  <si>
    <t>Salary/Wages per month</t>
  </si>
  <si>
    <t>Cost per Annum</t>
  </si>
  <si>
    <t>Schedule of Implementation               :</t>
  </si>
  <si>
    <t>B A R    C H A R T</t>
  </si>
  <si>
    <t>Activities</t>
  </si>
  <si>
    <t>Date of Commencement</t>
  </si>
  <si>
    <t>Expected Date of Completion</t>
  </si>
  <si>
    <t>a.  Acquisition of Land</t>
  </si>
  <si>
    <t>b.  Development of Land</t>
  </si>
  <si>
    <t>c.  Civil Works for Factory / Building</t>
  </si>
  <si>
    <t xml:space="preserve">     Machinery / Foundation etc..</t>
  </si>
  <si>
    <t>d.  Plant &amp; Machinery</t>
  </si>
  <si>
    <t xml:space="preserve">     Imported</t>
  </si>
  <si>
    <t xml:space="preserve">     Indigenous</t>
  </si>
  <si>
    <t>e.  Arrangement for power</t>
  </si>
  <si>
    <t>f.   Arrangement for water</t>
  </si>
  <si>
    <t>g.  Errection of equipment</t>
  </si>
  <si>
    <t>h.  Commissioning</t>
  </si>
  <si>
    <t>I.    Procurement of Raw materials/Chemicals</t>
  </si>
  <si>
    <t>j.   Trail Runs</t>
  </si>
  <si>
    <t>k.  Commercial Production</t>
  </si>
  <si>
    <t>Cost of Project                                     :</t>
  </si>
  <si>
    <t>(Rs. in '000)</t>
  </si>
  <si>
    <t>Sr.No.</t>
  </si>
  <si>
    <t>Already Incurred</t>
  </si>
  <si>
    <t>To be Incurred</t>
  </si>
  <si>
    <t>A</t>
  </si>
  <si>
    <t>Land including Development</t>
  </si>
  <si>
    <t>B</t>
  </si>
  <si>
    <t>Building &amp; Other Civil Works</t>
  </si>
  <si>
    <t>C</t>
  </si>
  <si>
    <t>Plant and Machinery</t>
  </si>
  <si>
    <t>1.  Indigenous</t>
  </si>
  <si>
    <t>2.  Imported</t>
  </si>
  <si>
    <t>D</t>
  </si>
  <si>
    <t>Furniture &amp; Fixture</t>
  </si>
  <si>
    <t>E</t>
  </si>
  <si>
    <t>Testing equipment</t>
  </si>
  <si>
    <t>F</t>
  </si>
  <si>
    <t>Miscellaneous Fixed Assets</t>
  </si>
  <si>
    <t>G</t>
  </si>
  <si>
    <t>Errection &amp; Installation Charges</t>
  </si>
  <si>
    <t>H</t>
  </si>
  <si>
    <t>Contingency</t>
  </si>
  <si>
    <t>I</t>
  </si>
  <si>
    <t>Preliminary &amp; Pre-Op. Cost</t>
  </si>
  <si>
    <t>J</t>
  </si>
  <si>
    <t>Provision for</t>
  </si>
  <si>
    <t>1.  Buildings</t>
  </si>
  <si>
    <t>2.  Plant &amp; Machinery</t>
  </si>
  <si>
    <t>3.  Other Fixed Assets</t>
  </si>
  <si>
    <t>K</t>
  </si>
  <si>
    <t xml:space="preserve">Working Capital for one </t>
  </si>
  <si>
    <t>Operating Cycle</t>
  </si>
  <si>
    <t>L</t>
  </si>
  <si>
    <t xml:space="preserve">Total </t>
  </si>
  <si>
    <t>Amount already</t>
  </si>
  <si>
    <t>Amount Proposed</t>
  </si>
  <si>
    <t>Raised</t>
  </si>
  <si>
    <t>to be Raised</t>
  </si>
  <si>
    <t>Equity / Promoters Contribution</t>
  </si>
  <si>
    <t>Term Loans</t>
  </si>
  <si>
    <t>Unsecured Loans and Deposits</t>
  </si>
  <si>
    <t>(Indicate sources, roi, repayment etc)</t>
  </si>
  <si>
    <t>Deferred Payment</t>
  </si>
  <si>
    <t>Arrangements including Suppliers credit</t>
  </si>
  <si>
    <t>Subsidy</t>
  </si>
  <si>
    <t>Central Government</t>
  </si>
  <si>
    <t>State Government</t>
  </si>
  <si>
    <t>Seed Capital</t>
  </si>
  <si>
    <t>Internal Cash Accruals</t>
  </si>
  <si>
    <t>Other Sources (Specify)</t>
  </si>
  <si>
    <t>In case internal accruals are taken as</t>
  </si>
  <si>
    <t xml:space="preserve">source of finance explain the basis of </t>
  </si>
  <si>
    <t>estimation of internal accruals            :</t>
  </si>
  <si>
    <t>Indicate source from which expenditure</t>
  </si>
  <si>
    <t>already incurred has been financed       :</t>
  </si>
  <si>
    <t>% of Promoters contribution of the     :</t>
  </si>
  <si>
    <t>total cost of project</t>
  </si>
  <si>
    <t>Marketing  &amp; Selling Arrangements of the Product          :</t>
  </si>
  <si>
    <t>Projected Profitability                          :</t>
  </si>
  <si>
    <t>Projected Profitability Statement given in the</t>
  </si>
  <si>
    <t>Detailed Project Report.</t>
  </si>
  <si>
    <t>Projected Cash flow Statement          :</t>
  </si>
  <si>
    <t xml:space="preserve">Projected Cash flow Statement given in the </t>
  </si>
  <si>
    <t>% of Cash Sales in Total Sales         :</t>
  </si>
  <si>
    <t>Period in which payment is received</t>
  </si>
  <si>
    <t>Days</t>
  </si>
  <si>
    <t>in respect of Credit Sales</t>
  </si>
  <si>
    <t>Average Credit Available on Purchase   :</t>
  </si>
  <si>
    <t>Working Capital Required for the      :</t>
  </si>
  <si>
    <t>anticipated turnover</t>
  </si>
  <si>
    <t>Repayment Programme                      :</t>
  </si>
  <si>
    <t xml:space="preserve">Detailed Repayment programme for Term loan and </t>
  </si>
  <si>
    <t>Working capital loan have been given in the DPR.</t>
  </si>
  <si>
    <t>Details of Securities to be Offered    :</t>
  </si>
  <si>
    <r>
      <t xml:space="preserve">Primary ( </t>
    </r>
    <r>
      <rPr>
        <sz val="9"/>
        <rFont val="Arial"/>
        <family val="2"/>
      </rPr>
      <t>Furnish details for term loan and   :</t>
    </r>
    <r>
      <rPr>
        <sz val="12"/>
        <rFont val="Arial"/>
        <family val="2"/>
      </rPr>
      <t xml:space="preserve">                                        :</t>
    </r>
  </si>
  <si>
    <t>working capital loan separately )</t>
  </si>
  <si>
    <t>Collateral, if any (Details)                    :</t>
  </si>
  <si>
    <t>Details of Guarantor(s)                        :</t>
  </si>
  <si>
    <t>1.  Name                                               :</t>
  </si>
  <si>
    <t>2.  Residential Address                      :</t>
  </si>
  <si>
    <t>3.  Occupation                                     :</t>
  </si>
  <si>
    <t xml:space="preserve">4.  Details of movable &amp; immovable </t>
  </si>
  <si>
    <t xml:space="preserve">     properties owned by him /her/other</t>
  </si>
  <si>
    <t xml:space="preserve">    family members</t>
  </si>
  <si>
    <t>5  Details of any other similar guarantees:</t>
  </si>
  <si>
    <t xml:space="preserve">    if any, given to other institutions</t>
  </si>
  <si>
    <t>Government Consents                        :</t>
  </si>
  <si>
    <t xml:space="preserve">(Give deatails of various licenses / consents required to be obtained from various authorities for the proposed project) </t>
  </si>
  <si>
    <t>DECLARATION</t>
  </si>
  <si>
    <t xml:space="preserve">               I / We hereby declare that the information given herein before and the statements and other papers enclosed are, to the best of our knowledge and belief, true and correct in all particulars</t>
  </si>
  <si>
    <t>Date    :</t>
  </si>
  <si>
    <t>Signature of the Borrower</t>
  </si>
  <si>
    <t>Place   :</t>
  </si>
  <si>
    <r>
      <t xml:space="preserve">Name &amp; Designation </t>
    </r>
    <r>
      <rPr>
        <sz val="9"/>
        <rFont val="Arial"/>
        <family val="2"/>
      </rPr>
      <t>(In case of Regd. Inst.)</t>
    </r>
  </si>
  <si>
    <t>Project Report on</t>
  </si>
  <si>
    <t>Prepared By:</t>
  </si>
  <si>
    <t>e-Mail:</t>
  </si>
  <si>
    <t>Ph. No.:</t>
  </si>
  <si>
    <t>Fax:</t>
  </si>
  <si>
    <t>Project details for representation to Projects Team:</t>
  </si>
  <si>
    <t xml:space="preserve">Project Applicant(s) </t>
  </si>
  <si>
    <t>TO BE FILLED IN FOR KEY PROMOTER</t>
  </si>
  <si>
    <t>Address of the proposed project</t>
  </si>
  <si>
    <t>PAN Details of applicant(s)</t>
  </si>
  <si>
    <t>Country:</t>
  </si>
  <si>
    <t>Zip/Pin for IN-Region:</t>
  </si>
  <si>
    <t>Company/Firm Name</t>
  </si>
  <si>
    <t>Qualification of key promoter</t>
  </si>
  <si>
    <t>DATA INPUT SHEET (One sheet to be filled in per promoter)</t>
  </si>
  <si>
    <t>Land details, if applicable</t>
  </si>
  <si>
    <t>Example</t>
  </si>
  <si>
    <t>Ezample 1</t>
  </si>
  <si>
    <t>Ezample 2</t>
  </si>
  <si>
    <t>Ezample 3</t>
  </si>
  <si>
    <t>Sought finance and margin proposed to offerer</t>
  </si>
  <si>
    <t>Promoter of the project -report(s)- attach annexures if applicable.</t>
  </si>
  <si>
    <t>Manufacturing Unit</t>
  </si>
  <si>
    <t>CHOOSE METRIC OR IMPERIAL UNITS AS PER YOUR COUNTRY CODE</t>
  </si>
  <si>
    <t xml:space="preserve">     Block:</t>
  </si>
  <si>
    <t xml:space="preserve">     District:</t>
  </si>
  <si>
    <t xml:space="preserve"> Email:</t>
  </si>
  <si>
    <r>
      <t xml:space="preserve">Introduction of the </t>
    </r>
    <r>
      <rPr>
        <b/>
        <sz val="12"/>
        <rFont val="Arial"/>
        <family val="2"/>
      </rPr>
      <t>project report/ business plan</t>
    </r>
    <r>
      <rPr>
        <sz val="12"/>
        <rFont val="Arial"/>
        <family val="2"/>
      </rPr>
      <t xml:space="preserve"> (in not more than 500 words) </t>
    </r>
  </si>
  <si>
    <t>Mission, Vision, Top 5 Key-Objectives, New 5 year roadmap ( 4 mandatory information sets)</t>
  </si>
  <si>
    <t>Project/ Business Plan (INPUT) / APPLICATION)</t>
  </si>
  <si>
    <t xml:space="preserve">EXAMPLE FORMAT </t>
  </si>
  <si>
    <t>Age</t>
  </si>
  <si>
    <t>Receivables</t>
  </si>
  <si>
    <t>Simulation</t>
  </si>
  <si>
    <t>Margin Money</t>
  </si>
  <si>
    <t>Example 1</t>
  </si>
  <si>
    <t>Example 2</t>
  </si>
  <si>
    <t>Example 3</t>
  </si>
  <si>
    <t xml:space="preserve">Margin Money (as applicable- Subsidy) </t>
  </si>
  <si>
    <t>name of ESCROW- beneficiary for three years in the financing branch.</t>
  </si>
  <si>
    <t>Installment/ payments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</si>
</sst>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43" formatCode="_(* #,##0.00_);_(* \(#,##0.00\);_(* &quot;-&quot;??_);_(@_)"/>
    <numFmt numFmtId="174" formatCode="0.0"/>
    <numFmt numFmtId="175" formatCode="[&gt;=10000000]#\,##\,##\,##0;[&gt;=100000]#\,##\,##0;##,##0"/>
    <numFmt numFmtId="176" formatCode="[&gt;=10000000]#\,##\,##\,##0.00;[&gt;=100000]#\,##\,##0.00;##,##0.0"/>
    <numFmt numFmtId="177" formatCode="[&gt;=10000000]##\,##\,##\,##0.00;[&gt;=100000]##\,##\,##0.00;##,##0.00"/>
    <numFmt numFmtId="178" formatCode="[$-409]d/mmm/yy;@"/>
    <numFmt numFmtId="179" formatCode="yyyy/mm/dd\ h:mm"/>
  </numFmts>
  <fonts count="59">
    <font>
      <sz val="10"/>
      <name val="Arial"/>
      <family val="2"/>
    </font>
    <font>
      <b/>
      <sz val="16"/>
      <name val="Arial"/>
      <family val="2"/>
    </font>
    <font>
      <b/>
      <u/>
      <sz val="16"/>
      <name val="Arial"/>
      <family val="2"/>
    </font>
    <font>
      <b/>
      <sz val="14"/>
      <name val="Arial"/>
      <family val="2"/>
    </font>
    <font>
      <sz val="14"/>
      <name val="Arial"/>
      <family val="2"/>
    </font>
    <font>
      <u/>
      <sz val="14"/>
      <color indexed="12"/>
      <name val="Arial"/>
      <family val="2"/>
    </font>
    <font>
      <sz val="12"/>
      <name val="Arial"/>
      <family val="2"/>
    </font>
    <font>
      <sz val="10"/>
      <name val="Arial"/>
      <family val="2"/>
    </font>
    <font>
      <sz val="8"/>
      <name val="Arial"/>
      <family val="2"/>
    </font>
    <font>
      <b/>
      <u/>
      <sz val="12"/>
      <name val="Arial"/>
      <family val="2"/>
    </font>
    <font>
      <b/>
      <sz val="12"/>
      <name val="Arial"/>
      <family val="2"/>
    </font>
    <font>
      <b/>
      <sz val="12"/>
      <color indexed="8"/>
      <name val="Arial"/>
      <family val="2"/>
    </font>
    <font>
      <b/>
      <sz val="11"/>
      <name val="Arial"/>
      <family val="2"/>
    </font>
    <font>
      <b/>
      <sz val="9"/>
      <name val="Arial"/>
      <family val="2"/>
    </font>
    <font>
      <b/>
      <sz val="10"/>
      <name val="Arial"/>
      <family val="2"/>
    </font>
    <font>
      <u/>
      <sz val="10"/>
      <color indexed="12"/>
      <name val="Arial"/>
      <family val="2"/>
    </font>
    <font>
      <sz val="11"/>
      <name val="Arial"/>
      <family val="2"/>
    </font>
    <font>
      <sz val="12"/>
      <color indexed="9"/>
      <name val="Arial"/>
      <family val="2"/>
    </font>
    <font>
      <sz val="12"/>
      <color indexed="23"/>
      <name val="Arial"/>
      <family val="2"/>
    </font>
    <font>
      <sz val="10"/>
      <color indexed="23"/>
      <name val="Arial"/>
      <family val="2"/>
    </font>
    <font>
      <sz val="7"/>
      <name val="Arial"/>
      <family val="2"/>
    </font>
    <font>
      <sz val="9"/>
      <name val="Arial"/>
      <family val="2"/>
    </font>
    <font>
      <sz val="12"/>
      <color indexed="63"/>
      <name val="Arial"/>
      <family val="2"/>
    </font>
    <font>
      <sz val="12"/>
      <name val="Tahoma"/>
      <family val="2"/>
    </font>
    <font>
      <b/>
      <sz val="10"/>
      <name val="Tahoma"/>
      <family val="2"/>
    </font>
    <font>
      <b/>
      <sz val="12"/>
      <name val="Arial Black"/>
      <family val="2"/>
    </font>
    <font>
      <b/>
      <sz val="8"/>
      <name val="Arial"/>
      <family val="2"/>
    </font>
    <font>
      <b/>
      <sz val="8"/>
      <name val="Tahoma"/>
      <family val="2"/>
    </font>
    <font>
      <b/>
      <sz val="8"/>
      <color indexed="53"/>
      <name val="Tahoma"/>
      <family val="2"/>
    </font>
    <font>
      <sz val="8"/>
      <name val="Tahoma"/>
      <family val="2"/>
    </font>
    <font>
      <b/>
      <sz val="10"/>
      <color indexed="60"/>
      <name val="Tahoma"/>
      <family val="2"/>
    </font>
    <font>
      <b/>
      <sz val="8"/>
      <color indexed="10"/>
      <name val="Tahoma"/>
      <family val="2"/>
    </font>
    <font>
      <b/>
      <sz val="8"/>
      <color indexed="57"/>
      <name val="Tahoma"/>
      <family val="2"/>
    </font>
    <font>
      <b/>
      <sz val="8"/>
      <color indexed="60"/>
      <name val="Tahoma"/>
      <family val="2"/>
    </font>
    <font>
      <sz val="8"/>
      <color indexed="60"/>
      <name val="Tahoma"/>
      <family val="2"/>
    </font>
    <font>
      <sz val="8"/>
      <color indexed="53"/>
      <name val="Tahoma"/>
      <family val="2"/>
    </font>
    <font>
      <sz val="8"/>
      <color indexed="57"/>
      <name val="Tahoma"/>
      <family val="2"/>
    </font>
    <font>
      <sz val="8"/>
      <color indexed="12"/>
      <name val="Tahoma"/>
      <family val="2"/>
    </font>
    <font>
      <sz val="8"/>
      <color indexed="21"/>
      <name val="Tahoma"/>
      <family val="2"/>
    </font>
    <font>
      <sz val="12"/>
      <color indexed="10"/>
      <name val="Tahoma"/>
      <family val="2"/>
    </font>
    <font>
      <b/>
      <sz val="8"/>
      <color indexed="52"/>
      <name val="Tahoma"/>
      <family val="2"/>
    </font>
    <font>
      <b/>
      <sz val="8"/>
      <color indexed="12"/>
      <name val="Tahoma"/>
      <family val="2"/>
    </font>
    <font>
      <b/>
      <sz val="8"/>
      <color indexed="61"/>
      <name val="Tahoma"/>
      <family val="2"/>
    </font>
    <font>
      <sz val="10"/>
      <color theme="1"/>
      <name val="Arial"/>
      <family val="2"/>
    </font>
    <font>
      <sz val="8"/>
      <color rgb="FF000000"/>
      <name val="Tahoma"/>
      <family val="2"/>
    </font>
    <font>
      <sz val="12"/>
      <color indexed="12"/>
      <name val="Arial"/>
      <family val="2"/>
    </font>
    <font>
      <b/>
      <sz val="12"/>
      <color indexed="59"/>
      <name val="Arial"/>
      <family val="2"/>
    </font>
    <font>
      <b/>
      <sz val="8"/>
      <color rgb="FF000000"/>
      <name val="Tahoma"/>
      <family val="2"/>
    </font>
    <font>
      <b/>
      <sz val="8"/>
      <color rgb="FFFF6600"/>
      <name val="Tahoma"/>
      <family val="2"/>
    </font>
    <font>
      <b/>
      <sz val="10"/>
      <color rgb="FF000000"/>
      <name val="Tahoma"/>
      <family val="2"/>
    </font>
    <font>
      <b/>
      <sz val="12"/>
      <color theme="0"/>
      <name val="Arial"/>
      <family val="2"/>
    </font>
    <font>
      <sz val="12"/>
      <color theme="0"/>
      <name val="Arial"/>
      <family val="2"/>
    </font>
    <font>
      <b/>
      <sz val="10"/>
      <color theme="0"/>
      <name val="Arial"/>
      <family val="2"/>
    </font>
    <font>
      <sz val="10"/>
      <color theme="0"/>
      <name val="Arial"/>
      <family val="2"/>
    </font>
    <font>
      <sz val="10"/>
      <color theme="1"/>
      <name val="Tahoma"/>
      <family val="2"/>
    </font>
    <font>
      <b/>
      <sz val="10"/>
      <color theme="1"/>
      <name val="Arial"/>
      <family val="2"/>
    </font>
    <font>
      <b/>
      <sz val="10"/>
      <color theme="1"/>
      <name val="Tahoma"/>
      <family val="2"/>
    </font>
    <font>
      <b/>
      <i/>
      <sz val="10"/>
      <color theme="1"/>
      <name val="Arial"/>
      <family val="2"/>
    </font>
    <font>
      <sz val="10"/>
      <color theme="1"/>
      <name val="AkrutiOfficeDeepa"/>
      <family val="2"/>
    </font>
  </fonts>
  <fills count="12">
    <fill>
      <patternFill patternType="none"/>
    </fill>
    <fill>
      <patternFill patternType="gray125"/>
    </fill>
    <fill>
      <patternFill patternType="solid">
        <fgColor indexed="42"/>
        <bgColor indexed="64"/>
      </patternFill>
    </fill>
    <fill>
      <patternFill patternType="solid">
        <fgColor indexed="47"/>
        <bgColor indexed="64"/>
      </patternFill>
    </fill>
    <fill>
      <patternFill patternType="solid">
        <fgColor indexed="9"/>
        <bgColor indexed="64"/>
      </patternFill>
    </fill>
    <fill>
      <patternFill patternType="solid">
        <fgColor indexed="27"/>
        <bgColor indexed="64"/>
      </patternFill>
    </fill>
    <fill>
      <patternFill patternType="solid">
        <fgColor indexed="41"/>
        <bgColor indexed="64"/>
      </patternFill>
    </fill>
    <fill>
      <patternFill patternType="solid">
        <fgColor indexed="52"/>
        <bgColor indexed="64"/>
      </patternFill>
    </fill>
    <fill>
      <patternFill patternType="solid">
        <fgColor indexed="9"/>
        <bgColor indexed="9"/>
      </patternFill>
    </fill>
    <fill>
      <patternFill patternType="solid">
        <fgColor theme="0"/>
        <bgColor indexed="64"/>
      </patternFill>
    </fill>
    <fill>
      <patternFill patternType="solid">
        <fgColor theme="1" tint="0.249977111117893"/>
        <bgColor indexed="64"/>
      </patternFill>
    </fill>
    <fill>
      <patternFill patternType="solid">
        <fgColor rgb="FFFFFFFF"/>
        <bgColor rgb="FF000000"/>
      </patternFill>
    </fill>
  </fills>
  <borders count="35">
    <border>
      <left/>
      <right/>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3">
    <xf numFmtId="0" fontId="0" fillId="0" borderId="0"/>
    <xf numFmtId="43" fontId="7" fillId="0" borderId="0" applyFont="0" applyFill="0" applyBorder="0" applyAlignment="0" applyProtection="0"/>
    <xf numFmtId="0" fontId="15" fillId="0" borderId="0" applyNumberFormat="0" applyFill="0" applyBorder="0" applyAlignment="0" applyProtection="0">
      <alignment vertical="top"/>
      <protection locked="0"/>
    </xf>
  </cellStyleXfs>
  <cellXfs count="726">
    <xf numFmtId="0" fontId="0" fillId="0" borderId="0" xfId="0"/>
    <xf numFmtId="0" fontId="0" fillId="0" borderId="0" xfId="0" applyBorder="1"/>
    <xf numFmtId="0" fontId="3" fillId="6" borderId="0" xfId="0" applyFont="1" applyFill="1" applyBorder="1" applyAlignment="1">
      <alignment horizontal="left"/>
    </xf>
    <xf numFmtId="0" fontId="3" fillId="0" borderId="2" xfId="0" applyFont="1" applyBorder="1" applyAlignment="1">
      <alignment horizontal="right"/>
    </xf>
    <xf numFmtId="0" fontId="3" fillId="0" borderId="7" xfId="0" applyFont="1" applyBorder="1"/>
    <xf numFmtId="0" fontId="3" fillId="0" borderId="8" xfId="0" applyFont="1" applyBorder="1" applyAlignment="1">
      <alignment horizontal="right"/>
    </xf>
    <xf numFmtId="0" fontId="4" fillId="0" borderId="0" xfId="0" applyFont="1"/>
    <xf numFmtId="0" fontId="1" fillId="0" borderId="0" xfId="0" applyFont="1" applyBorder="1" applyAlignment="1">
      <alignment wrapText="1"/>
    </xf>
    <xf numFmtId="0" fontId="2" fillId="4" borderId="0" xfId="0" applyFont="1" applyFill="1" applyBorder="1" applyAlignment="1">
      <alignment vertical="center" wrapText="1"/>
    </xf>
    <xf numFmtId="0" fontId="6" fillId="0" borderId="0" xfId="0" applyFont="1" applyProtection="1"/>
    <xf numFmtId="0" fontId="7" fillId="0" borderId="0" xfId="0" applyFont="1" applyProtection="1">
      <protection locked="0"/>
    </xf>
    <xf numFmtId="0" fontId="7" fillId="0" borderId="0" xfId="0" applyFont="1" applyAlignment="1" applyProtection="1">
      <protection locked="0"/>
    </xf>
    <xf numFmtId="0" fontId="8" fillId="0" borderId="0" xfId="0" applyFont="1" applyProtection="1">
      <protection locked="0"/>
    </xf>
    <xf numFmtId="0" fontId="6" fillId="0" borderId="0" xfId="0" applyFont="1" applyBorder="1" applyProtection="1">
      <protection locked="0"/>
    </xf>
    <xf numFmtId="0" fontId="6" fillId="0" borderId="0" xfId="0" applyFont="1" applyAlignment="1" applyProtection="1">
      <alignment horizontal="center"/>
      <protection locked="0"/>
    </xf>
    <xf numFmtId="0" fontId="6" fillId="0" borderId="0" xfId="0" applyFont="1" applyProtection="1">
      <protection locked="0"/>
    </xf>
    <xf numFmtId="0" fontId="6" fillId="0" borderId="0" xfId="0" applyFont="1" applyProtection="1">
      <protection hidden="1"/>
    </xf>
    <xf numFmtId="0" fontId="9" fillId="0" borderId="0" xfId="0" applyFont="1" applyAlignment="1" applyProtection="1">
      <alignment horizontal="center"/>
    </xf>
    <xf numFmtId="0" fontId="6" fillId="0" borderId="0" xfId="0" applyFont="1" applyAlignment="1" applyProtection="1">
      <alignment horizontal="center"/>
    </xf>
    <xf numFmtId="0" fontId="6" fillId="0" borderId="0" xfId="0" applyFont="1" applyAlignment="1" applyProtection="1">
      <alignment horizontal="left"/>
    </xf>
    <xf numFmtId="0" fontId="6" fillId="0" borderId="0" xfId="0" applyFont="1" applyFill="1" applyBorder="1" applyAlignment="1" applyProtection="1">
      <alignment horizontal="center"/>
    </xf>
    <xf numFmtId="0" fontId="10" fillId="0" borderId="0" xfId="0" applyFont="1" applyFill="1" applyBorder="1" applyAlignment="1" applyProtection="1">
      <alignment horizontal="center"/>
    </xf>
    <xf numFmtId="49" fontId="10" fillId="0" borderId="0" xfId="0" applyNumberFormat="1" applyFont="1" applyFill="1" applyBorder="1" applyAlignment="1" applyProtection="1">
      <alignment horizontal="center"/>
    </xf>
    <xf numFmtId="0" fontId="10" fillId="0" borderId="0" xfId="0" applyFont="1" applyAlignment="1" applyProtection="1">
      <alignment horizontal="left"/>
    </xf>
    <xf numFmtId="0" fontId="12" fillId="0" borderId="0" xfId="0" applyFont="1" applyAlignment="1" applyProtection="1">
      <alignment horizontal="center"/>
    </xf>
    <xf numFmtId="0" fontId="7" fillId="0" borderId="0" xfId="0" applyFont="1" applyAlignment="1" applyProtection="1">
      <alignment horizontal="center"/>
    </xf>
    <xf numFmtId="0" fontId="7" fillId="0" borderId="0" xfId="0" applyFont="1" applyProtection="1"/>
    <xf numFmtId="0" fontId="6" fillId="0" borderId="0" xfId="0" applyFont="1" applyAlignment="1" applyProtection="1">
      <alignment horizontal="right"/>
    </xf>
    <xf numFmtId="0" fontId="10" fillId="0" borderId="0" xfId="0" applyFont="1" applyAlignment="1" applyProtection="1">
      <alignment horizontal="center"/>
    </xf>
    <xf numFmtId="0" fontId="13" fillId="0" borderId="0" xfId="0" applyFont="1" applyFill="1" applyAlignment="1" applyProtection="1">
      <alignment horizontal="center" vertical="top" wrapText="1"/>
    </xf>
    <xf numFmtId="0" fontId="12" fillId="0" borderId="0" xfId="0" applyFont="1" applyFill="1" applyAlignment="1" applyProtection="1">
      <alignment horizontal="justify" vertical="top" wrapText="1"/>
    </xf>
    <xf numFmtId="0" fontId="12" fillId="0" borderId="0" xfId="0" applyFont="1" applyFill="1" applyBorder="1" applyAlignment="1" applyProtection="1">
      <alignment vertical="top" wrapText="1"/>
    </xf>
    <xf numFmtId="0" fontId="14" fillId="0" borderId="0" xfId="0" applyFont="1" applyFill="1" applyBorder="1" applyAlignment="1" applyProtection="1">
      <alignment horizontal="left"/>
    </xf>
    <xf numFmtId="0" fontId="6" fillId="0" borderId="0" xfId="0" applyFont="1" applyAlignment="1" applyProtection="1"/>
    <xf numFmtId="0" fontId="7" fillId="0" borderId="0" xfId="0" applyFont="1" applyAlignment="1" applyProtection="1">
      <alignment horizontal="left"/>
    </xf>
    <xf numFmtId="0" fontId="16" fillId="0" borderId="0" xfId="0" applyFont="1" applyAlignment="1" applyProtection="1">
      <alignment horizontal="center"/>
    </xf>
    <xf numFmtId="0" fontId="7" fillId="3" borderId="14" xfId="0" applyFont="1" applyFill="1" applyBorder="1" applyAlignment="1" applyProtection="1">
      <alignment horizontal="center"/>
    </xf>
    <xf numFmtId="0" fontId="7" fillId="3" borderId="11" xfId="0" applyFont="1" applyFill="1" applyBorder="1" applyAlignment="1" applyProtection="1">
      <alignment horizontal="center"/>
    </xf>
    <xf numFmtId="0" fontId="7" fillId="3" borderId="15" xfId="0" applyFont="1" applyFill="1" applyBorder="1" applyAlignment="1" applyProtection="1">
      <alignment horizontal="center"/>
    </xf>
    <xf numFmtId="0" fontId="7" fillId="3" borderId="10" xfId="0" applyFont="1" applyFill="1" applyBorder="1" applyAlignment="1" applyProtection="1">
      <alignment horizontal="center"/>
    </xf>
    <xf numFmtId="0" fontId="7" fillId="3" borderId="17" xfId="0" applyFont="1" applyFill="1" applyBorder="1" applyAlignment="1" applyProtection="1">
      <alignment horizontal="center"/>
    </xf>
    <xf numFmtId="0" fontId="7" fillId="2" borderId="20" xfId="0" applyFont="1" applyFill="1" applyBorder="1" applyAlignment="1" applyProtection="1">
      <alignment horizontal="center"/>
      <protection locked="0"/>
    </xf>
    <xf numFmtId="0" fontId="7" fillId="2" borderId="17" xfId="0" applyFont="1" applyFill="1" applyBorder="1" applyAlignment="1" applyProtection="1">
      <alignment horizontal="center"/>
      <protection locked="0"/>
    </xf>
    <xf numFmtId="0" fontId="8" fillId="0" borderId="0" xfId="0" applyFont="1" applyAlignment="1" applyProtection="1">
      <alignment horizontal="center"/>
      <protection locked="0"/>
    </xf>
    <xf numFmtId="0" fontId="8" fillId="0" borderId="0" xfId="0" applyFont="1" applyProtection="1"/>
    <xf numFmtId="0" fontId="6" fillId="0" borderId="0" xfId="0" applyFont="1" applyBorder="1" applyAlignment="1" applyProtection="1">
      <alignment horizontal="right"/>
    </xf>
    <xf numFmtId="0" fontId="7" fillId="0" borderId="0" xfId="0" applyFont="1" applyBorder="1" applyAlignment="1" applyProtection="1">
      <alignment horizontal="left"/>
    </xf>
    <xf numFmtId="0" fontId="6" fillId="0" borderId="0" xfId="0" applyFont="1" applyBorder="1" applyAlignment="1" applyProtection="1">
      <alignment horizontal="center"/>
      <protection locked="0"/>
    </xf>
    <xf numFmtId="0" fontId="6" fillId="2" borderId="14" xfId="0" applyFont="1" applyFill="1" applyBorder="1" applyAlignment="1" applyProtection="1">
      <alignment horizontal="center"/>
      <protection locked="0"/>
    </xf>
    <xf numFmtId="0" fontId="6" fillId="2" borderId="11" xfId="0" applyFont="1" applyFill="1" applyBorder="1" applyAlignment="1" applyProtection="1">
      <alignment horizontal="center"/>
      <protection locked="0"/>
    </xf>
    <xf numFmtId="0" fontId="10" fillId="2" borderId="0" xfId="0" applyFont="1" applyFill="1" applyBorder="1" applyAlignment="1" applyProtection="1">
      <alignment horizontal="center"/>
      <protection locked="0"/>
    </xf>
    <xf numFmtId="0" fontId="10" fillId="2" borderId="20" xfId="0" applyFont="1" applyFill="1" applyBorder="1" applyAlignment="1" applyProtection="1">
      <alignment horizontal="center"/>
      <protection locked="0"/>
    </xf>
    <xf numFmtId="0" fontId="6" fillId="2" borderId="20" xfId="0" applyFont="1" applyFill="1" applyBorder="1" applyProtection="1">
      <protection locked="0"/>
    </xf>
    <xf numFmtId="0" fontId="6" fillId="2" borderId="0" xfId="0" applyFont="1" applyFill="1" applyBorder="1" applyProtection="1">
      <protection locked="0"/>
    </xf>
    <xf numFmtId="0" fontId="6" fillId="0" borderId="0" xfId="0" applyFont="1" applyBorder="1" applyAlignment="1" applyProtection="1">
      <alignment horizontal="right"/>
      <protection locked="0"/>
    </xf>
    <xf numFmtId="0" fontId="6" fillId="2" borderId="17" xfId="0" applyFont="1" applyFill="1" applyBorder="1" applyAlignment="1" applyProtection="1">
      <alignment horizontal="left"/>
      <protection locked="0"/>
    </xf>
    <xf numFmtId="0" fontId="6" fillId="2" borderId="10" xfId="0" applyFont="1" applyFill="1" applyBorder="1" applyAlignment="1" applyProtection="1">
      <alignment horizontal="left"/>
      <protection locked="0"/>
    </xf>
    <xf numFmtId="0" fontId="6" fillId="0" borderId="0" xfId="0" applyFont="1" applyBorder="1" applyAlignment="1" applyProtection="1">
      <alignment horizontal="center"/>
    </xf>
    <xf numFmtId="0" fontId="6" fillId="0" borderId="0" xfId="0" applyFont="1" applyAlignment="1" applyProtection="1">
      <alignment horizontal="right"/>
      <protection locked="0"/>
    </xf>
    <xf numFmtId="0" fontId="7" fillId="3" borderId="1" xfId="0" applyFont="1" applyFill="1" applyBorder="1" applyAlignment="1" applyProtection="1">
      <alignment horizontal="left"/>
    </xf>
    <xf numFmtId="0" fontId="16" fillId="3" borderId="1" xfId="0" applyFont="1" applyFill="1" applyBorder="1" applyAlignment="1" applyProtection="1">
      <alignment horizontal="center"/>
    </xf>
    <xf numFmtId="0" fontId="6" fillId="4" borderId="1" xfId="0" applyFont="1" applyFill="1" applyBorder="1" applyAlignment="1" applyProtection="1">
      <alignment horizontal="left"/>
    </xf>
    <xf numFmtId="0" fontId="17" fillId="0" borderId="0" xfId="0" applyFont="1" applyProtection="1">
      <protection locked="0"/>
    </xf>
    <xf numFmtId="0" fontId="18" fillId="0" borderId="0" xfId="0" applyFont="1" applyFill="1" applyProtection="1">
      <protection hidden="1"/>
    </xf>
    <xf numFmtId="0" fontId="19" fillId="0" borderId="0" xfId="0" applyFont="1" applyFill="1" applyProtection="1">
      <protection hidden="1"/>
    </xf>
    <xf numFmtId="0" fontId="10" fillId="0" borderId="0" xfId="0" applyFont="1" applyFill="1" applyBorder="1" applyAlignment="1" applyProtection="1">
      <alignment vertical="top" wrapText="1"/>
    </xf>
    <xf numFmtId="0" fontId="7" fillId="3" borderId="11" xfId="0" applyFont="1" applyFill="1" applyBorder="1" applyAlignment="1" applyProtection="1"/>
    <xf numFmtId="0" fontId="7" fillId="0" borderId="0" xfId="0" applyFont="1" applyAlignment="1" applyProtection="1">
      <protection hidden="1"/>
    </xf>
    <xf numFmtId="0" fontId="7" fillId="3" borderId="17" xfId="0" applyFont="1" applyFill="1" applyBorder="1" applyAlignment="1" applyProtection="1"/>
    <xf numFmtId="0" fontId="8" fillId="0" borderId="0" xfId="0" applyFont="1" applyProtection="1">
      <protection hidden="1"/>
    </xf>
    <xf numFmtId="0" fontId="6" fillId="0" borderId="0" xfId="0" applyFont="1" applyBorder="1" applyProtection="1">
      <protection hidden="1"/>
    </xf>
    <xf numFmtId="0" fontId="6" fillId="0" borderId="0" xfId="0" applyFont="1" applyBorder="1" applyProtection="1"/>
    <xf numFmtId="0" fontId="6" fillId="0" borderId="1" xfId="0" applyFont="1" applyBorder="1" applyAlignment="1" applyProtection="1">
      <alignment horizontal="left"/>
    </xf>
    <xf numFmtId="0" fontId="10" fillId="2" borderId="1" xfId="0" applyFont="1" applyFill="1" applyBorder="1" applyAlignment="1" applyProtection="1">
      <alignment horizontal="center"/>
      <protection locked="0"/>
    </xf>
    <xf numFmtId="0" fontId="6" fillId="3" borderId="12" xfId="0" applyFont="1" applyFill="1" applyBorder="1" applyAlignment="1" applyProtection="1">
      <alignment horizontal="center"/>
    </xf>
    <xf numFmtId="0" fontId="6" fillId="0" borderId="0" xfId="0" applyFont="1" applyAlignment="1" applyProtection="1">
      <alignment vertical="top"/>
    </xf>
    <xf numFmtId="0" fontId="6" fillId="0" borderId="15" xfId="0" applyFont="1" applyBorder="1" applyAlignment="1" applyProtection="1">
      <alignment horizontal="left"/>
    </xf>
    <xf numFmtId="0" fontId="6" fillId="0" borderId="10" xfId="0" applyFont="1" applyBorder="1" applyAlignment="1" applyProtection="1">
      <alignment horizontal="left"/>
    </xf>
    <xf numFmtId="0" fontId="6" fillId="0" borderId="18" xfId="0" applyFont="1" applyBorder="1" applyAlignment="1" applyProtection="1">
      <alignment horizontal="left"/>
    </xf>
    <xf numFmtId="0" fontId="7" fillId="0" borderId="0" xfId="0" applyFont="1" applyProtection="1">
      <protection hidden="1"/>
    </xf>
    <xf numFmtId="0" fontId="6" fillId="2" borderId="1" xfId="0" applyFont="1" applyFill="1" applyBorder="1" applyProtection="1">
      <protection locked="0"/>
    </xf>
    <xf numFmtId="0" fontId="16" fillId="3" borderId="10" xfId="0" applyFont="1" applyFill="1" applyBorder="1" applyAlignment="1" applyProtection="1">
      <alignment horizontal="center"/>
    </xf>
    <xf numFmtId="0" fontId="8" fillId="3" borderId="1" xfId="0" applyFont="1" applyFill="1" applyBorder="1" applyAlignment="1" applyProtection="1">
      <alignment horizontal="center"/>
    </xf>
    <xf numFmtId="49" fontId="21" fillId="2" borderId="14" xfId="0" applyNumberFormat="1" applyFont="1" applyFill="1" applyBorder="1" applyAlignment="1" applyProtection="1">
      <alignment horizontal="center"/>
      <protection locked="0"/>
    </xf>
    <xf numFmtId="2" fontId="21" fillId="2" borderId="11" xfId="0" applyNumberFormat="1" applyFont="1" applyFill="1" applyBorder="1" applyAlignment="1" applyProtection="1">
      <alignment horizontal="center"/>
      <protection locked="0"/>
    </xf>
    <xf numFmtId="0" fontId="6" fillId="0" borderId="16" xfId="0" applyFont="1" applyBorder="1" applyAlignment="1" applyProtection="1">
      <alignment horizontal="left"/>
    </xf>
    <xf numFmtId="49" fontId="21" fillId="4" borderId="10" xfId="0" applyNumberFormat="1" applyFont="1" applyFill="1" applyBorder="1" applyProtection="1"/>
    <xf numFmtId="2" fontId="21" fillId="4" borderId="17" xfId="0" applyNumberFormat="1" applyFont="1" applyFill="1" applyBorder="1" applyAlignment="1" applyProtection="1">
      <alignment horizontal="center"/>
    </xf>
    <xf numFmtId="0" fontId="6" fillId="4" borderId="10" xfId="0" applyFont="1" applyFill="1" applyBorder="1" applyProtection="1"/>
    <xf numFmtId="49" fontId="21" fillId="2" borderId="0" xfId="0" applyNumberFormat="1" applyFont="1" applyFill="1" applyBorder="1" applyProtection="1">
      <protection locked="0"/>
    </xf>
    <xf numFmtId="2" fontId="21" fillId="2" borderId="20" xfId="0" applyNumberFormat="1" applyFont="1" applyFill="1" applyBorder="1" applyAlignment="1" applyProtection="1">
      <alignment horizontal="center"/>
      <protection locked="0"/>
    </xf>
    <xf numFmtId="0" fontId="6" fillId="0" borderId="15" xfId="0" applyFont="1" applyBorder="1" applyProtection="1"/>
    <xf numFmtId="0" fontId="6" fillId="0" borderId="10" xfId="0" applyFont="1" applyBorder="1" applyProtection="1"/>
    <xf numFmtId="0" fontId="6" fillId="0" borderId="16" xfId="0" applyFont="1" applyBorder="1" applyProtection="1"/>
    <xf numFmtId="49" fontId="21" fillId="2" borderId="10" xfId="0" applyNumberFormat="1" applyFont="1" applyFill="1" applyBorder="1" applyProtection="1">
      <protection locked="0"/>
    </xf>
    <xf numFmtId="2" fontId="13" fillId="2" borderId="17" xfId="0" applyNumberFormat="1" applyFont="1" applyFill="1" applyBorder="1" applyAlignment="1" applyProtection="1">
      <alignment horizontal="center"/>
    </xf>
    <xf numFmtId="0" fontId="6" fillId="2" borderId="10" xfId="0" applyFont="1" applyFill="1" applyBorder="1" applyProtection="1">
      <protection locked="0"/>
    </xf>
    <xf numFmtId="2" fontId="6" fillId="0" borderId="0" xfId="0" applyNumberFormat="1" applyFont="1" applyAlignment="1" applyProtection="1">
      <alignment horizontal="center"/>
    </xf>
    <xf numFmtId="0" fontId="6" fillId="0" borderId="15" xfId="0" applyFont="1" applyBorder="1" applyAlignment="1" applyProtection="1">
      <alignment horizontal="center"/>
    </xf>
    <xf numFmtId="2" fontId="6" fillId="0" borderId="0" xfId="0" applyNumberFormat="1" applyFont="1" applyAlignment="1" applyProtection="1">
      <alignment horizontal="right"/>
    </xf>
    <xf numFmtId="49" fontId="21" fillId="2" borderId="11" xfId="0" applyNumberFormat="1" applyFont="1" applyFill="1" applyBorder="1" applyAlignment="1" applyProtection="1">
      <alignment horizontal="center"/>
      <protection locked="0"/>
    </xf>
    <xf numFmtId="49" fontId="21" fillId="4" borderId="17" xfId="0" applyNumberFormat="1" applyFont="1" applyFill="1" applyBorder="1" applyProtection="1"/>
    <xf numFmtId="0" fontId="6" fillId="4" borderId="16" xfId="0" applyFont="1" applyFill="1" applyBorder="1" applyProtection="1"/>
    <xf numFmtId="49" fontId="21" fillId="2" borderId="20" xfId="0" applyNumberFormat="1" applyFont="1" applyFill="1" applyBorder="1" applyProtection="1">
      <protection locked="0"/>
    </xf>
    <xf numFmtId="49" fontId="21" fillId="2" borderId="17" xfId="0" applyNumberFormat="1" applyFont="1" applyFill="1" applyBorder="1" applyProtection="1">
      <protection locked="0"/>
    </xf>
    <xf numFmtId="2" fontId="13" fillId="2" borderId="10" xfId="0" applyNumberFormat="1" applyFont="1" applyFill="1" applyBorder="1" applyAlignment="1" applyProtection="1">
      <alignment horizontal="center"/>
    </xf>
    <xf numFmtId="0" fontId="6" fillId="2" borderId="17" xfId="0" applyFont="1" applyFill="1" applyBorder="1" applyProtection="1">
      <protection locked="0"/>
    </xf>
    <xf numFmtId="0" fontId="6" fillId="4" borderId="0" xfId="0" applyFont="1" applyFill="1" applyBorder="1" applyAlignment="1" applyProtection="1">
      <alignment horizontal="left"/>
    </xf>
    <xf numFmtId="1" fontId="6" fillId="4" borderId="0" xfId="0" applyNumberFormat="1" applyFont="1" applyFill="1" applyBorder="1" applyAlignment="1" applyProtection="1">
      <alignment horizontal="center"/>
    </xf>
    <xf numFmtId="0" fontId="6" fillId="4" borderId="0" xfId="0" applyFont="1" applyFill="1" applyBorder="1" applyAlignment="1" applyProtection="1">
      <alignment horizontal="center"/>
    </xf>
    <xf numFmtId="2" fontId="6" fillId="0" borderId="0" xfId="0" applyNumberFormat="1" applyFont="1" applyAlignment="1" applyProtection="1">
      <alignment horizontal="right"/>
      <protection locked="0"/>
    </xf>
    <xf numFmtId="0" fontId="6" fillId="3" borderId="1" xfId="0" applyFont="1" applyFill="1" applyBorder="1" applyAlignment="1" applyProtection="1">
      <alignment horizontal="center"/>
    </xf>
    <xf numFmtId="0" fontId="6" fillId="0" borderId="12" xfId="0" applyFont="1" applyBorder="1" applyAlignment="1" applyProtection="1">
      <alignment horizontal="center"/>
      <protection locked="0"/>
    </xf>
    <xf numFmtId="0" fontId="6" fillId="0" borderId="18" xfId="0" applyFont="1" applyBorder="1" applyAlignment="1" applyProtection="1">
      <alignment horizontal="center"/>
      <protection locked="0"/>
    </xf>
    <xf numFmtId="0" fontId="6" fillId="0" borderId="15" xfId="0" applyFont="1" applyBorder="1" applyAlignment="1" applyProtection="1">
      <alignment horizontal="center"/>
      <protection locked="0"/>
    </xf>
    <xf numFmtId="0" fontId="6" fillId="0" borderId="18" xfId="0" applyFont="1" applyBorder="1" applyAlignment="1" applyProtection="1">
      <alignment horizontal="center"/>
    </xf>
    <xf numFmtId="0" fontId="6" fillId="4" borderId="0" xfId="0" applyFont="1" applyFill="1" applyProtection="1">
      <protection locked="0"/>
    </xf>
    <xf numFmtId="2" fontId="6" fillId="4" borderId="0" xfId="0" applyNumberFormat="1" applyFont="1" applyFill="1" applyBorder="1" applyAlignment="1" applyProtection="1">
      <alignment horizontal="center"/>
    </xf>
    <xf numFmtId="0" fontId="6" fillId="3" borderId="15" xfId="0" applyFont="1" applyFill="1" applyBorder="1" applyProtection="1"/>
    <xf numFmtId="0" fontId="6" fillId="3" borderId="10" xfId="0" applyFont="1" applyFill="1" applyBorder="1" applyProtection="1"/>
    <xf numFmtId="0" fontId="6" fillId="3" borderId="16" xfId="0" applyFont="1" applyFill="1" applyBorder="1" applyProtection="1"/>
    <xf numFmtId="0" fontId="6" fillId="0" borderId="12" xfId="0" applyFont="1" applyBorder="1" applyAlignment="1" applyProtection="1">
      <alignment horizontal="center"/>
    </xf>
    <xf numFmtId="174" fontId="7" fillId="0" borderId="0" xfId="0" applyNumberFormat="1" applyFont="1" applyAlignment="1" applyProtection="1">
      <alignment horizontal="center"/>
      <protection locked="0"/>
    </xf>
    <xf numFmtId="0" fontId="7" fillId="0" borderId="0" xfId="0" applyFont="1" applyAlignment="1" applyProtection="1">
      <alignment horizontal="center"/>
      <protection locked="0"/>
    </xf>
    <xf numFmtId="0" fontId="6" fillId="4" borderId="0" xfId="0" applyFont="1" applyFill="1" applyProtection="1"/>
    <xf numFmtId="9" fontId="6" fillId="2" borderId="0" xfId="0" applyNumberFormat="1" applyFont="1" applyFill="1" applyAlignment="1" applyProtection="1">
      <alignment horizontal="center"/>
      <protection locked="0"/>
    </xf>
    <xf numFmtId="1" fontId="6" fillId="2" borderId="0" xfId="0" applyNumberFormat="1" applyFont="1" applyFill="1" applyAlignment="1" applyProtection="1">
      <alignment horizontal="center"/>
      <protection locked="0"/>
    </xf>
    <xf numFmtId="0" fontId="6" fillId="2" borderId="0" xfId="0" applyFont="1" applyFill="1" applyProtection="1">
      <protection locked="0"/>
    </xf>
    <xf numFmtId="174" fontId="7" fillId="0" borderId="0" xfId="0" applyNumberFormat="1" applyFont="1" applyAlignment="1" applyProtection="1">
      <alignment horizontal="right"/>
    </xf>
    <xf numFmtId="0" fontId="7" fillId="0" borderId="0" xfId="0" applyFont="1" applyAlignment="1" applyProtection="1">
      <alignment horizontal="right"/>
    </xf>
    <xf numFmtId="0" fontId="6" fillId="0" borderId="0" xfId="0" applyFont="1" applyAlignment="1" applyProtection="1">
      <alignment horizontal="justify" vertical="top"/>
    </xf>
    <xf numFmtId="0" fontId="6" fillId="2" borderId="0" xfId="0" applyFont="1" applyFill="1" applyAlignment="1" applyProtection="1">
      <alignment horizontal="justify" vertical="top"/>
      <protection locked="0"/>
    </xf>
    <xf numFmtId="0" fontId="10" fillId="0" borderId="0" xfId="0" applyFont="1" applyProtection="1">
      <protection hidden="1"/>
    </xf>
    <xf numFmtId="0" fontId="10" fillId="0" borderId="1" xfId="0" applyFont="1" applyBorder="1" applyProtection="1">
      <protection hidden="1"/>
    </xf>
    <xf numFmtId="0" fontId="6" fillId="0" borderId="0" xfId="0" applyFont="1" applyAlignment="1" applyProtection="1">
      <alignment horizontal="center"/>
      <protection hidden="1"/>
    </xf>
    <xf numFmtId="0" fontId="14" fillId="0" borderId="1" xfId="0" applyFont="1" applyBorder="1" applyAlignment="1" applyProtection="1">
      <alignment horizontal="center" vertical="center" wrapText="1"/>
      <protection hidden="1"/>
    </xf>
    <xf numFmtId="0" fontId="6" fillId="0" borderId="0" xfId="0" applyFont="1" applyProtection="1">
      <protection locked="0" hidden="1"/>
    </xf>
    <xf numFmtId="0" fontId="6" fillId="0" borderId="0" xfId="0" applyFont="1" applyAlignment="1" applyProtection="1">
      <alignment horizontal="left" vertical="center"/>
      <protection hidden="1"/>
    </xf>
    <xf numFmtId="0" fontId="10" fillId="0" borderId="0" xfId="0" applyFont="1" applyAlignment="1" applyProtection="1">
      <alignment horizontal="right"/>
      <protection hidden="1"/>
    </xf>
    <xf numFmtId="0" fontId="14" fillId="0" borderId="1" xfId="0" applyFont="1" applyBorder="1" applyProtection="1">
      <protection hidden="1"/>
    </xf>
    <xf numFmtId="0" fontId="10" fillId="0" borderId="1" xfId="0" applyFont="1" applyBorder="1" applyAlignment="1" applyProtection="1">
      <alignment horizontal="center" vertical="center"/>
      <protection hidden="1"/>
    </xf>
    <xf numFmtId="0" fontId="7" fillId="0" borderId="0" xfId="0" applyFont="1" applyAlignment="1" applyProtection="1">
      <alignment horizontal="center" vertical="center"/>
      <protection hidden="1"/>
    </xf>
    <xf numFmtId="0" fontId="6" fillId="0" borderId="1" xfId="0" applyFont="1" applyBorder="1" applyAlignment="1" applyProtection="1">
      <alignment horizontal="left"/>
      <protection hidden="1"/>
    </xf>
    <xf numFmtId="1" fontId="10" fillId="0" borderId="1" xfId="0" applyNumberFormat="1" applyFont="1" applyBorder="1" applyProtection="1">
      <protection hidden="1"/>
    </xf>
    <xf numFmtId="0" fontId="14" fillId="0" borderId="22" xfId="0" applyFont="1" applyBorder="1" applyAlignment="1" applyProtection="1">
      <alignment wrapText="1"/>
      <protection hidden="1"/>
    </xf>
    <xf numFmtId="0" fontId="26" fillId="2" borderId="1" xfId="0" applyFont="1" applyFill="1" applyBorder="1" applyAlignment="1" applyProtection="1">
      <alignment wrapText="1"/>
      <protection locked="0" hidden="1"/>
    </xf>
    <xf numFmtId="0" fontId="6" fillId="0" borderId="0" xfId="0" applyFont="1" applyAlignment="1" applyProtection="1">
      <alignment horizontal="left"/>
      <protection hidden="1"/>
    </xf>
    <xf numFmtId="0" fontId="6" fillId="0" borderId="0" xfId="0" applyFont="1" applyAlignment="1" applyProtection="1">
      <alignment horizontal="right"/>
      <protection hidden="1"/>
    </xf>
    <xf numFmtId="0" fontId="6" fillId="0" borderId="0" xfId="0" applyFont="1" applyAlignment="1" applyProtection="1">
      <alignment wrapText="1"/>
      <protection hidden="1"/>
    </xf>
    <xf numFmtId="0" fontId="10" fillId="0" borderId="0" xfId="0" applyFont="1" applyAlignment="1" applyProtection="1">
      <alignment horizontal="right"/>
      <protection hidden="1"/>
    </xf>
    <xf numFmtId="0" fontId="10" fillId="0" borderId="19" xfId="0" applyFont="1" applyBorder="1" applyAlignment="1" applyProtection="1">
      <alignment horizontal="right"/>
      <protection hidden="1"/>
    </xf>
    <xf numFmtId="0" fontId="6" fillId="0" borderId="1" xfId="0" applyFont="1" applyBorder="1" applyAlignment="1" applyProtection="1">
      <alignment horizontal="center"/>
      <protection hidden="1"/>
    </xf>
    <xf numFmtId="0" fontId="10" fillId="0" borderId="18" xfId="0" applyFont="1" applyBorder="1" applyAlignment="1" applyProtection="1">
      <alignment horizontal="left"/>
      <protection hidden="1"/>
    </xf>
    <xf numFmtId="0" fontId="10" fillId="0" borderId="0" xfId="0" applyFont="1" applyAlignment="1" applyProtection="1">
      <alignment horizontal="left"/>
      <protection hidden="1"/>
    </xf>
    <xf numFmtId="0" fontId="12" fillId="0" borderId="1" xfId="0" applyFont="1" applyBorder="1" applyAlignment="1" applyProtection="1">
      <alignment horizontal="center" wrapText="1"/>
      <protection hidden="1"/>
    </xf>
    <xf numFmtId="0" fontId="12" fillId="0" borderId="1" xfId="0" applyFont="1" applyBorder="1" applyAlignment="1" applyProtection="1">
      <alignment horizontal="center"/>
      <protection hidden="1"/>
    </xf>
    <xf numFmtId="0" fontId="14" fillId="0" borderId="0" xfId="0" applyFont="1" applyAlignment="1" applyProtection="1">
      <alignment horizontal="left"/>
      <protection hidden="1"/>
    </xf>
    <xf numFmtId="0" fontId="6" fillId="2" borderId="0" xfId="0" applyFont="1" applyFill="1" applyAlignment="1" applyProtection="1">
      <alignment horizontal="left"/>
      <protection locked="0" hidden="1"/>
    </xf>
    <xf numFmtId="0" fontId="14" fillId="0" borderId="1" xfId="0" applyFont="1" applyBorder="1" applyAlignment="1" applyProtection="1">
      <alignment horizontal="center"/>
      <protection hidden="1"/>
    </xf>
    <xf numFmtId="0" fontId="12" fillId="0" borderId="14" xfId="0" applyFont="1" applyBorder="1" applyAlignment="1" applyProtection="1">
      <alignment horizontal="left" wrapText="1"/>
      <protection hidden="1"/>
    </xf>
    <xf numFmtId="0" fontId="14" fillId="0" borderId="21" xfId="0" applyFont="1" applyBorder="1" applyAlignment="1" applyProtection="1">
      <alignment horizontal="center" wrapText="1"/>
      <protection hidden="1"/>
    </xf>
    <xf numFmtId="0" fontId="14" fillId="0" borderId="23" xfId="0" applyFont="1" applyBorder="1" applyAlignment="1" applyProtection="1">
      <alignment horizontal="center" wrapText="1"/>
      <protection hidden="1"/>
    </xf>
    <xf numFmtId="0" fontId="14" fillId="0" borderId="1" xfId="0" applyFont="1" applyBorder="1" applyAlignment="1" applyProtection="1">
      <alignment horizontal="center" wrapText="1"/>
      <protection hidden="1"/>
    </xf>
    <xf numFmtId="0" fontId="26" fillId="2" borderId="21" xfId="0" applyFont="1" applyFill="1" applyBorder="1" applyAlignment="1" applyProtection="1">
      <alignment horizontal="center" wrapText="1"/>
      <protection locked="0" hidden="1"/>
    </xf>
    <xf numFmtId="0" fontId="26" fillId="2" borderId="23" xfId="0" applyFont="1" applyFill="1" applyBorder="1" applyAlignment="1" applyProtection="1">
      <alignment horizontal="center" wrapText="1"/>
      <protection locked="0" hidden="1"/>
    </xf>
    <xf numFmtId="0" fontId="26" fillId="2" borderId="22" xfId="0" applyFont="1" applyFill="1" applyBorder="1" applyAlignment="1" applyProtection="1">
      <alignment horizontal="center" wrapText="1"/>
      <protection locked="0" hidden="1"/>
    </xf>
    <xf numFmtId="0" fontId="16" fillId="0" borderId="0" xfId="0" applyFont="1" applyAlignment="1" applyProtection="1">
      <alignment horizontal="left" wrapText="1"/>
      <protection hidden="1"/>
    </xf>
    <xf numFmtId="15" fontId="6" fillId="2" borderId="0" xfId="0" applyNumberFormat="1" applyFont="1" applyFill="1" applyAlignment="1" applyProtection="1">
      <alignment horizontal="left"/>
      <protection locked="0" hidden="1"/>
    </xf>
    <xf numFmtId="0" fontId="10" fillId="0" borderId="0" xfId="0" applyFont="1" applyAlignment="1" applyProtection="1">
      <alignment horizontal="center"/>
      <protection hidden="1"/>
    </xf>
    <xf numFmtId="0" fontId="6" fillId="0" borderId="0" xfId="0" applyFont="1" applyAlignment="1" applyProtection="1">
      <alignment horizontal="center"/>
      <protection hidden="1"/>
    </xf>
    <xf numFmtId="0" fontId="6" fillId="0" borderId="0" xfId="0" applyFont="1" applyAlignment="1" applyProtection="1">
      <alignment horizontal="right"/>
      <protection hidden="1"/>
    </xf>
    <xf numFmtId="0" fontId="16" fillId="0" borderId="0" xfId="0" applyFont="1" applyAlignment="1" applyProtection="1">
      <alignment horizontal="center"/>
      <protection hidden="1"/>
    </xf>
    <xf numFmtId="0" fontId="10" fillId="0" borderId="8" xfId="0" applyFont="1" applyBorder="1" applyAlignment="1" applyProtection="1">
      <alignment horizontal="center"/>
      <protection hidden="1"/>
    </xf>
    <xf numFmtId="0" fontId="6" fillId="0" borderId="32" xfId="0" applyFont="1" applyBorder="1" applyAlignment="1" applyProtection="1">
      <alignment horizontal="left" wrapText="1"/>
      <protection hidden="1"/>
    </xf>
    <xf numFmtId="0" fontId="6" fillId="0" borderId="33" xfId="0" applyFont="1" applyBorder="1" applyAlignment="1" applyProtection="1">
      <alignment horizontal="left" wrapText="1"/>
      <protection hidden="1"/>
    </xf>
    <xf numFmtId="0" fontId="6" fillId="0" borderId="34" xfId="0" applyFont="1" applyBorder="1" applyAlignment="1" applyProtection="1">
      <alignment horizontal="left" wrapText="1"/>
      <protection hidden="1"/>
    </xf>
    <xf numFmtId="0" fontId="14" fillId="0" borderId="1" xfId="0" applyFont="1" applyBorder="1" applyAlignment="1" applyProtection="1">
      <alignment horizontal="center" vertical="center"/>
      <protection hidden="1"/>
    </xf>
    <xf numFmtId="0" fontId="6" fillId="2" borderId="0" xfId="0" applyFont="1" applyFill="1" applyAlignment="1" applyProtection="1">
      <alignment horizontal="center"/>
      <protection locked="0"/>
    </xf>
    <xf numFmtId="2" fontId="6" fillId="6" borderId="1" xfId="0" applyNumberFormat="1" applyFont="1" applyFill="1" applyBorder="1" applyAlignment="1" applyProtection="1">
      <alignment horizontal="center"/>
      <protection hidden="1"/>
    </xf>
    <xf numFmtId="0" fontId="16" fillId="0" borderId="0" xfId="0" applyFont="1" applyBorder="1" applyAlignment="1" applyProtection="1">
      <alignment horizontal="left"/>
      <protection locked="0"/>
    </xf>
    <xf numFmtId="0" fontId="16" fillId="0" borderId="19" xfId="0" applyFont="1" applyBorder="1" applyAlignment="1" applyProtection="1">
      <alignment horizontal="left"/>
      <protection locked="0"/>
    </xf>
    <xf numFmtId="0" fontId="16" fillId="0" borderId="0" xfId="0" applyFont="1" applyAlignment="1" applyProtection="1">
      <alignment horizontal="left"/>
    </xf>
    <xf numFmtId="1" fontId="6" fillId="0" borderId="0" xfId="0" applyNumberFormat="1" applyFont="1" applyAlignment="1" applyProtection="1">
      <alignment horizontal="center"/>
      <protection locked="0"/>
    </xf>
    <xf numFmtId="0" fontId="6" fillId="0" borderId="0" xfId="0" applyFont="1" applyBorder="1" applyAlignment="1" applyProtection="1">
      <alignment horizontal="left"/>
    </xf>
    <xf numFmtId="2" fontId="6" fillId="4" borderId="0" xfId="0" applyNumberFormat="1" applyFont="1" applyFill="1" applyBorder="1" applyAlignment="1" applyProtection="1">
      <alignment horizontal="center"/>
      <protection hidden="1"/>
    </xf>
    <xf numFmtId="0" fontId="6" fillId="0" borderId="23" xfId="0" applyFont="1" applyBorder="1" applyAlignment="1" applyProtection="1">
      <alignment horizontal="left"/>
    </xf>
    <xf numFmtId="2" fontId="6" fillId="4" borderId="0" xfId="0" applyNumberFormat="1" applyFont="1" applyFill="1" applyBorder="1" applyAlignment="1" applyProtection="1">
      <alignment horizontal="center"/>
    </xf>
    <xf numFmtId="2" fontId="6" fillId="2" borderId="23" xfId="0" applyNumberFormat="1" applyFont="1" applyFill="1" applyBorder="1" applyAlignment="1" applyProtection="1">
      <alignment horizontal="center"/>
      <protection locked="0"/>
    </xf>
    <xf numFmtId="0" fontId="6" fillId="0" borderId="1" xfId="0" applyFont="1" applyBorder="1" applyAlignment="1" applyProtection="1">
      <alignment horizontal="left"/>
    </xf>
    <xf numFmtId="0" fontId="10" fillId="0" borderId="0" xfId="0" applyFont="1" applyAlignment="1" applyProtection="1">
      <alignment horizontal="left"/>
    </xf>
    <xf numFmtId="0" fontId="14" fillId="0" borderId="0" xfId="0" applyFont="1" applyAlignment="1" applyProtection="1">
      <alignment horizontal="left"/>
    </xf>
    <xf numFmtId="0" fontId="0" fillId="2" borderId="0" xfId="0" applyFill="1" applyAlignment="1" applyProtection="1">
      <alignment horizontal="justify" vertical="top" wrapText="1"/>
      <protection locked="0"/>
    </xf>
    <xf numFmtId="0" fontId="6" fillId="2" borderId="0" xfId="0" applyFont="1" applyFill="1" applyAlignment="1" applyProtection="1">
      <alignment horizontal="justify" vertical="top" wrapText="1"/>
      <protection locked="0"/>
    </xf>
    <xf numFmtId="0" fontId="9" fillId="0" borderId="0" xfId="0" applyFont="1" applyAlignment="1" applyProtection="1">
      <alignment horizontal="center"/>
    </xf>
    <xf numFmtId="0" fontId="6" fillId="0" borderId="0" xfId="0" applyFont="1" applyAlignment="1" applyProtection="1">
      <alignment horizontal="left"/>
    </xf>
    <xf numFmtId="2" fontId="6" fillId="0" borderId="0" xfId="0" applyNumberFormat="1" applyFont="1" applyAlignment="1" applyProtection="1">
      <alignment horizontal="left"/>
    </xf>
    <xf numFmtId="0" fontId="11" fillId="0" borderId="0" xfId="0" applyFont="1" applyFill="1" applyAlignment="1" applyProtection="1">
      <alignment horizontal="left"/>
    </xf>
    <xf numFmtId="0" fontId="12" fillId="0" borderId="0" xfId="0" applyFont="1" applyFill="1" applyAlignment="1" applyProtection="1">
      <alignment horizontal="left"/>
    </xf>
    <xf numFmtId="0" fontId="8" fillId="0" borderId="0" xfId="0" applyFont="1" applyAlignment="1" applyProtection="1">
      <alignment horizontal="left"/>
    </xf>
    <xf numFmtId="0" fontId="10" fillId="0" borderId="0" xfId="0" applyFont="1" applyFill="1" applyAlignment="1" applyProtection="1">
      <alignment horizontal="left"/>
    </xf>
    <xf numFmtId="0" fontId="12" fillId="0" borderId="0" xfId="0" applyFont="1" applyFill="1" applyAlignment="1" applyProtection="1">
      <alignment horizontal="left" vertical="top" wrapText="1"/>
    </xf>
    <xf numFmtId="0" fontId="12" fillId="0" borderId="6" xfId="0" applyFont="1" applyFill="1" applyBorder="1" applyAlignment="1" applyProtection="1">
      <alignment horizontal="left" vertical="top" wrapText="1"/>
    </xf>
    <xf numFmtId="0" fontId="10" fillId="0" borderId="0" xfId="0" applyFont="1" applyFill="1" applyBorder="1" applyAlignment="1" applyProtection="1">
      <alignment horizontal="left" vertical="top" wrapText="1"/>
    </xf>
    <xf numFmtId="0" fontId="14" fillId="0" borderId="0" xfId="0" applyFont="1" applyFill="1" applyBorder="1" applyAlignment="1" applyProtection="1">
      <alignment horizontal="left"/>
    </xf>
    <xf numFmtId="0" fontId="10" fillId="0" borderId="0" xfId="0" applyFont="1" applyFill="1" applyBorder="1" applyAlignment="1" applyProtection="1">
      <alignment horizontal="left"/>
    </xf>
    <xf numFmtId="0" fontId="10" fillId="0" borderId="6" xfId="0" applyFont="1" applyFill="1" applyBorder="1" applyAlignment="1" applyProtection="1">
      <alignment horizontal="left"/>
    </xf>
    <xf numFmtId="0" fontId="15" fillId="0" borderId="0" xfId="2" applyFill="1" applyBorder="1" applyAlignment="1" applyProtection="1">
      <alignment horizontal="left"/>
    </xf>
    <xf numFmtId="0" fontId="15" fillId="0" borderId="6" xfId="2" applyFill="1" applyBorder="1" applyAlignment="1" applyProtection="1">
      <alignment horizontal="left"/>
    </xf>
    <xf numFmtId="0" fontId="16" fillId="6" borderId="0" xfId="0" applyFont="1" applyFill="1" applyAlignment="1" applyProtection="1">
      <alignment horizontal="left"/>
    </xf>
    <xf numFmtId="0" fontId="7" fillId="0" borderId="0" xfId="0" applyFont="1" applyAlignment="1" applyProtection="1">
      <alignment horizontal="left"/>
    </xf>
    <xf numFmtId="0" fontId="16" fillId="0" borderId="0" xfId="0" applyFont="1" applyAlignment="1" applyProtection="1">
      <alignment horizontal="center"/>
    </xf>
    <xf numFmtId="0" fontId="10" fillId="2" borderId="0" xfId="0" applyFont="1" applyFill="1" applyAlignment="1" applyProtection="1">
      <alignment horizontal="left"/>
      <protection locked="0" hidden="1"/>
    </xf>
    <xf numFmtId="0" fontId="16" fillId="0" borderId="10" xfId="0" applyFont="1" applyBorder="1" applyAlignment="1" applyProtection="1">
      <alignment horizontal="left"/>
    </xf>
    <xf numFmtId="0" fontId="12" fillId="2" borderId="10" xfId="0" applyFont="1" applyFill="1" applyBorder="1" applyAlignment="1" applyProtection="1">
      <alignment horizontal="left"/>
      <protection locked="0"/>
    </xf>
    <xf numFmtId="0" fontId="7" fillId="7" borderId="11" xfId="0" applyFont="1" applyFill="1" applyBorder="1" applyAlignment="1" applyProtection="1">
      <alignment horizontal="center"/>
    </xf>
    <xf numFmtId="0" fontId="7" fillId="3" borderId="12" xfId="0" applyFont="1" applyFill="1" applyBorder="1" applyAlignment="1" applyProtection="1">
      <alignment horizontal="center"/>
    </xf>
    <xf numFmtId="0" fontId="7" fillId="3" borderId="13" xfId="0" applyFont="1" applyFill="1" applyBorder="1" applyAlignment="1" applyProtection="1">
      <alignment horizontal="center"/>
    </xf>
    <xf numFmtId="0" fontId="7" fillId="3" borderId="15" xfId="0" applyFont="1" applyFill="1" applyBorder="1" applyAlignment="1" applyProtection="1">
      <alignment horizontal="center"/>
    </xf>
    <xf numFmtId="0" fontId="7" fillId="3" borderId="16" xfId="0" applyFont="1" applyFill="1" applyBorder="1" applyAlignment="1" applyProtection="1">
      <alignment horizontal="center"/>
    </xf>
    <xf numFmtId="0" fontId="7" fillId="2" borderId="18" xfId="0" applyFont="1" applyFill="1" applyBorder="1" applyAlignment="1" applyProtection="1">
      <alignment horizontal="center"/>
      <protection locked="0"/>
    </xf>
    <xf numFmtId="0" fontId="7" fillId="2" borderId="19" xfId="0" applyFont="1" applyFill="1" applyBorder="1" applyAlignment="1" applyProtection="1">
      <alignment horizontal="center"/>
      <protection locked="0"/>
    </xf>
    <xf numFmtId="0" fontId="7" fillId="2" borderId="15" xfId="0" applyFont="1" applyFill="1" applyBorder="1" applyAlignment="1" applyProtection="1">
      <alignment horizontal="center"/>
      <protection locked="0"/>
    </xf>
    <xf numFmtId="0" fontId="7" fillId="2" borderId="16" xfId="0" applyFont="1" applyFill="1" applyBorder="1" applyAlignment="1" applyProtection="1">
      <alignment horizontal="center"/>
      <protection locked="0"/>
    </xf>
    <xf numFmtId="0" fontId="8" fillId="0" borderId="14" xfId="0" applyFont="1" applyBorder="1" applyAlignment="1" applyProtection="1">
      <alignment horizontal="left"/>
    </xf>
    <xf numFmtId="0" fontId="7" fillId="0" borderId="0" xfId="0" applyFont="1" applyBorder="1" applyAlignment="1" applyProtection="1">
      <alignment horizontal="left"/>
    </xf>
    <xf numFmtId="0" fontId="7" fillId="3" borderId="14" xfId="0" applyFont="1" applyFill="1" applyBorder="1" applyAlignment="1" applyProtection="1">
      <alignment horizontal="center"/>
    </xf>
    <xf numFmtId="0" fontId="7" fillId="3" borderId="10" xfId="0" applyFont="1" applyFill="1" applyBorder="1" applyAlignment="1" applyProtection="1">
      <alignment horizontal="center"/>
    </xf>
    <xf numFmtId="0" fontId="6" fillId="2" borderId="12" xfId="0" applyFont="1" applyFill="1" applyBorder="1" applyAlignment="1" applyProtection="1">
      <alignment horizontal="center"/>
      <protection locked="0"/>
    </xf>
    <xf numFmtId="0" fontId="6" fillId="2" borderId="14" xfId="0" applyFont="1" applyFill="1" applyBorder="1" applyAlignment="1" applyProtection="1">
      <alignment horizontal="center"/>
      <protection locked="0"/>
    </xf>
    <xf numFmtId="0" fontId="6" fillId="2" borderId="13" xfId="0" applyFont="1" applyFill="1" applyBorder="1" applyAlignment="1" applyProtection="1">
      <alignment horizontal="center"/>
      <protection locked="0"/>
    </xf>
    <xf numFmtId="0" fontId="10" fillId="2" borderId="18" xfId="0" applyFont="1" applyFill="1" applyBorder="1" applyAlignment="1" applyProtection="1">
      <alignment horizontal="center"/>
      <protection locked="0"/>
    </xf>
    <xf numFmtId="0" fontId="10" fillId="2" borderId="0" xfId="0" applyFont="1" applyFill="1" applyBorder="1" applyAlignment="1" applyProtection="1">
      <alignment horizontal="center"/>
      <protection locked="0"/>
    </xf>
    <xf numFmtId="0" fontId="10" fillId="2" borderId="19" xfId="0" applyFont="1" applyFill="1" applyBorder="1" applyAlignment="1" applyProtection="1">
      <alignment horizontal="center"/>
      <protection locked="0"/>
    </xf>
    <xf numFmtId="0" fontId="6" fillId="2" borderId="18" xfId="0" applyFont="1" applyFill="1" applyBorder="1" applyAlignment="1" applyProtection="1">
      <alignment horizontal="center"/>
      <protection locked="0"/>
    </xf>
    <xf numFmtId="0" fontId="6" fillId="2" borderId="0" xfId="0" applyFont="1" applyFill="1" applyBorder="1" applyAlignment="1" applyProtection="1">
      <alignment horizontal="center"/>
      <protection locked="0"/>
    </xf>
    <xf numFmtId="0" fontId="6" fillId="2" borderId="19" xfId="0" applyFont="1" applyFill="1" applyBorder="1" applyAlignment="1" applyProtection="1">
      <alignment horizontal="center"/>
      <protection locked="0"/>
    </xf>
    <xf numFmtId="0" fontId="6" fillId="2" borderId="15" xfId="0" applyFont="1" applyFill="1" applyBorder="1" applyAlignment="1" applyProtection="1">
      <alignment horizontal="center"/>
      <protection locked="0"/>
    </xf>
    <xf numFmtId="0" fontId="6" fillId="2" borderId="10" xfId="0" applyFont="1" applyFill="1" applyBorder="1" applyAlignment="1" applyProtection="1">
      <alignment horizontal="center"/>
      <protection locked="0"/>
    </xf>
    <xf numFmtId="0" fontId="6" fillId="2" borderId="16" xfId="0" applyFont="1" applyFill="1" applyBorder="1" applyAlignment="1" applyProtection="1">
      <alignment horizontal="center"/>
      <protection locked="0"/>
    </xf>
    <xf numFmtId="0" fontId="6" fillId="0" borderId="0" xfId="0" applyFont="1" applyBorder="1" applyAlignment="1" applyProtection="1">
      <alignment horizontal="center"/>
    </xf>
    <xf numFmtId="0" fontId="16" fillId="3" borderId="1" xfId="0" applyFont="1" applyFill="1" applyBorder="1" applyAlignment="1" applyProtection="1">
      <alignment horizontal="left"/>
    </xf>
    <xf numFmtId="0" fontId="16" fillId="3" borderId="1" xfId="0" applyFont="1" applyFill="1" applyBorder="1" applyAlignment="1" applyProtection="1">
      <alignment horizontal="center"/>
    </xf>
    <xf numFmtId="0" fontId="6" fillId="5" borderId="1" xfId="0" applyFont="1" applyFill="1" applyBorder="1" applyAlignment="1" applyProtection="1">
      <alignment horizontal="left"/>
      <protection hidden="1"/>
    </xf>
    <xf numFmtId="0" fontId="6" fillId="2" borderId="1" xfId="0" applyFont="1" applyFill="1" applyBorder="1" applyAlignment="1" applyProtection="1">
      <alignment horizontal="center"/>
      <protection locked="0"/>
    </xf>
    <xf numFmtId="1" fontId="6" fillId="6" borderId="1" xfId="0" applyNumberFormat="1" applyFont="1" applyFill="1" applyBorder="1" applyAlignment="1" applyProtection="1">
      <alignment horizontal="center"/>
      <protection hidden="1"/>
    </xf>
    <xf numFmtId="0" fontId="6" fillId="2" borderId="21" xfId="0" applyFont="1" applyFill="1" applyBorder="1" applyAlignment="1" applyProtection="1">
      <alignment horizontal="center"/>
      <protection locked="0"/>
    </xf>
    <xf numFmtId="0" fontId="6" fillId="2" borderId="22" xfId="0" applyFont="1" applyFill="1" applyBorder="1" applyAlignment="1" applyProtection="1">
      <alignment horizontal="center"/>
      <protection locked="0"/>
    </xf>
    <xf numFmtId="0" fontId="6" fillId="5" borderId="21" xfId="0" applyFont="1" applyFill="1" applyBorder="1" applyAlignment="1" applyProtection="1">
      <alignment horizontal="left"/>
      <protection hidden="1"/>
    </xf>
    <xf numFmtId="0" fontId="6" fillId="5" borderId="23" xfId="0" applyFont="1" applyFill="1" applyBorder="1" applyAlignment="1" applyProtection="1">
      <alignment horizontal="left"/>
      <protection hidden="1"/>
    </xf>
    <xf numFmtId="0" fontId="6" fillId="5" borderId="22" xfId="0" applyFont="1" applyFill="1" applyBorder="1" applyAlignment="1" applyProtection="1">
      <alignment horizontal="left"/>
      <protection hidden="1"/>
    </xf>
    <xf numFmtId="0" fontId="10" fillId="5" borderId="21" xfId="0" applyFont="1" applyFill="1" applyBorder="1" applyAlignment="1" applyProtection="1">
      <alignment horizontal="center"/>
      <protection hidden="1"/>
    </xf>
    <xf numFmtId="0" fontId="10" fillId="5" borderId="23" xfId="0" applyFont="1" applyFill="1" applyBorder="1" applyAlignment="1" applyProtection="1">
      <alignment horizontal="center"/>
      <protection hidden="1"/>
    </xf>
    <xf numFmtId="0" fontId="10" fillId="5" borderId="22" xfId="0" applyFont="1" applyFill="1" applyBorder="1" applyAlignment="1" applyProtection="1">
      <alignment horizontal="center"/>
      <protection hidden="1"/>
    </xf>
    <xf numFmtId="0" fontId="6" fillId="4" borderId="1" xfId="0" applyFont="1" applyFill="1" applyBorder="1" applyAlignment="1" applyProtection="1">
      <alignment horizontal="center"/>
      <protection locked="0"/>
    </xf>
    <xf numFmtId="1" fontId="10" fillId="6" borderId="1" xfId="0" applyNumberFormat="1" applyFont="1" applyFill="1" applyBorder="1" applyAlignment="1" applyProtection="1">
      <alignment horizontal="center"/>
      <protection hidden="1"/>
    </xf>
    <xf numFmtId="0" fontId="10" fillId="6" borderId="1" xfId="0" applyFont="1" applyFill="1" applyBorder="1" applyAlignment="1" applyProtection="1">
      <alignment horizontal="center"/>
      <protection hidden="1"/>
    </xf>
    <xf numFmtId="0" fontId="14" fillId="6" borderId="0" xfId="0" applyFont="1" applyFill="1" applyAlignment="1" applyProtection="1">
      <alignment horizontal="left"/>
    </xf>
    <xf numFmtId="0" fontId="10" fillId="2" borderId="0" xfId="0" applyFont="1" applyFill="1" applyAlignment="1" applyProtection="1">
      <alignment horizontal="center"/>
      <protection locked="0"/>
    </xf>
    <xf numFmtId="0" fontId="8" fillId="0" borderId="10" xfId="0" applyFont="1" applyBorder="1" applyAlignment="1" applyProtection="1">
      <alignment horizontal="center"/>
    </xf>
    <xf numFmtId="0" fontId="6" fillId="0" borderId="21" xfId="0" applyFont="1" applyBorder="1" applyAlignment="1" applyProtection="1">
      <alignment horizontal="left"/>
    </xf>
    <xf numFmtId="0" fontId="6" fillId="0" borderId="21" xfId="0" applyFont="1" applyBorder="1" applyAlignment="1" applyProtection="1">
      <alignment horizontal="center"/>
    </xf>
    <xf numFmtId="0" fontId="6" fillId="0" borderId="22" xfId="0" applyFont="1" applyBorder="1" applyAlignment="1" applyProtection="1">
      <alignment horizontal="center"/>
    </xf>
    <xf numFmtId="0" fontId="6" fillId="0" borderId="22" xfId="0" applyFont="1" applyBorder="1" applyAlignment="1" applyProtection="1">
      <alignment horizontal="left"/>
    </xf>
    <xf numFmtId="0" fontId="6" fillId="3" borderId="12" xfId="0" applyFont="1" applyFill="1" applyBorder="1" applyAlignment="1" applyProtection="1">
      <alignment horizontal="center"/>
    </xf>
    <xf numFmtId="0" fontId="6" fillId="3" borderId="14" xfId="0" applyFont="1" applyFill="1" applyBorder="1" applyAlignment="1" applyProtection="1">
      <alignment horizontal="center"/>
    </xf>
    <xf numFmtId="0" fontId="6" fillId="3" borderId="13" xfId="0" applyFont="1" applyFill="1" applyBorder="1" applyAlignment="1" applyProtection="1">
      <alignment horizontal="center"/>
    </xf>
    <xf numFmtId="0" fontId="6" fillId="3" borderId="15" xfId="0" applyFont="1" applyFill="1" applyBorder="1" applyAlignment="1" applyProtection="1">
      <alignment horizontal="center"/>
    </xf>
    <xf numFmtId="0" fontId="6" fillId="3" borderId="10" xfId="0" applyFont="1" applyFill="1" applyBorder="1" applyAlignment="1" applyProtection="1">
      <alignment horizontal="center"/>
    </xf>
    <xf numFmtId="0" fontId="6" fillId="3" borderId="16" xfId="0" applyFont="1" applyFill="1" applyBorder="1" applyAlignment="1" applyProtection="1">
      <alignment horizontal="center"/>
    </xf>
    <xf numFmtId="10" fontId="6" fillId="5" borderId="1" xfId="0" applyNumberFormat="1" applyFont="1" applyFill="1" applyBorder="1" applyAlignment="1" applyProtection="1">
      <alignment horizontal="center"/>
      <protection hidden="1"/>
    </xf>
    <xf numFmtId="0" fontId="6" fillId="6" borderId="1" xfId="0" applyFont="1" applyFill="1" applyBorder="1" applyAlignment="1" applyProtection="1">
      <alignment horizontal="center"/>
      <protection hidden="1"/>
    </xf>
    <xf numFmtId="0" fontId="6" fillId="0" borderId="12" xfId="0" applyFont="1" applyBorder="1" applyAlignment="1" applyProtection="1">
      <alignment horizontal="left"/>
    </xf>
    <xf numFmtId="0" fontId="6" fillId="0" borderId="14" xfId="0" applyFont="1" applyBorder="1" applyAlignment="1" applyProtection="1">
      <alignment horizontal="left"/>
    </xf>
    <xf numFmtId="0" fontId="6" fillId="0" borderId="15" xfId="0" applyFont="1" applyBorder="1" applyAlignment="1" applyProtection="1">
      <alignment horizontal="left"/>
    </xf>
    <xf numFmtId="0" fontId="6" fillId="0" borderId="10" xfId="0" applyFont="1" applyBorder="1" applyAlignment="1" applyProtection="1">
      <alignment horizontal="left"/>
    </xf>
    <xf numFmtId="0" fontId="6" fillId="0" borderId="18" xfId="0" applyFont="1" applyBorder="1" applyAlignment="1" applyProtection="1">
      <alignment horizontal="left"/>
    </xf>
    <xf numFmtId="0" fontId="6" fillId="3" borderId="21" xfId="0" applyFont="1" applyFill="1" applyBorder="1" applyAlignment="1" applyProtection="1">
      <alignment horizontal="left"/>
    </xf>
    <xf numFmtId="0" fontId="6" fillId="3" borderId="23" xfId="0" applyFont="1" applyFill="1" applyBorder="1" applyAlignment="1" applyProtection="1">
      <alignment horizontal="left"/>
    </xf>
    <xf numFmtId="0" fontId="6" fillId="3" borderId="21" xfId="0" applyFont="1" applyFill="1" applyBorder="1" applyAlignment="1" applyProtection="1">
      <alignment horizontal="center"/>
    </xf>
    <xf numFmtId="0" fontId="6" fillId="3" borderId="23" xfId="0" applyFont="1" applyFill="1" applyBorder="1" applyAlignment="1" applyProtection="1">
      <alignment horizontal="center"/>
    </xf>
    <xf numFmtId="0" fontId="6" fillId="3" borderId="22" xfId="0" applyFont="1" applyFill="1" applyBorder="1" applyAlignment="1" applyProtection="1">
      <alignment horizontal="center"/>
    </xf>
    <xf numFmtId="0" fontId="6" fillId="2" borderId="23" xfId="0" applyFont="1" applyFill="1" applyBorder="1" applyAlignment="1" applyProtection="1">
      <alignment horizontal="center"/>
      <protection locked="0"/>
    </xf>
    <xf numFmtId="0" fontId="6" fillId="0" borderId="13" xfId="0" applyFont="1" applyBorder="1" applyAlignment="1" applyProtection="1">
      <alignment horizontal="left"/>
    </xf>
    <xf numFmtId="0" fontId="6" fillId="7" borderId="21" xfId="0" applyFont="1" applyFill="1" applyBorder="1" applyAlignment="1" applyProtection="1">
      <alignment horizontal="center"/>
    </xf>
    <xf numFmtId="0" fontId="6" fillId="7" borderId="23" xfId="0" applyFont="1" applyFill="1" applyBorder="1" applyAlignment="1" applyProtection="1">
      <alignment horizontal="center"/>
    </xf>
    <xf numFmtId="0" fontId="6" fillId="7" borderId="22" xfId="0" applyFont="1" applyFill="1" applyBorder="1" applyAlignment="1" applyProtection="1">
      <alignment horizontal="center"/>
    </xf>
    <xf numFmtId="0" fontId="20" fillId="0" borderId="15" xfId="0" applyFont="1" applyBorder="1" applyAlignment="1" applyProtection="1">
      <alignment horizontal="center"/>
    </xf>
    <xf numFmtId="0" fontId="20" fillId="0" borderId="10" xfId="0" applyFont="1" applyBorder="1" applyAlignment="1" applyProtection="1">
      <alignment horizontal="center"/>
    </xf>
    <xf numFmtId="0" fontId="20" fillId="0" borderId="16" xfId="0" applyFont="1" applyBorder="1" applyAlignment="1" applyProtection="1">
      <alignment horizontal="center"/>
    </xf>
    <xf numFmtId="0" fontId="6" fillId="0" borderId="19" xfId="0" applyFont="1" applyBorder="1" applyAlignment="1" applyProtection="1">
      <alignment horizontal="left"/>
    </xf>
    <xf numFmtId="0" fontId="6" fillId="0" borderId="16" xfId="0" applyFont="1" applyBorder="1" applyAlignment="1" applyProtection="1">
      <alignment horizontal="left"/>
    </xf>
    <xf numFmtId="2" fontId="6" fillId="2" borderId="1" xfId="0" applyNumberFormat="1" applyFont="1" applyFill="1" applyBorder="1" applyAlignment="1" applyProtection="1">
      <alignment horizontal="center"/>
      <protection locked="0"/>
    </xf>
    <xf numFmtId="2" fontId="6" fillId="5" borderId="21" xfId="0" applyNumberFormat="1" applyFont="1" applyFill="1" applyBorder="1" applyAlignment="1" applyProtection="1">
      <alignment horizontal="center"/>
      <protection hidden="1"/>
    </xf>
    <xf numFmtId="0" fontId="0" fillId="5" borderId="23" xfId="0" applyFill="1" applyBorder="1" applyAlignment="1" applyProtection="1">
      <alignment horizontal="center"/>
      <protection hidden="1"/>
    </xf>
    <xf numFmtId="0" fontId="0" fillId="5" borderId="22" xfId="0" applyFill="1" applyBorder="1" applyAlignment="1" applyProtection="1">
      <alignment horizontal="center"/>
      <protection hidden="1"/>
    </xf>
    <xf numFmtId="2" fontId="6" fillId="8" borderId="10" xfId="0" applyNumberFormat="1" applyFont="1" applyFill="1" applyBorder="1" applyAlignment="1" applyProtection="1">
      <alignment horizontal="center"/>
    </xf>
    <xf numFmtId="2" fontId="6" fillId="8" borderId="16" xfId="0" applyNumberFormat="1" applyFont="1" applyFill="1" applyBorder="1" applyAlignment="1" applyProtection="1">
      <alignment horizontal="center"/>
    </xf>
    <xf numFmtId="2" fontId="6" fillId="2" borderId="0" xfId="0" applyNumberFormat="1" applyFont="1" applyFill="1" applyBorder="1" applyAlignment="1" applyProtection="1">
      <alignment horizontal="center"/>
      <protection locked="0"/>
    </xf>
    <xf numFmtId="2" fontId="6" fillId="2" borderId="19" xfId="0" applyNumberFormat="1" applyFont="1" applyFill="1" applyBorder="1" applyAlignment="1" applyProtection="1">
      <alignment horizontal="center"/>
      <protection locked="0"/>
    </xf>
    <xf numFmtId="2" fontId="6" fillId="4" borderId="10" xfId="0" applyNumberFormat="1" applyFont="1" applyFill="1" applyBorder="1" applyAlignment="1" applyProtection="1">
      <alignment horizontal="center"/>
    </xf>
    <xf numFmtId="2" fontId="6" fillId="4" borderId="16" xfId="0" applyNumberFormat="1" applyFont="1" applyFill="1" applyBorder="1" applyAlignment="1" applyProtection="1">
      <alignment horizontal="center"/>
    </xf>
    <xf numFmtId="0" fontId="7" fillId="0" borderId="14" xfId="0" applyFont="1" applyBorder="1" applyAlignment="1" applyProtection="1">
      <alignment horizontal="center"/>
      <protection locked="0"/>
    </xf>
    <xf numFmtId="0" fontId="7" fillId="3" borderId="21" xfId="0" applyFont="1" applyFill="1" applyBorder="1" applyAlignment="1" applyProtection="1">
      <alignment horizontal="left"/>
    </xf>
    <xf numFmtId="0" fontId="7" fillId="3" borderId="23" xfId="0" applyFont="1" applyFill="1" applyBorder="1" applyAlignment="1" applyProtection="1">
      <alignment horizontal="left"/>
    </xf>
    <xf numFmtId="0" fontId="7" fillId="3" borderId="22" xfId="0" applyFont="1" applyFill="1" applyBorder="1" applyAlignment="1" applyProtection="1">
      <alignment horizontal="left"/>
    </xf>
    <xf numFmtId="0" fontId="7" fillId="3" borderId="23" xfId="0" applyFont="1" applyFill="1" applyBorder="1" applyAlignment="1" applyProtection="1">
      <alignment horizontal="center"/>
    </xf>
    <xf numFmtId="0" fontId="7" fillId="3" borderId="21" xfId="0" applyFont="1" applyFill="1" applyBorder="1" applyAlignment="1" applyProtection="1">
      <alignment horizontal="center"/>
    </xf>
    <xf numFmtId="0" fontId="7" fillId="3" borderId="22" xfId="0" applyFont="1" applyFill="1" applyBorder="1" applyAlignment="1" applyProtection="1">
      <alignment horizontal="center"/>
    </xf>
    <xf numFmtId="0" fontId="7" fillId="2" borderId="12" xfId="0" applyFont="1" applyFill="1" applyBorder="1" applyAlignment="1" applyProtection="1">
      <alignment horizontal="left"/>
      <protection locked="0"/>
    </xf>
    <xf numFmtId="0" fontId="7" fillId="2" borderId="14" xfId="0" applyFont="1" applyFill="1" applyBorder="1" applyAlignment="1" applyProtection="1">
      <alignment horizontal="left"/>
      <protection locked="0"/>
    </xf>
    <xf numFmtId="49" fontId="6" fillId="2" borderId="12" xfId="0" applyNumberFormat="1" applyFont="1" applyFill="1" applyBorder="1" applyAlignment="1" applyProtection="1">
      <alignment horizontal="center"/>
      <protection locked="0"/>
    </xf>
    <xf numFmtId="49" fontId="6" fillId="2" borderId="13" xfId="0" applyNumberFormat="1" applyFont="1" applyFill="1" applyBorder="1" applyAlignment="1" applyProtection="1">
      <alignment horizontal="center"/>
      <protection locked="0"/>
    </xf>
    <xf numFmtId="2" fontId="6" fillId="2" borderId="14" xfId="0" applyNumberFormat="1" applyFont="1" applyFill="1" applyBorder="1" applyAlignment="1" applyProtection="1">
      <alignment horizontal="center"/>
      <protection locked="0"/>
    </xf>
    <xf numFmtId="2" fontId="6" fillId="2" borderId="12" xfId="0" applyNumberFormat="1" applyFont="1" applyFill="1" applyBorder="1" applyAlignment="1" applyProtection="1">
      <alignment horizontal="center"/>
      <protection locked="0"/>
    </xf>
    <xf numFmtId="2" fontId="6" fillId="2" borderId="13" xfId="0" applyNumberFormat="1" applyFont="1" applyFill="1" applyBorder="1" applyAlignment="1" applyProtection="1">
      <alignment horizontal="center"/>
      <protection locked="0"/>
    </xf>
    <xf numFmtId="0" fontId="6" fillId="2" borderId="18" xfId="0" applyFont="1" applyFill="1" applyBorder="1" applyAlignment="1" applyProtection="1">
      <alignment horizontal="left"/>
      <protection locked="0"/>
    </xf>
    <xf numFmtId="0" fontId="6" fillId="2" borderId="0" xfId="0" applyFont="1" applyFill="1" applyBorder="1" applyAlignment="1" applyProtection="1">
      <alignment horizontal="left"/>
      <protection locked="0"/>
    </xf>
    <xf numFmtId="49" fontId="6" fillId="2" borderId="18" xfId="0" applyNumberFormat="1" applyFont="1" applyFill="1" applyBorder="1" applyAlignment="1" applyProtection="1">
      <alignment horizontal="center"/>
      <protection locked="0"/>
    </xf>
    <xf numFmtId="49" fontId="6" fillId="2" borderId="19" xfId="0" applyNumberFormat="1" applyFont="1" applyFill="1" applyBorder="1" applyAlignment="1" applyProtection="1">
      <alignment horizontal="center"/>
      <protection locked="0"/>
    </xf>
    <xf numFmtId="2" fontId="6" fillId="2" borderId="18" xfId="0" applyNumberFormat="1" applyFont="1" applyFill="1" applyBorder="1" applyAlignment="1" applyProtection="1">
      <alignment horizontal="center"/>
      <protection locked="0"/>
    </xf>
    <xf numFmtId="0" fontId="6" fillId="2" borderId="21" xfId="0" applyFont="1" applyFill="1" applyBorder="1" applyAlignment="1" applyProtection="1">
      <alignment horizontal="left"/>
    </xf>
    <xf numFmtId="0" fontId="6" fillId="2" borderId="23" xfId="0" applyFont="1" applyFill="1" applyBorder="1" applyAlignment="1" applyProtection="1">
      <alignment horizontal="left"/>
    </xf>
    <xf numFmtId="49" fontId="6" fillId="2" borderId="21" xfId="0" applyNumberFormat="1" applyFont="1" applyFill="1" applyBorder="1" applyAlignment="1" applyProtection="1">
      <alignment horizontal="center"/>
      <protection locked="0"/>
    </xf>
    <xf numFmtId="49" fontId="6" fillId="2" borderId="22" xfId="0" applyNumberFormat="1" applyFont="1" applyFill="1" applyBorder="1" applyAlignment="1" applyProtection="1">
      <alignment horizontal="center"/>
      <protection locked="0"/>
    </xf>
    <xf numFmtId="2" fontId="10" fillId="6" borderId="21" xfId="0" applyNumberFormat="1" applyFont="1" applyFill="1" applyBorder="1" applyAlignment="1" applyProtection="1">
      <alignment horizontal="center"/>
      <protection hidden="1"/>
    </xf>
    <xf numFmtId="2" fontId="10" fillId="6" borderId="22" xfId="0" applyNumberFormat="1" applyFont="1" applyFill="1" applyBorder="1" applyAlignment="1" applyProtection="1">
      <alignment horizontal="center"/>
      <protection hidden="1"/>
    </xf>
    <xf numFmtId="0" fontId="6" fillId="3" borderId="12" xfId="0" applyFont="1" applyFill="1" applyBorder="1" applyAlignment="1" applyProtection="1">
      <alignment horizontal="left"/>
    </xf>
    <xf numFmtId="0" fontId="6" fillId="3" borderId="14" xfId="0" applyFont="1" applyFill="1" applyBorder="1" applyAlignment="1" applyProtection="1">
      <alignment horizontal="left"/>
    </xf>
    <xf numFmtId="0" fontId="6" fillId="3" borderId="13" xfId="0" applyFont="1" applyFill="1" applyBorder="1" applyAlignment="1" applyProtection="1">
      <alignment horizontal="left"/>
    </xf>
    <xf numFmtId="0" fontId="6" fillId="0" borderId="15" xfId="0" applyFont="1" applyBorder="1" applyAlignment="1" applyProtection="1">
      <alignment horizontal="center"/>
    </xf>
    <xf numFmtId="0" fontId="6" fillId="0" borderId="10" xfId="0" applyFont="1" applyBorder="1" applyAlignment="1" applyProtection="1">
      <alignment horizontal="center"/>
    </xf>
    <xf numFmtId="0" fontId="6" fillId="0" borderId="16" xfId="0" applyFont="1" applyBorder="1" applyAlignment="1" applyProtection="1">
      <alignment horizontal="center"/>
    </xf>
    <xf numFmtId="0" fontId="6" fillId="4" borderId="15" xfId="0" applyFont="1" applyFill="1" applyBorder="1" applyAlignment="1" applyProtection="1">
      <alignment horizontal="center"/>
    </xf>
    <xf numFmtId="0" fontId="6" fillId="4" borderId="16" xfId="0" applyFont="1" applyFill="1" applyBorder="1" applyAlignment="1" applyProtection="1">
      <alignment horizontal="center"/>
    </xf>
    <xf numFmtId="0" fontId="6" fillId="4" borderId="18" xfId="0" applyFont="1" applyFill="1" applyBorder="1" applyAlignment="1" applyProtection="1">
      <alignment horizontal="center"/>
    </xf>
    <xf numFmtId="0" fontId="6" fillId="4" borderId="19" xfId="0" applyFont="1" applyFill="1" applyBorder="1" applyAlignment="1" applyProtection="1">
      <alignment horizontal="center"/>
    </xf>
    <xf numFmtId="0" fontId="6" fillId="4" borderId="10" xfId="0" applyFont="1" applyFill="1" applyBorder="1" applyAlignment="1" applyProtection="1">
      <alignment horizontal="center"/>
    </xf>
    <xf numFmtId="0" fontId="8" fillId="3" borderId="21" xfId="0" applyFont="1" applyFill="1" applyBorder="1" applyAlignment="1" applyProtection="1">
      <alignment horizontal="center"/>
    </xf>
    <xf numFmtId="0" fontId="8" fillId="3" borderId="22" xfId="0" applyFont="1" applyFill="1" applyBorder="1" applyAlignment="1" applyProtection="1">
      <alignment horizontal="center"/>
    </xf>
    <xf numFmtId="1" fontId="6" fillId="5" borderId="1" xfId="0" applyNumberFormat="1" applyFont="1" applyFill="1" applyBorder="1" applyAlignment="1" applyProtection="1">
      <alignment horizontal="center"/>
      <protection hidden="1"/>
    </xf>
    <xf numFmtId="0" fontId="6" fillId="5" borderId="1" xfId="0" applyFont="1" applyFill="1" applyBorder="1" applyAlignment="1" applyProtection="1">
      <alignment horizontal="center"/>
      <protection hidden="1"/>
    </xf>
    <xf numFmtId="2" fontId="6" fillId="5" borderId="1" xfId="0" applyNumberFormat="1" applyFont="1" applyFill="1" applyBorder="1" applyAlignment="1" applyProtection="1">
      <alignment horizontal="center"/>
      <protection hidden="1"/>
    </xf>
    <xf numFmtId="0" fontId="10" fillId="7" borderId="10" xfId="0" applyFont="1" applyFill="1" applyBorder="1" applyAlignment="1" applyProtection="1">
      <alignment horizontal="center"/>
    </xf>
    <xf numFmtId="0" fontId="16" fillId="3" borderId="21" xfId="0" applyFont="1" applyFill="1" applyBorder="1" applyAlignment="1" applyProtection="1">
      <alignment horizontal="center"/>
    </xf>
    <xf numFmtId="0" fontId="16" fillId="3" borderId="23" xfId="0" applyFont="1" applyFill="1" applyBorder="1" applyAlignment="1" applyProtection="1">
      <alignment horizontal="center"/>
    </xf>
    <xf numFmtId="0" fontId="7" fillId="0" borderId="1" xfId="0" applyFont="1" applyBorder="1" applyAlignment="1" applyProtection="1">
      <alignment horizontal="left"/>
    </xf>
    <xf numFmtId="0" fontId="6" fillId="4" borderId="15" xfId="0" applyFont="1" applyFill="1" applyBorder="1" applyAlignment="1" applyProtection="1">
      <alignment horizontal="center"/>
      <protection locked="0"/>
    </xf>
    <xf numFmtId="0" fontId="6" fillId="4" borderId="10" xfId="0" applyFont="1" applyFill="1" applyBorder="1" applyAlignment="1" applyProtection="1">
      <alignment horizontal="center"/>
      <protection locked="0"/>
    </xf>
    <xf numFmtId="0" fontId="6" fillId="4" borderId="16" xfId="0" applyFont="1" applyFill="1" applyBorder="1" applyAlignment="1" applyProtection="1">
      <alignment horizontal="center"/>
      <protection locked="0"/>
    </xf>
    <xf numFmtId="0" fontId="6" fillId="0" borderId="0" xfId="0" applyFont="1" applyAlignment="1" applyProtection="1">
      <alignment horizontal="center"/>
    </xf>
    <xf numFmtId="0" fontId="6" fillId="3" borderId="1" xfId="0" applyFont="1" applyFill="1" applyBorder="1" applyAlignment="1" applyProtection="1">
      <alignment horizontal="center"/>
    </xf>
    <xf numFmtId="0" fontId="16" fillId="0" borderId="12" xfId="0" applyFont="1" applyBorder="1" applyAlignment="1" applyProtection="1">
      <alignment horizontal="left"/>
    </xf>
    <xf numFmtId="0" fontId="16" fillId="0" borderId="14" xfId="0" applyFont="1" applyBorder="1" applyAlignment="1" applyProtection="1">
      <alignment horizontal="left"/>
    </xf>
    <xf numFmtId="2" fontId="6" fillId="6" borderId="12" xfId="0" applyNumberFormat="1" applyFont="1" applyFill="1" applyBorder="1" applyAlignment="1" applyProtection="1">
      <alignment horizontal="center"/>
      <protection hidden="1"/>
    </xf>
    <xf numFmtId="2" fontId="6" fillId="6" borderId="13" xfId="0" applyNumberFormat="1" applyFont="1" applyFill="1" applyBorder="1" applyAlignment="1" applyProtection="1">
      <alignment horizontal="center"/>
      <protection hidden="1"/>
    </xf>
    <xf numFmtId="0" fontId="16" fillId="0" borderId="18" xfId="0" applyFont="1" applyBorder="1" applyAlignment="1" applyProtection="1">
      <alignment horizontal="left"/>
      <protection locked="0"/>
    </xf>
    <xf numFmtId="2" fontId="6" fillId="4" borderId="18" xfId="0" applyNumberFormat="1" applyFont="1" applyFill="1" applyBorder="1" applyAlignment="1" applyProtection="1">
      <alignment horizontal="center"/>
      <protection locked="0"/>
    </xf>
    <xf numFmtId="2" fontId="6" fillId="4" borderId="19" xfId="0" applyNumberFormat="1" applyFont="1" applyFill="1" applyBorder="1" applyAlignment="1" applyProtection="1">
      <alignment horizontal="center"/>
      <protection locked="0"/>
    </xf>
    <xf numFmtId="2" fontId="6" fillId="4" borderId="18" xfId="0" applyNumberFormat="1" applyFont="1" applyFill="1" applyBorder="1" applyAlignment="1" applyProtection="1">
      <alignment horizontal="center"/>
      <protection hidden="1"/>
    </xf>
    <xf numFmtId="2" fontId="6" fillId="4" borderId="19" xfId="0" applyNumberFormat="1" applyFont="1" applyFill="1" applyBorder="1" applyAlignment="1" applyProtection="1">
      <alignment horizontal="center"/>
      <protection hidden="1"/>
    </xf>
    <xf numFmtId="0" fontId="6" fillId="0" borderId="15" xfId="0" applyFont="1" applyBorder="1" applyAlignment="1" applyProtection="1">
      <alignment horizontal="left"/>
      <protection locked="0"/>
    </xf>
    <xf numFmtId="0" fontId="6" fillId="0" borderId="10" xfId="0" applyFont="1" applyBorder="1" applyAlignment="1" applyProtection="1">
      <alignment horizontal="left"/>
      <protection locked="0"/>
    </xf>
    <xf numFmtId="2" fontId="6" fillId="4" borderId="15" xfId="0" applyNumberFormat="1" applyFont="1" applyFill="1" applyBorder="1" applyAlignment="1" applyProtection="1">
      <alignment horizontal="center"/>
      <protection locked="0"/>
    </xf>
    <xf numFmtId="2" fontId="6" fillId="4" borderId="16" xfId="0" applyNumberFormat="1" applyFont="1" applyFill="1" applyBorder="1" applyAlignment="1" applyProtection="1">
      <alignment horizontal="center"/>
      <protection locked="0"/>
    </xf>
    <xf numFmtId="2" fontId="6" fillId="4" borderId="15" xfId="0" applyNumberFormat="1" applyFont="1" applyFill="1" applyBorder="1" applyAlignment="1" applyProtection="1">
      <alignment horizontal="center"/>
      <protection hidden="1"/>
    </xf>
    <xf numFmtId="2" fontId="6" fillId="4" borderId="16" xfId="0" applyNumberFormat="1" applyFont="1" applyFill="1" applyBorder="1" applyAlignment="1" applyProtection="1">
      <alignment horizontal="center"/>
      <protection hidden="1"/>
    </xf>
    <xf numFmtId="0" fontId="16" fillId="0" borderId="13" xfId="0" applyFont="1" applyBorder="1" applyAlignment="1" applyProtection="1">
      <alignment horizontal="left"/>
    </xf>
    <xf numFmtId="2" fontId="6" fillId="4" borderId="18" xfId="0" applyNumberFormat="1" applyFont="1" applyFill="1" applyBorder="1" applyAlignment="1" applyProtection="1">
      <alignment horizontal="center"/>
    </xf>
    <xf numFmtId="2" fontId="6" fillId="4" borderId="19" xfId="0" applyNumberFormat="1" applyFont="1" applyFill="1" applyBorder="1" applyAlignment="1" applyProtection="1">
      <alignment horizontal="center"/>
    </xf>
    <xf numFmtId="0" fontId="6" fillId="0" borderId="16" xfId="0" applyFont="1" applyBorder="1" applyAlignment="1" applyProtection="1">
      <alignment horizontal="left"/>
      <protection locked="0"/>
    </xf>
    <xf numFmtId="2" fontId="6" fillId="4" borderId="15" xfId="0" applyNumberFormat="1" applyFont="1" applyFill="1" applyBorder="1" applyAlignment="1" applyProtection="1">
      <alignment horizontal="center"/>
    </xf>
    <xf numFmtId="2" fontId="6" fillId="4" borderId="14" xfId="0" applyNumberFormat="1" applyFont="1" applyFill="1" applyBorder="1" applyAlignment="1" applyProtection="1">
      <alignment horizontal="center"/>
      <protection locked="0"/>
    </xf>
    <xf numFmtId="2" fontId="6" fillId="4" borderId="12" xfId="0" applyNumberFormat="1" applyFont="1" applyFill="1" applyBorder="1" applyAlignment="1" applyProtection="1">
      <alignment horizontal="center"/>
      <protection locked="0"/>
    </xf>
    <xf numFmtId="2" fontId="6" fillId="4" borderId="13" xfId="0" applyNumberFormat="1" applyFont="1" applyFill="1" applyBorder="1" applyAlignment="1" applyProtection="1">
      <alignment horizontal="center"/>
      <protection locked="0"/>
    </xf>
    <xf numFmtId="2" fontId="6" fillId="4" borderId="14" xfId="0" applyNumberFormat="1" applyFont="1" applyFill="1" applyBorder="1" applyAlignment="1" applyProtection="1">
      <alignment horizontal="center"/>
      <protection hidden="1"/>
    </xf>
    <xf numFmtId="2" fontId="6" fillId="4" borderId="13" xfId="0" applyNumberFormat="1" applyFont="1" applyFill="1" applyBorder="1" applyAlignment="1" applyProtection="1">
      <alignment horizontal="center"/>
      <protection hidden="1"/>
    </xf>
    <xf numFmtId="2" fontId="6" fillId="6" borderId="18" xfId="0" applyNumberFormat="1" applyFont="1" applyFill="1" applyBorder="1" applyAlignment="1" applyProtection="1">
      <alignment horizontal="center"/>
      <protection hidden="1"/>
    </xf>
    <xf numFmtId="2" fontId="6" fillId="6" borderId="19" xfId="0" applyNumberFormat="1" applyFont="1" applyFill="1" applyBorder="1" applyAlignment="1" applyProtection="1">
      <alignment horizontal="center"/>
      <protection hidden="1"/>
    </xf>
    <xf numFmtId="2" fontId="6" fillId="6" borderId="0" xfId="0" applyNumberFormat="1" applyFont="1" applyFill="1" applyBorder="1" applyAlignment="1" applyProtection="1">
      <alignment horizontal="center"/>
      <protection hidden="1"/>
    </xf>
    <xf numFmtId="2" fontId="6" fillId="4" borderId="10" xfId="0" applyNumberFormat="1" applyFont="1" applyFill="1" applyBorder="1" applyAlignment="1" applyProtection="1">
      <alignment horizontal="center"/>
      <protection locked="0"/>
    </xf>
    <xf numFmtId="2" fontId="6" fillId="4" borderId="10" xfId="0" applyNumberFormat="1" applyFont="1" applyFill="1" applyBorder="1" applyAlignment="1" applyProtection="1">
      <alignment horizontal="center"/>
      <protection hidden="1"/>
    </xf>
    <xf numFmtId="2" fontId="6" fillId="6" borderId="14" xfId="0" applyNumberFormat="1" applyFont="1" applyFill="1" applyBorder="1" applyAlignment="1" applyProtection="1">
      <alignment horizontal="center"/>
      <protection hidden="1"/>
    </xf>
    <xf numFmtId="0" fontId="7" fillId="0" borderId="18" xfId="0" applyFont="1" applyBorder="1" applyAlignment="1" applyProtection="1">
      <alignment horizontal="left"/>
    </xf>
    <xf numFmtId="0" fontId="7" fillId="0" borderId="19" xfId="0" applyFont="1" applyBorder="1" applyAlignment="1" applyProtection="1">
      <alignment horizontal="left"/>
    </xf>
    <xf numFmtId="0" fontId="6" fillId="0" borderId="18" xfId="0" applyFont="1" applyBorder="1" applyAlignment="1" applyProtection="1">
      <alignment horizontal="left"/>
      <protection locked="0"/>
    </xf>
    <xf numFmtId="0" fontId="6" fillId="0" borderId="0" xfId="0" applyFont="1" applyBorder="1" applyAlignment="1" applyProtection="1">
      <alignment horizontal="left"/>
      <protection locked="0"/>
    </xf>
    <xf numFmtId="0" fontId="6" fillId="0" borderId="19" xfId="0" applyFont="1" applyBorder="1" applyAlignment="1" applyProtection="1">
      <alignment horizontal="left"/>
      <protection locked="0"/>
    </xf>
    <xf numFmtId="0" fontId="16" fillId="0" borderId="18" xfId="0" applyFont="1" applyBorder="1" applyAlignment="1" applyProtection="1">
      <alignment horizontal="left"/>
    </xf>
    <xf numFmtId="0" fontId="16" fillId="0" borderId="0" xfId="0" applyFont="1" applyBorder="1" applyAlignment="1" applyProtection="1">
      <alignment horizontal="left"/>
    </xf>
    <xf numFmtId="0" fontId="16" fillId="0" borderId="19" xfId="0" applyFont="1" applyBorder="1" applyAlignment="1" applyProtection="1">
      <alignment horizontal="left"/>
    </xf>
    <xf numFmtId="0" fontId="7" fillId="0" borderId="12" xfId="0" applyFont="1" applyBorder="1" applyAlignment="1" applyProtection="1">
      <alignment horizontal="left"/>
    </xf>
    <xf numFmtId="0" fontId="7" fillId="0" borderId="14" xfId="0" applyFont="1" applyBorder="1" applyAlignment="1" applyProtection="1">
      <alignment horizontal="left"/>
    </xf>
    <xf numFmtId="0" fontId="7" fillId="0" borderId="13" xfId="0" applyFont="1" applyBorder="1" applyAlignment="1" applyProtection="1">
      <alignment horizontal="left"/>
    </xf>
    <xf numFmtId="2" fontId="6" fillId="5" borderId="12" xfId="0" applyNumberFormat="1" applyFont="1" applyFill="1" applyBorder="1" applyAlignment="1" applyProtection="1">
      <alignment horizontal="center"/>
      <protection hidden="1"/>
    </xf>
    <xf numFmtId="2" fontId="6" fillId="5" borderId="13" xfId="0" applyNumberFormat="1" applyFont="1" applyFill="1" applyBorder="1" applyAlignment="1" applyProtection="1">
      <alignment horizontal="center"/>
      <protection hidden="1"/>
    </xf>
    <xf numFmtId="2" fontId="6" fillId="4" borderId="18" xfId="0" applyNumberFormat="1" applyFont="1" applyFill="1" applyBorder="1" applyAlignment="1" applyProtection="1">
      <alignment horizontal="center"/>
      <protection locked="0" hidden="1"/>
    </xf>
    <xf numFmtId="2" fontId="6" fillId="4" borderId="19" xfId="0" applyNumberFormat="1" applyFont="1" applyFill="1" applyBorder="1" applyAlignment="1" applyProtection="1">
      <alignment horizontal="center"/>
      <protection locked="0" hidden="1"/>
    </xf>
    <xf numFmtId="2" fontId="6" fillId="4" borderId="15" xfId="0" applyNumberFormat="1" applyFont="1" applyFill="1" applyBorder="1" applyAlignment="1" applyProtection="1">
      <alignment horizontal="center"/>
      <protection locked="0" hidden="1"/>
    </xf>
    <xf numFmtId="2" fontId="6" fillId="4" borderId="16" xfId="0" applyNumberFormat="1" applyFont="1" applyFill="1" applyBorder="1" applyAlignment="1" applyProtection="1">
      <alignment horizontal="center"/>
      <protection locked="0" hidden="1"/>
    </xf>
    <xf numFmtId="2" fontId="6" fillId="4" borderId="0" xfId="0" applyNumberFormat="1" applyFont="1" applyFill="1" applyBorder="1" applyAlignment="1" applyProtection="1">
      <alignment horizontal="center"/>
      <protection locked="0"/>
    </xf>
    <xf numFmtId="2" fontId="6" fillId="4" borderId="12" xfId="0" applyNumberFormat="1" applyFont="1" applyFill="1" applyBorder="1" applyAlignment="1" applyProtection="1">
      <alignment horizontal="center"/>
    </xf>
    <xf numFmtId="2" fontId="6" fillId="4" borderId="13" xfId="0" applyNumberFormat="1" applyFont="1" applyFill="1" applyBorder="1" applyAlignment="1" applyProtection="1">
      <alignment horizontal="center"/>
    </xf>
    <xf numFmtId="0" fontId="10" fillId="0" borderId="12" xfId="0" applyFont="1" applyBorder="1" applyAlignment="1" applyProtection="1">
      <alignment horizontal="center"/>
    </xf>
    <xf numFmtId="0" fontId="10" fillId="0" borderId="14" xfId="0" applyFont="1" applyBorder="1" applyAlignment="1" applyProtection="1">
      <alignment horizontal="center"/>
    </xf>
    <xf numFmtId="0" fontId="10" fillId="0" borderId="13" xfId="0" applyFont="1" applyBorder="1" applyAlignment="1" applyProtection="1">
      <alignment horizontal="center"/>
    </xf>
    <xf numFmtId="2" fontId="10" fillId="6" borderId="0" xfId="0" applyNumberFormat="1" applyFont="1" applyFill="1" applyBorder="1" applyAlignment="1" applyProtection="1">
      <alignment horizontal="center"/>
      <protection hidden="1"/>
    </xf>
    <xf numFmtId="0" fontId="10" fillId="6" borderId="0" xfId="0" applyFont="1" applyFill="1" applyBorder="1" applyAlignment="1" applyProtection="1">
      <alignment horizontal="center"/>
      <protection hidden="1"/>
    </xf>
    <xf numFmtId="2" fontId="10" fillId="6" borderId="12" xfId="0" applyNumberFormat="1" applyFont="1" applyFill="1" applyBorder="1" applyAlignment="1" applyProtection="1">
      <alignment horizontal="center"/>
      <protection hidden="1"/>
    </xf>
    <xf numFmtId="0" fontId="10" fillId="6" borderId="13" xfId="0" applyFont="1" applyFill="1" applyBorder="1" applyAlignment="1" applyProtection="1">
      <alignment horizontal="center"/>
      <protection hidden="1"/>
    </xf>
    <xf numFmtId="2" fontId="10" fillId="6" borderId="13" xfId="0" applyNumberFormat="1" applyFont="1" applyFill="1" applyBorder="1" applyAlignment="1" applyProtection="1">
      <alignment horizontal="center"/>
      <protection hidden="1"/>
    </xf>
    <xf numFmtId="0" fontId="6" fillId="4" borderId="18" xfId="0" applyFont="1" applyFill="1" applyBorder="1" applyAlignment="1" applyProtection="1">
      <alignment horizontal="center"/>
      <protection locked="0"/>
    </xf>
    <xf numFmtId="0" fontId="6" fillId="4" borderId="0" xfId="0" applyFont="1" applyFill="1" applyBorder="1" applyAlignment="1" applyProtection="1">
      <alignment horizontal="center"/>
      <protection locked="0"/>
    </xf>
    <xf numFmtId="0" fontId="6" fillId="4" borderId="19" xfId="0" applyFont="1" applyFill="1" applyBorder="1" applyAlignment="1" applyProtection="1">
      <alignment horizontal="center"/>
      <protection locked="0"/>
    </xf>
    <xf numFmtId="0" fontId="16" fillId="3" borderId="12" xfId="0" applyFont="1" applyFill="1" applyBorder="1" applyAlignment="1" applyProtection="1">
      <alignment horizontal="center"/>
    </xf>
    <xf numFmtId="0" fontId="16" fillId="3" borderId="13" xfId="0" applyFont="1" applyFill="1" applyBorder="1" applyAlignment="1" applyProtection="1">
      <alignment horizontal="center"/>
    </xf>
    <xf numFmtId="2" fontId="6" fillId="2" borderId="12" xfId="0" applyNumberFormat="1" applyFont="1" applyFill="1" applyBorder="1" applyAlignment="1" applyProtection="1">
      <alignment horizontal="center"/>
    </xf>
    <xf numFmtId="2" fontId="6" fillId="2" borderId="13" xfId="0" applyNumberFormat="1" applyFont="1" applyFill="1" applyBorder="1" applyAlignment="1" applyProtection="1">
      <alignment horizontal="center"/>
    </xf>
    <xf numFmtId="2" fontId="6" fillId="6" borderId="12" xfId="0" applyNumberFormat="1" applyFont="1" applyFill="1" applyBorder="1" applyAlignment="1" applyProtection="1">
      <alignment horizontal="center"/>
    </xf>
    <xf numFmtId="2" fontId="6" fillId="6" borderId="13" xfId="0" applyNumberFormat="1" applyFont="1" applyFill="1" applyBorder="1" applyAlignment="1" applyProtection="1">
      <alignment horizontal="center"/>
    </xf>
    <xf numFmtId="0" fontId="8" fillId="0" borderId="18" xfId="0" applyFont="1" applyBorder="1" applyAlignment="1" applyProtection="1">
      <alignment horizontal="left"/>
    </xf>
    <xf numFmtId="0" fontId="8" fillId="0" borderId="0" xfId="0" applyFont="1" applyBorder="1" applyAlignment="1" applyProtection="1">
      <alignment horizontal="left"/>
    </xf>
    <xf numFmtId="0" fontId="8" fillId="0" borderId="19" xfId="0" applyFont="1" applyBorder="1" applyAlignment="1" applyProtection="1">
      <alignment horizontal="left"/>
    </xf>
    <xf numFmtId="2" fontId="6" fillId="2" borderId="18" xfId="0" applyNumberFormat="1" applyFont="1" applyFill="1" applyBorder="1" applyAlignment="1" applyProtection="1">
      <alignment horizontal="center"/>
    </xf>
    <xf numFmtId="2" fontId="6" fillId="2" borderId="19" xfId="0" applyNumberFormat="1" applyFont="1" applyFill="1" applyBorder="1" applyAlignment="1" applyProtection="1">
      <alignment horizontal="center"/>
    </xf>
    <xf numFmtId="2" fontId="10" fillId="2" borderId="0" xfId="0" applyNumberFormat="1" applyFont="1" applyFill="1" applyBorder="1" applyAlignment="1" applyProtection="1">
      <alignment horizontal="center"/>
    </xf>
    <xf numFmtId="2" fontId="6" fillId="2" borderId="0" xfId="0" applyNumberFormat="1" applyFont="1" applyFill="1" applyAlignment="1" applyProtection="1">
      <alignment horizontal="center"/>
      <protection locked="0"/>
    </xf>
    <xf numFmtId="0" fontId="6" fillId="6" borderId="0" xfId="0" applyFont="1" applyFill="1" applyAlignment="1" applyProtection="1">
      <alignment horizontal="left"/>
    </xf>
    <xf numFmtId="2" fontId="22" fillId="6" borderId="0" xfId="0" applyNumberFormat="1" applyFont="1" applyFill="1" applyAlignment="1" applyProtection="1">
      <alignment horizontal="center"/>
      <protection hidden="1"/>
    </xf>
    <xf numFmtId="0" fontId="16" fillId="2" borderId="0" xfId="0" applyFont="1" applyFill="1" applyAlignment="1" applyProtection="1">
      <alignment horizontal="left"/>
    </xf>
    <xf numFmtId="0" fontId="21" fillId="0" borderId="0" xfId="0" applyFont="1" applyAlignment="1" applyProtection="1">
      <alignment horizontal="left"/>
    </xf>
    <xf numFmtId="0" fontId="21" fillId="0" borderId="0" xfId="0" applyFont="1" applyAlignment="1" applyProtection="1">
      <alignment horizontal="center"/>
    </xf>
    <xf numFmtId="0" fontId="10" fillId="0" borderId="0" xfId="0" applyFont="1" applyAlignment="1" applyProtection="1">
      <alignment horizontal="center" vertical="top"/>
    </xf>
    <xf numFmtId="0" fontId="6" fillId="0" borderId="0" xfId="0" applyFont="1" applyFill="1" applyAlignment="1" applyProtection="1">
      <alignment horizontal="center"/>
    </xf>
    <xf numFmtId="0" fontId="10" fillId="0" borderId="0" xfId="0" applyFont="1" applyAlignment="1" applyProtection="1">
      <alignment horizontal="center"/>
    </xf>
    <xf numFmtId="0" fontId="6" fillId="0" borderId="0" xfId="0" applyNumberFormat="1" applyFont="1" applyFill="1" applyAlignment="1" applyProtection="1">
      <alignment horizontal="center"/>
    </xf>
    <xf numFmtId="0" fontId="6" fillId="0" borderId="0" xfId="0" applyFont="1" applyAlignment="1" applyProtection="1">
      <alignment horizontal="justify" vertical="top" wrapText="1"/>
    </xf>
    <xf numFmtId="0" fontId="0" fillId="0" borderId="0" xfId="0" applyAlignment="1" applyProtection="1">
      <alignment horizontal="justify" vertical="top" wrapText="1"/>
    </xf>
    <xf numFmtId="0" fontId="10" fillId="2" borderId="0" xfId="0" applyFont="1" applyFill="1" applyBorder="1" applyAlignment="1" applyProtection="1">
      <alignment horizontal="justify" vertical="top" wrapText="1"/>
      <protection locked="0"/>
    </xf>
    <xf numFmtId="0" fontId="16" fillId="2" borderId="0" xfId="0" applyFont="1" applyFill="1" applyAlignment="1" applyProtection="1">
      <alignment horizontal="justify" vertical="top" wrapText="1"/>
      <protection locked="0"/>
    </xf>
    <xf numFmtId="0" fontId="6" fillId="2" borderId="12" xfId="0" applyFont="1" applyFill="1" applyBorder="1" applyAlignment="1" applyProtection="1">
      <alignment vertical="top" wrapText="1"/>
      <protection locked="0"/>
    </xf>
    <xf numFmtId="0" fontId="6" fillId="2" borderId="14" xfId="0" applyFont="1" applyFill="1" applyBorder="1" applyAlignment="1" applyProtection="1">
      <alignment vertical="top" wrapText="1"/>
      <protection locked="0"/>
    </xf>
    <xf numFmtId="0" fontId="6" fillId="2" borderId="13" xfId="0" applyFont="1" applyFill="1" applyBorder="1" applyAlignment="1" applyProtection="1">
      <alignment vertical="top" wrapText="1"/>
      <protection locked="0"/>
    </xf>
    <xf numFmtId="0" fontId="6" fillId="2" borderId="15" xfId="0" applyFont="1" applyFill="1" applyBorder="1" applyAlignment="1" applyProtection="1">
      <alignment vertical="top" wrapText="1"/>
      <protection locked="0"/>
    </xf>
    <xf numFmtId="0" fontId="6" fillId="2" borderId="10" xfId="0" applyFont="1" applyFill="1" applyBorder="1" applyAlignment="1" applyProtection="1">
      <alignment vertical="top" wrapText="1"/>
      <protection locked="0"/>
    </xf>
    <xf numFmtId="0" fontId="6" fillId="2" borderId="16" xfId="0" applyFont="1" applyFill="1" applyBorder="1" applyAlignment="1" applyProtection="1">
      <alignment vertical="top" wrapText="1"/>
      <protection locked="0"/>
    </xf>
    <xf numFmtId="0" fontId="12" fillId="2" borderId="0" xfId="0" applyFont="1" applyFill="1" applyAlignment="1" applyProtection="1">
      <alignment vertical="top" wrapText="1"/>
      <protection locked="0"/>
    </xf>
    <xf numFmtId="0" fontId="0" fillId="2" borderId="0" xfId="0" applyFill="1" applyAlignment="1" applyProtection="1">
      <alignment vertical="top" wrapText="1"/>
      <protection locked="0"/>
    </xf>
    <xf numFmtId="0" fontId="6" fillId="2" borderId="0" xfId="0" applyFont="1" applyFill="1" applyAlignment="1" applyProtection="1">
      <alignment vertical="top" wrapText="1"/>
      <protection locked="0"/>
    </xf>
    <xf numFmtId="0" fontId="0" fillId="2" borderId="0" xfId="0" applyFill="1" applyAlignment="1" applyProtection="1">
      <protection locked="0"/>
    </xf>
    <xf numFmtId="0" fontId="1" fillId="4" borderId="0" xfId="0" applyFont="1" applyFill="1" applyBorder="1" applyAlignment="1">
      <alignment horizontal="center" wrapText="1"/>
    </xf>
    <xf numFmtId="0" fontId="2" fillId="6" borderId="1" xfId="0" applyFont="1" applyFill="1" applyBorder="1" applyAlignment="1">
      <alignment horizontal="center" vertical="center" wrapText="1"/>
    </xf>
    <xf numFmtId="0" fontId="3" fillId="0" borderId="0" xfId="0" applyFont="1" applyBorder="1" applyAlignment="1">
      <alignment horizontal="left"/>
    </xf>
    <xf numFmtId="0" fontId="3" fillId="6" borderId="2" xfId="0" applyNumberFormat="1" applyFont="1" applyFill="1" applyBorder="1" applyAlignment="1">
      <alignment horizontal="left"/>
    </xf>
    <xf numFmtId="0" fontId="3" fillId="6" borderId="3" xfId="0" applyNumberFormat="1" applyFont="1" applyFill="1" applyBorder="1" applyAlignment="1">
      <alignment horizontal="left"/>
    </xf>
    <xf numFmtId="0" fontId="3" fillId="6" borderId="4" xfId="0" applyNumberFormat="1" applyFont="1" applyFill="1" applyBorder="1" applyAlignment="1">
      <alignment horizontal="left"/>
    </xf>
    <xf numFmtId="0" fontId="4" fillId="6" borderId="5" xfId="0" applyFont="1" applyFill="1" applyBorder="1" applyAlignment="1">
      <alignment horizontal="left"/>
    </xf>
    <xf numFmtId="0" fontId="4" fillId="6" borderId="0" xfId="0" applyFont="1" applyFill="1" applyBorder="1" applyAlignment="1">
      <alignment horizontal="left"/>
    </xf>
    <xf numFmtId="0" fontId="4" fillId="6" borderId="6" xfId="0" applyFont="1" applyFill="1" applyBorder="1" applyAlignment="1">
      <alignment horizontal="left"/>
    </xf>
    <xf numFmtId="0" fontId="5" fillId="2" borderId="3" xfId="2" applyFont="1" applyFill="1" applyBorder="1" applyAlignment="1" applyProtection="1">
      <alignment horizontal="left"/>
      <protection locked="0"/>
    </xf>
    <xf numFmtId="0" fontId="3" fillId="2" borderId="3" xfId="0" applyFont="1" applyFill="1" applyBorder="1" applyAlignment="1" applyProtection="1">
      <alignment horizontal="left"/>
      <protection locked="0"/>
    </xf>
    <xf numFmtId="0" fontId="3" fillId="2" borderId="4" xfId="0" applyFont="1" applyFill="1" applyBorder="1" applyAlignment="1" applyProtection="1">
      <alignment horizontal="left"/>
      <protection locked="0"/>
    </xf>
    <xf numFmtId="0" fontId="3" fillId="2" borderId="8" xfId="0" applyFont="1" applyFill="1" applyBorder="1" applyAlignment="1" applyProtection="1">
      <alignment horizontal="left"/>
      <protection locked="0"/>
    </xf>
    <xf numFmtId="0" fontId="3" fillId="2" borderId="8" xfId="0" applyFont="1" applyFill="1" applyBorder="1" applyAlignment="1" applyProtection="1">
      <alignment horizontal="center"/>
      <protection locked="0"/>
    </xf>
    <xf numFmtId="0" fontId="3" fillId="2" borderId="9" xfId="0" applyFont="1" applyFill="1" applyBorder="1" applyAlignment="1" applyProtection="1">
      <alignment horizontal="center"/>
      <protection locked="0"/>
    </xf>
    <xf numFmtId="0" fontId="10" fillId="9" borderId="0" xfId="0" applyFont="1" applyFill="1" applyAlignment="1" applyProtection="1">
      <alignment horizontal="center"/>
      <protection hidden="1"/>
    </xf>
    <xf numFmtId="0" fontId="6" fillId="9" borderId="0" xfId="0" applyFont="1" applyFill="1" applyProtection="1">
      <protection hidden="1"/>
    </xf>
    <xf numFmtId="0" fontId="6" fillId="9" borderId="0" xfId="0" applyFont="1" applyFill="1" applyProtection="1"/>
    <xf numFmtId="0" fontId="6" fillId="9" borderId="0" xfId="0" applyFont="1" applyFill="1" applyProtection="1">
      <protection locked="0"/>
    </xf>
    <xf numFmtId="0" fontId="10" fillId="9" borderId="1" xfId="0" applyFont="1" applyFill="1" applyBorder="1" applyAlignment="1" applyProtection="1">
      <alignment horizontal="center"/>
      <protection hidden="1"/>
    </xf>
    <xf numFmtId="0" fontId="6" fillId="9" borderId="1" xfId="0" applyFont="1" applyFill="1" applyBorder="1" applyAlignment="1" applyProtection="1">
      <alignment horizontal="center"/>
      <protection hidden="1"/>
    </xf>
    <xf numFmtId="0" fontId="6" fillId="9" borderId="1" xfId="0" applyFont="1" applyFill="1" applyBorder="1" applyProtection="1">
      <protection hidden="1"/>
    </xf>
    <xf numFmtId="0" fontId="10" fillId="9" borderId="0" xfId="0" applyFont="1" applyFill="1" applyBorder="1" applyAlignment="1" applyProtection="1">
      <alignment horizontal="center"/>
      <protection hidden="1"/>
    </xf>
    <xf numFmtId="0" fontId="10" fillId="9" borderId="1" xfId="0" applyFont="1" applyFill="1" applyBorder="1" applyAlignment="1" applyProtection="1">
      <alignment horizontal="right"/>
      <protection hidden="1"/>
    </xf>
    <xf numFmtId="0" fontId="10" fillId="9" borderId="1" xfId="0" applyFont="1" applyFill="1" applyBorder="1" applyProtection="1">
      <protection hidden="1"/>
    </xf>
    <xf numFmtId="0" fontId="6" fillId="9" borderId="1" xfId="0" applyFont="1" applyFill="1" applyBorder="1" applyAlignment="1" applyProtection="1">
      <alignment horizontal="left"/>
      <protection locked="0" hidden="1"/>
    </xf>
    <xf numFmtId="0" fontId="6" fillId="9" borderId="0" xfId="0" applyFont="1" applyFill="1" applyProtection="1">
      <protection locked="0" hidden="1"/>
    </xf>
    <xf numFmtId="0" fontId="10" fillId="9" borderId="1" xfId="0" applyFont="1" applyFill="1" applyBorder="1" applyAlignment="1" applyProtection="1">
      <alignment horizontal="center"/>
      <protection hidden="1"/>
    </xf>
    <xf numFmtId="0" fontId="6" fillId="9" borderId="0" xfId="0" applyFont="1" applyFill="1" applyBorder="1" applyAlignment="1" applyProtection="1">
      <alignment horizontal="center"/>
      <protection hidden="1"/>
    </xf>
    <xf numFmtId="0" fontId="10" fillId="9" borderId="0" xfId="0" applyFont="1" applyFill="1" applyAlignment="1" applyProtection="1">
      <alignment horizontal="center" vertical="center"/>
      <protection hidden="1"/>
    </xf>
    <xf numFmtId="0" fontId="6" fillId="9" borderId="0" xfId="0" applyFont="1" applyFill="1" applyAlignment="1" applyProtection="1">
      <alignment horizontal="left"/>
      <protection locked="0" hidden="1"/>
    </xf>
    <xf numFmtId="0" fontId="6" fillId="9" borderId="0" xfId="0" applyFont="1" applyFill="1" applyAlignment="1" applyProtection="1">
      <alignment horizontal="left"/>
    </xf>
    <xf numFmtId="0" fontId="6" fillId="9" borderId="0" xfId="0" applyFont="1" applyFill="1" applyAlignment="1" applyProtection="1">
      <alignment horizontal="center"/>
      <protection locked="0"/>
    </xf>
    <xf numFmtId="0" fontId="6" fillId="9" borderId="1" xfId="0" applyNumberFormat="1" applyFont="1" applyFill="1" applyBorder="1" applyAlignment="1" applyProtection="1">
      <alignment horizontal="center"/>
      <protection locked="0"/>
    </xf>
    <xf numFmtId="2" fontId="6" fillId="9" borderId="1" xfId="0" applyNumberFormat="1" applyFont="1" applyFill="1" applyBorder="1" applyAlignment="1" applyProtection="1">
      <alignment horizontal="center"/>
      <protection locked="0"/>
    </xf>
    <xf numFmtId="49" fontId="6" fillId="9" borderId="1" xfId="0" applyNumberFormat="1" applyFont="1" applyFill="1" applyBorder="1" applyAlignment="1" applyProtection="1">
      <alignment horizontal="center"/>
      <protection locked="0"/>
    </xf>
    <xf numFmtId="2" fontId="10" fillId="9" borderId="27" xfId="0" applyNumberFormat="1" applyFont="1" applyFill="1" applyBorder="1" applyAlignment="1" applyProtection="1">
      <alignment horizontal="center"/>
      <protection hidden="1"/>
    </xf>
    <xf numFmtId="0" fontId="10" fillId="9" borderId="9" xfId="0" applyFont="1" applyFill="1" applyBorder="1" applyAlignment="1" applyProtection="1">
      <alignment horizontal="center"/>
      <protection hidden="1"/>
    </xf>
    <xf numFmtId="49" fontId="6" fillId="9" borderId="0" xfId="0" applyNumberFormat="1" applyFont="1" applyFill="1" applyProtection="1"/>
    <xf numFmtId="2" fontId="6" fillId="9" borderId="0" xfId="0" applyNumberFormat="1" applyFont="1" applyFill="1" applyProtection="1"/>
    <xf numFmtId="0" fontId="10" fillId="9" borderId="1" xfId="0" applyFont="1" applyFill="1" applyBorder="1" applyAlignment="1" applyProtection="1">
      <alignment horizontal="center"/>
    </xf>
    <xf numFmtId="0" fontId="10" fillId="9" borderId="1" xfId="0" applyFont="1" applyFill="1" applyBorder="1" applyAlignment="1" applyProtection="1">
      <alignment horizontal="center"/>
    </xf>
    <xf numFmtId="2" fontId="10" fillId="9" borderId="1" xfId="0" applyNumberFormat="1" applyFont="1" applyFill="1" applyBorder="1" applyAlignment="1" applyProtection="1">
      <alignment horizontal="center"/>
    </xf>
    <xf numFmtId="0" fontId="6" fillId="9" borderId="1" xfId="0" applyFont="1" applyFill="1" applyBorder="1" applyAlignment="1" applyProtection="1">
      <alignment horizontal="left"/>
      <protection locked="0"/>
    </xf>
    <xf numFmtId="2" fontId="6" fillId="9" borderId="1" xfId="0" applyNumberFormat="1" applyFont="1" applyFill="1" applyBorder="1" applyAlignment="1" applyProtection="1">
      <alignment horizontal="center"/>
      <protection hidden="1"/>
    </xf>
    <xf numFmtId="1" fontId="6" fillId="9" borderId="1" xfId="0" applyNumberFormat="1" applyFont="1" applyFill="1" applyBorder="1" applyAlignment="1" applyProtection="1">
      <alignment horizontal="center"/>
      <protection locked="0"/>
    </xf>
    <xf numFmtId="2" fontId="6" fillId="9" borderId="0" xfId="0" applyNumberFormat="1" applyFont="1" applyFill="1" applyAlignment="1" applyProtection="1">
      <alignment horizontal="center"/>
      <protection locked="0"/>
    </xf>
    <xf numFmtId="0" fontId="23" fillId="9" borderId="0" xfId="0" applyFont="1" applyFill="1" applyProtection="1">
      <protection hidden="1"/>
    </xf>
    <xf numFmtId="1" fontId="6" fillId="9" borderId="0" xfId="0" applyNumberFormat="1" applyFont="1" applyFill="1" applyAlignment="1" applyProtection="1">
      <alignment horizontal="center"/>
      <protection locked="0"/>
    </xf>
    <xf numFmtId="0" fontId="6" fillId="9" borderId="23" xfId="0" applyFont="1" applyFill="1" applyBorder="1" applyAlignment="1" applyProtection="1">
      <alignment horizontal="left"/>
    </xf>
    <xf numFmtId="2" fontId="6" fillId="9" borderId="0" xfId="0" applyNumberFormat="1" applyFont="1" applyFill="1" applyAlignment="1" applyProtection="1">
      <alignment horizontal="center"/>
    </xf>
    <xf numFmtId="0" fontId="6" fillId="9" borderId="0" xfId="0" applyFont="1" applyFill="1" applyAlignment="1" applyProtection="1">
      <alignment horizontal="left" vertical="center"/>
      <protection hidden="1"/>
    </xf>
    <xf numFmtId="0" fontId="6" fillId="9" borderId="0" xfId="0" applyFont="1" applyFill="1" applyAlignment="1" applyProtection="1">
      <alignment horizontal="left" vertical="center"/>
      <protection locked="0" hidden="1"/>
    </xf>
    <xf numFmtId="0" fontId="6" fillId="9" borderId="24" xfId="0" applyFont="1" applyFill="1" applyBorder="1" applyAlignment="1" applyProtection="1">
      <alignment horizontal="left"/>
    </xf>
    <xf numFmtId="2" fontId="6" fillId="9" borderId="0" xfId="0" applyNumberFormat="1" applyFont="1" applyFill="1" applyBorder="1" applyAlignment="1" applyProtection="1">
      <alignment horizontal="center"/>
    </xf>
    <xf numFmtId="2" fontId="6" fillId="9" borderId="6" xfId="0" applyNumberFormat="1" applyFont="1" applyFill="1" applyBorder="1" applyAlignment="1" applyProtection="1">
      <alignment horizontal="center"/>
    </xf>
    <xf numFmtId="0" fontId="6" fillId="9" borderId="0" xfId="0" applyFont="1" applyFill="1" applyBorder="1" applyAlignment="1" applyProtection="1">
      <alignment horizontal="center"/>
    </xf>
    <xf numFmtId="2" fontId="6" fillId="9" borderId="0" xfId="0" applyNumberFormat="1" applyFont="1" applyFill="1" applyBorder="1" applyAlignment="1" applyProtection="1">
      <alignment horizontal="center"/>
    </xf>
    <xf numFmtId="2" fontId="6" fillId="9" borderId="6" xfId="0" applyNumberFormat="1" applyFont="1" applyFill="1" applyBorder="1" applyAlignment="1" applyProtection="1">
      <alignment horizontal="center"/>
    </xf>
    <xf numFmtId="0" fontId="6" fillId="9" borderId="1" xfId="0" applyFont="1" applyFill="1" applyBorder="1" applyAlignment="1" applyProtection="1">
      <alignment horizontal="left"/>
    </xf>
    <xf numFmtId="10" fontId="6" fillId="9" borderId="1" xfId="0" applyNumberFormat="1" applyFont="1" applyFill="1" applyBorder="1" applyProtection="1">
      <protection locked="0"/>
    </xf>
    <xf numFmtId="0" fontId="6" fillId="9" borderId="1" xfId="0" applyFont="1" applyFill="1" applyBorder="1" applyAlignment="1" applyProtection="1">
      <alignment horizontal="center"/>
      <protection locked="0"/>
    </xf>
    <xf numFmtId="0" fontId="6" fillId="9" borderId="23" xfId="0" applyFont="1" applyFill="1" applyBorder="1" applyAlignment="1" applyProtection="1">
      <alignment horizontal="center"/>
    </xf>
    <xf numFmtId="2" fontId="6" fillId="9" borderId="23" xfId="0" applyNumberFormat="1" applyFont="1" applyFill="1" applyBorder="1" applyAlignment="1" applyProtection="1">
      <alignment horizontal="center"/>
    </xf>
    <xf numFmtId="2" fontId="6" fillId="9" borderId="28" xfId="0" applyNumberFormat="1" applyFont="1" applyFill="1" applyBorder="1" applyAlignment="1" applyProtection="1">
      <alignment horizontal="center"/>
    </xf>
    <xf numFmtId="0" fontId="6" fillId="9" borderId="29" xfId="0" applyFont="1" applyFill="1" applyBorder="1" applyAlignment="1" applyProtection="1">
      <alignment horizontal="left"/>
    </xf>
    <xf numFmtId="0" fontId="6" fillId="9" borderId="30" xfId="0" applyFont="1" applyFill="1" applyBorder="1" applyAlignment="1" applyProtection="1">
      <alignment horizontal="left"/>
    </xf>
    <xf numFmtId="0" fontId="6" fillId="9" borderId="25" xfId="0" applyFont="1" applyFill="1" applyBorder="1" applyAlignment="1" applyProtection="1">
      <alignment horizontal="center"/>
      <protection locked="0"/>
    </xf>
    <xf numFmtId="0" fontId="6" fillId="9" borderId="30" xfId="0" applyFont="1" applyFill="1" applyBorder="1" applyAlignment="1" applyProtection="1">
      <alignment horizontal="center"/>
      <protection hidden="1"/>
    </xf>
    <xf numFmtId="2" fontId="6" fillId="9" borderId="30" xfId="0" applyNumberFormat="1" applyFont="1" applyFill="1" applyBorder="1" applyAlignment="1" applyProtection="1">
      <alignment horizontal="center"/>
    </xf>
    <xf numFmtId="2" fontId="6" fillId="9" borderId="31" xfId="0" applyNumberFormat="1" applyFont="1" applyFill="1" applyBorder="1" applyAlignment="1" applyProtection="1">
      <alignment horizontal="center"/>
    </xf>
    <xf numFmtId="0" fontId="6" fillId="9" borderId="0" xfId="0" applyFont="1" applyFill="1" applyAlignment="1" applyProtection="1">
      <alignment horizontal="left"/>
      <protection locked="0"/>
    </xf>
    <xf numFmtId="0" fontId="6" fillId="9" borderId="0" xfId="0" applyFont="1" applyFill="1" applyAlignment="1" applyProtection="1">
      <alignment horizontal="center"/>
      <protection locked="0"/>
    </xf>
    <xf numFmtId="0" fontId="10" fillId="9" borderId="0" xfId="0" applyFont="1" applyFill="1" applyAlignment="1" applyProtection="1">
      <alignment horizontal="left"/>
    </xf>
    <xf numFmtId="0" fontId="6" fillId="9" borderId="0" xfId="0" applyFont="1" applyFill="1" applyAlignment="1" applyProtection="1">
      <alignment horizontal="justify" vertical="top" wrapText="1"/>
      <protection locked="0"/>
    </xf>
    <xf numFmtId="0" fontId="6" fillId="9" borderId="0" xfId="0" applyFont="1" applyFill="1" applyBorder="1" applyAlignment="1">
      <alignment horizontal="center"/>
    </xf>
    <xf numFmtId="0" fontId="6" fillId="9" borderId="0" xfId="0" applyFont="1" applyFill="1" applyBorder="1"/>
    <xf numFmtId="0" fontId="0" fillId="9" borderId="0" xfId="0" applyFont="1" applyFill="1" applyProtection="1">
      <protection locked="0"/>
    </xf>
    <xf numFmtId="0" fontId="10" fillId="9" borderId="0" xfId="0" applyFont="1" applyFill="1" applyAlignment="1" applyProtection="1">
      <alignment horizontal="left"/>
    </xf>
    <xf numFmtId="0" fontId="6" fillId="9" borderId="0" xfId="0" applyFont="1" applyFill="1" applyAlignment="1" applyProtection="1">
      <alignment horizontal="center"/>
    </xf>
    <xf numFmtId="0" fontId="6" fillId="9" borderId="0" xfId="0" applyNumberFormat="1" applyFont="1" applyFill="1" applyProtection="1">
      <protection hidden="1"/>
    </xf>
    <xf numFmtId="0" fontId="10" fillId="9" borderId="1" xfId="0" applyFont="1" applyFill="1" applyBorder="1" applyAlignment="1" applyProtection="1">
      <alignment horizontal="left" vertical="center" wrapText="1"/>
      <protection hidden="1"/>
    </xf>
    <xf numFmtId="0" fontId="25" fillId="9" borderId="1" xfId="0" applyFont="1" applyFill="1" applyBorder="1" applyAlignment="1" applyProtection="1">
      <alignment horizontal="center" vertical="center" wrapText="1"/>
      <protection hidden="1"/>
    </xf>
    <xf numFmtId="0" fontId="25" fillId="9" borderId="1" xfId="0" applyFont="1" applyFill="1" applyBorder="1" applyAlignment="1" applyProtection="1">
      <alignment horizontal="left" vertical="center" wrapText="1"/>
      <protection hidden="1"/>
    </xf>
    <xf numFmtId="0" fontId="10" fillId="9" borderId="7" xfId="0" applyFont="1" applyFill="1" applyBorder="1" applyAlignment="1" applyProtection="1">
      <alignment horizontal="center"/>
    </xf>
    <xf numFmtId="0" fontId="10" fillId="9" borderId="8" xfId="0" applyFont="1" applyFill="1" applyBorder="1" applyAlignment="1" applyProtection="1">
      <alignment horizontal="center"/>
    </xf>
    <xf numFmtId="0" fontId="10" fillId="9" borderId="8" xfId="0" applyFont="1" applyFill="1" applyBorder="1" applyAlignment="1" applyProtection="1">
      <alignment horizontal="center"/>
    </xf>
    <xf numFmtId="0" fontId="10" fillId="9" borderId="26" xfId="0" applyFont="1" applyFill="1" applyBorder="1" applyAlignment="1" applyProtection="1">
      <alignment horizontal="center"/>
    </xf>
    <xf numFmtId="0" fontId="6" fillId="9" borderId="0" xfId="0" applyNumberFormat="1" applyFont="1" applyFill="1" applyBorder="1" applyAlignment="1" applyProtection="1">
      <alignment horizontal="center"/>
      <protection locked="0"/>
    </xf>
    <xf numFmtId="0" fontId="6" fillId="9" borderId="0" xfId="0" applyFont="1" applyFill="1" applyBorder="1" applyProtection="1"/>
    <xf numFmtId="0" fontId="10" fillId="9" borderId="1" xfId="0" applyFont="1" applyFill="1" applyBorder="1" applyAlignment="1" applyProtection="1">
      <alignment horizontal="left"/>
    </xf>
    <xf numFmtId="2" fontId="10" fillId="9" borderId="1" xfId="0" applyNumberFormat="1" applyFont="1" applyFill="1" applyBorder="1" applyAlignment="1" applyProtection="1">
      <alignment horizontal="center"/>
      <protection hidden="1"/>
    </xf>
    <xf numFmtId="1" fontId="6" fillId="9" borderId="0" xfId="0" applyNumberFormat="1" applyFont="1" applyFill="1" applyBorder="1" applyAlignment="1" applyProtection="1">
      <alignment horizontal="center"/>
      <protection locked="0"/>
    </xf>
    <xf numFmtId="2" fontId="6" fillId="9" borderId="1" xfId="0" applyNumberFormat="1" applyFont="1" applyFill="1" applyBorder="1" applyAlignment="1" applyProtection="1">
      <alignment horizontal="center"/>
      <protection locked="0"/>
    </xf>
    <xf numFmtId="0" fontId="6" fillId="9" borderId="0" xfId="0" applyFont="1" applyFill="1" applyAlignment="1" applyProtection="1">
      <alignment horizontal="left"/>
    </xf>
    <xf numFmtId="0" fontId="10" fillId="9" borderId="0" xfId="0" applyFont="1" applyFill="1" applyBorder="1" applyAlignment="1" applyProtection="1">
      <alignment horizontal="center"/>
      <protection locked="0"/>
    </xf>
    <xf numFmtId="2" fontId="6" fillId="9" borderId="0" xfId="0" applyNumberFormat="1" applyFont="1" applyFill="1" applyBorder="1" applyAlignment="1" applyProtection="1">
      <alignment horizontal="center"/>
      <protection locked="0"/>
    </xf>
    <xf numFmtId="2" fontId="6" fillId="9" borderId="0" xfId="0" applyNumberFormat="1" applyFont="1" applyFill="1" applyAlignment="1" applyProtection="1">
      <alignment horizontal="center"/>
      <protection locked="0"/>
    </xf>
    <xf numFmtId="0" fontId="6" fillId="9" borderId="0" xfId="0" applyFont="1" applyFill="1" applyAlignment="1" applyProtection="1"/>
    <xf numFmtId="0" fontId="10" fillId="9" borderId="0" xfId="0" applyFont="1" applyFill="1" applyAlignment="1" applyProtection="1">
      <alignment horizontal="right"/>
    </xf>
    <xf numFmtId="0" fontId="6" fillId="9" borderId="0" xfId="0" applyFont="1" applyFill="1" applyAlignment="1" applyProtection="1">
      <alignment horizontal="center"/>
    </xf>
    <xf numFmtId="0" fontId="10" fillId="9" borderId="0" xfId="0" applyFont="1" applyFill="1" applyAlignment="1" applyProtection="1">
      <alignment horizontal="center"/>
      <protection locked="0"/>
    </xf>
    <xf numFmtId="0" fontId="10" fillId="9" borderId="1" xfId="0" applyFont="1" applyFill="1" applyBorder="1" applyAlignment="1" applyProtection="1">
      <alignment horizontal="left"/>
      <protection hidden="1"/>
    </xf>
    <xf numFmtId="0" fontId="6" fillId="9" borderId="1" xfId="0" applyFont="1" applyFill="1" applyBorder="1" applyAlignment="1" applyProtection="1">
      <alignment horizontal="right"/>
      <protection hidden="1"/>
    </xf>
    <xf numFmtId="0" fontId="10" fillId="9" borderId="17" xfId="0" applyFont="1" applyFill="1" applyBorder="1" applyAlignment="1" applyProtection="1">
      <alignment horizontal="center"/>
      <protection hidden="1"/>
    </xf>
    <xf numFmtId="0" fontId="6" fillId="9" borderId="17" xfId="0" applyFont="1" applyFill="1" applyBorder="1" applyAlignment="1" applyProtection="1">
      <alignment horizontal="center"/>
      <protection hidden="1"/>
    </xf>
    <xf numFmtId="0" fontId="6" fillId="9" borderId="17" xfId="0" applyFont="1" applyFill="1" applyBorder="1" applyProtection="1">
      <protection hidden="1"/>
    </xf>
    <xf numFmtId="179" fontId="6" fillId="9" borderId="1" xfId="0" applyNumberFormat="1" applyFont="1" applyFill="1" applyBorder="1" applyProtection="1">
      <protection hidden="1"/>
    </xf>
    <xf numFmtId="14" fontId="6" fillId="9" borderId="1" xfId="0" applyNumberFormat="1" applyFont="1" applyFill="1" applyBorder="1" applyProtection="1">
      <protection hidden="1"/>
    </xf>
    <xf numFmtId="0" fontId="6" fillId="9" borderId="1" xfId="0" applyFont="1" applyFill="1" applyBorder="1" applyAlignment="1" applyProtection="1">
      <alignment horizontal="center"/>
      <protection locked="0" hidden="1"/>
    </xf>
    <xf numFmtId="0" fontId="6" fillId="9" borderId="1" xfId="0" applyFont="1" applyFill="1" applyBorder="1" applyAlignment="1" applyProtection="1">
      <alignment horizontal="right"/>
      <protection locked="0" hidden="1"/>
    </xf>
    <xf numFmtId="49" fontId="45" fillId="9" borderId="1" xfId="2" applyNumberFormat="1" applyFont="1" applyFill="1" applyBorder="1" applyAlignment="1" applyProtection="1">
      <alignment horizontal="left"/>
      <protection locked="0" hidden="1"/>
    </xf>
    <xf numFmtId="49" fontId="6" fillId="9" borderId="1" xfId="0" applyNumberFormat="1" applyFont="1" applyFill="1" applyBorder="1" applyAlignment="1" applyProtection="1">
      <alignment horizontal="left"/>
      <protection locked="0" hidden="1"/>
    </xf>
    <xf numFmtId="0" fontId="6" fillId="9" borderId="1" xfId="0" applyFont="1" applyFill="1" applyBorder="1" applyAlignment="1" applyProtection="1">
      <alignment horizontal="center"/>
      <protection locked="0" hidden="1"/>
    </xf>
    <xf numFmtId="0" fontId="6" fillId="9" borderId="1" xfId="0" applyFont="1" applyFill="1" applyBorder="1" applyAlignment="1" applyProtection="1">
      <alignment horizontal="center"/>
      <protection hidden="1"/>
    </xf>
    <xf numFmtId="0" fontId="10" fillId="9" borderId="0" xfId="0" applyFont="1" applyFill="1" applyProtection="1">
      <protection locked="0"/>
    </xf>
    <xf numFmtId="0" fontId="10" fillId="9" borderId="0" xfId="0" applyFont="1" applyFill="1" applyProtection="1"/>
    <xf numFmtId="0" fontId="6" fillId="9" borderId="1" xfId="0" applyFont="1" applyFill="1" applyBorder="1" applyProtection="1">
      <protection locked="0"/>
    </xf>
    <xf numFmtId="9" fontId="6" fillId="9" borderId="1" xfId="0" applyNumberFormat="1" applyFont="1" applyFill="1" applyBorder="1" applyAlignment="1" applyProtection="1">
      <alignment horizontal="center"/>
    </xf>
    <xf numFmtId="0" fontId="10" fillId="9" borderId="1" xfId="0" applyFont="1" applyFill="1" applyBorder="1" applyAlignment="1" applyProtection="1">
      <alignment horizontal="center" vertical="center" wrapText="1" shrinkToFit="1"/>
    </xf>
    <xf numFmtId="0" fontId="10" fillId="9" borderId="1" xfId="0" applyFont="1" applyFill="1" applyBorder="1" applyProtection="1"/>
    <xf numFmtId="0" fontId="10" fillId="9" borderId="1" xfId="0" applyFont="1" applyFill="1" applyBorder="1" applyAlignment="1" applyProtection="1">
      <alignment horizontal="center" vertical="center"/>
    </xf>
    <xf numFmtId="0" fontId="10" fillId="9" borderId="1" xfId="0" applyFont="1" applyFill="1" applyBorder="1" applyAlignment="1" applyProtection="1">
      <alignment horizontal="left"/>
    </xf>
    <xf numFmtId="1" fontId="10" fillId="9" borderId="1" xfId="0" applyNumberFormat="1" applyFont="1" applyFill="1" applyBorder="1" applyAlignment="1" applyProtection="1">
      <alignment horizontal="center"/>
      <protection hidden="1"/>
    </xf>
    <xf numFmtId="0" fontId="6" fillId="9" borderId="1" xfId="0" applyFont="1" applyFill="1" applyBorder="1" applyAlignment="1" applyProtection="1"/>
    <xf numFmtId="0" fontId="46" fillId="9" borderId="1" xfId="0" applyFont="1" applyFill="1" applyBorder="1" applyProtection="1">
      <protection locked="0"/>
    </xf>
    <xf numFmtId="2" fontId="6" fillId="9" borderId="1" xfId="0" applyNumberFormat="1" applyFont="1" applyFill="1" applyBorder="1" applyAlignment="1" applyProtection="1">
      <alignment horizontal="center"/>
    </xf>
    <xf numFmtId="0" fontId="50" fillId="10" borderId="0" xfId="0" applyFont="1" applyFill="1" applyAlignment="1" applyProtection="1">
      <alignment horizontal="left"/>
    </xf>
    <xf numFmtId="0" fontId="50" fillId="10" borderId="0" xfId="0" applyFont="1" applyFill="1" applyAlignment="1" applyProtection="1"/>
    <xf numFmtId="0" fontId="50" fillId="10" borderId="10" xfId="0" applyFont="1" applyFill="1" applyBorder="1" applyAlignment="1" applyProtection="1">
      <alignment horizontal="left" wrapText="1"/>
      <protection hidden="1"/>
    </xf>
    <xf numFmtId="0" fontId="51" fillId="10" borderId="23" xfId="0" applyFont="1" applyFill="1" applyBorder="1" applyAlignment="1" applyProtection="1">
      <alignment horizontal="left"/>
      <protection hidden="1"/>
    </xf>
    <xf numFmtId="0" fontId="51" fillId="10" borderId="0" xfId="0" applyFont="1" applyFill="1" applyAlignment="1" applyProtection="1">
      <alignment horizontal="center"/>
    </xf>
    <xf numFmtId="0" fontId="50" fillId="10" borderId="10" xfId="0" applyFont="1" applyFill="1" applyBorder="1" applyAlignment="1" applyProtection="1">
      <alignment horizontal="left" wrapText="1"/>
      <protection hidden="1"/>
    </xf>
    <xf numFmtId="0" fontId="10" fillId="9" borderId="21" xfId="0" applyFont="1" applyFill="1" applyBorder="1" applyAlignment="1" applyProtection="1">
      <alignment horizontal="left"/>
      <protection locked="0" hidden="1"/>
    </xf>
    <xf numFmtId="0" fontId="10" fillId="9" borderId="23" xfId="0" applyFont="1" applyFill="1" applyBorder="1" applyAlignment="1" applyProtection="1">
      <alignment horizontal="left"/>
      <protection locked="0" hidden="1"/>
    </xf>
    <xf numFmtId="0" fontId="10" fillId="9" borderId="22" xfId="0" applyFont="1" applyFill="1" applyBorder="1" applyAlignment="1" applyProtection="1">
      <alignment horizontal="left"/>
      <protection locked="0" hidden="1"/>
    </xf>
    <xf numFmtId="0" fontId="10" fillId="9" borderId="1" xfId="0" applyFont="1" applyFill="1" applyBorder="1" applyAlignment="1" applyProtection="1">
      <alignment horizontal="left"/>
      <protection locked="0" hidden="1"/>
    </xf>
    <xf numFmtId="0" fontId="6" fillId="9" borderId="22" xfId="0" applyFont="1" applyFill="1" applyBorder="1" applyAlignment="1" applyProtection="1">
      <alignment horizontal="right"/>
    </xf>
    <xf numFmtId="0" fontId="6" fillId="9" borderId="22" xfId="0" applyFont="1" applyFill="1" applyBorder="1" applyAlignment="1" applyProtection="1">
      <alignment horizontal="center"/>
      <protection locked="0"/>
    </xf>
    <xf numFmtId="0" fontId="6" fillId="9" borderId="1" xfId="0" applyFont="1" applyFill="1" applyBorder="1" applyAlignment="1" applyProtection="1">
      <alignment horizontal="left"/>
    </xf>
    <xf numFmtId="10" fontId="6" fillId="9" borderId="1" xfId="0" applyNumberFormat="1" applyFont="1" applyFill="1" applyBorder="1" applyProtection="1"/>
    <xf numFmtId="0" fontId="10" fillId="9" borderId="0" xfId="0" applyFont="1" applyFill="1" applyAlignment="1" applyProtection="1">
      <alignment horizontal="center"/>
    </xf>
    <xf numFmtId="0" fontId="10" fillId="11" borderId="0" xfId="0" applyFont="1" applyFill="1" applyAlignment="1">
      <alignment horizontal="center"/>
    </xf>
    <xf numFmtId="0" fontId="10" fillId="9" borderId="0" xfId="0" applyFont="1" applyFill="1" applyAlignment="1" applyProtection="1">
      <alignment horizontal="left" wrapText="1"/>
      <protection locked="0"/>
    </xf>
    <xf numFmtId="0" fontId="6" fillId="9" borderId="1" xfId="0" applyFont="1" applyFill="1" applyBorder="1" applyAlignment="1" applyProtection="1">
      <alignment horizontal="justify" vertical="top" wrapText="1"/>
      <protection locked="0"/>
    </xf>
    <xf numFmtId="0" fontId="52" fillId="10" borderId="0" xfId="0" applyFont="1" applyFill="1" applyProtection="1">
      <protection locked="0"/>
    </xf>
    <xf numFmtId="0" fontId="50" fillId="10" borderId="14" xfId="0" applyFont="1" applyFill="1" applyBorder="1" applyAlignment="1" applyProtection="1">
      <alignment horizontal="left" wrapText="1"/>
      <protection hidden="1"/>
    </xf>
    <xf numFmtId="0" fontId="52" fillId="10" borderId="23" xfId="0" applyFont="1" applyFill="1" applyBorder="1" applyAlignment="1" applyProtection="1">
      <alignment horizontal="left" wrapText="1"/>
      <protection hidden="1"/>
    </xf>
    <xf numFmtId="0" fontId="52" fillId="10" borderId="0" xfId="0" applyFont="1" applyFill="1" applyAlignment="1" applyProtection="1">
      <alignment horizontal="left"/>
      <protection locked="0"/>
    </xf>
    <xf numFmtId="0" fontId="53" fillId="10" borderId="0" xfId="0" applyFont="1" applyFill="1" applyProtection="1">
      <protection locked="0"/>
    </xf>
    <xf numFmtId="0" fontId="10" fillId="9" borderId="14" xfId="0" applyFont="1" applyFill="1" applyBorder="1" applyAlignment="1" applyProtection="1">
      <alignment horizontal="left"/>
      <protection hidden="1"/>
    </xf>
    <xf numFmtId="0" fontId="6" fillId="9" borderId="1" xfId="0" applyFont="1" applyFill="1" applyBorder="1" applyAlignment="1" applyProtection="1">
      <alignment horizontal="center"/>
      <protection locked="0"/>
    </xf>
    <xf numFmtId="0" fontId="6" fillId="9" borderId="1" xfId="0" applyFont="1" applyFill="1" applyBorder="1" applyAlignment="1" applyProtection="1">
      <alignment horizontal="center"/>
    </xf>
    <xf numFmtId="0" fontId="10" fillId="9" borderId="1" xfId="0" applyFont="1" applyFill="1" applyBorder="1" applyAlignment="1" applyProtection="1">
      <alignment horizontal="left" vertical="center" wrapText="1"/>
      <protection hidden="1"/>
    </xf>
    <xf numFmtId="0" fontId="6" fillId="9" borderId="1" xfId="0" applyFont="1" applyFill="1" applyBorder="1" applyAlignment="1" applyProtection="1">
      <alignment horizontal="center" vertical="center"/>
      <protection hidden="1"/>
    </xf>
    <xf numFmtId="0" fontId="10" fillId="9" borderId="0" xfId="0" applyFont="1" applyFill="1" applyBorder="1" applyAlignment="1" applyProtection="1">
      <alignment horizontal="left"/>
    </xf>
    <xf numFmtId="49" fontId="6" fillId="9" borderId="0" xfId="0" applyNumberFormat="1" applyFont="1" applyFill="1" applyBorder="1" applyAlignment="1" applyProtection="1">
      <alignment horizontal="center"/>
      <protection locked="0"/>
    </xf>
    <xf numFmtId="2" fontId="10" fillId="9" borderId="0" xfId="0" applyNumberFormat="1" applyFont="1" applyFill="1" applyBorder="1" applyAlignment="1" applyProtection="1">
      <alignment horizontal="center"/>
      <protection hidden="1"/>
    </xf>
    <xf numFmtId="0" fontId="6" fillId="9" borderId="0" xfId="0" applyFont="1" applyFill="1" applyBorder="1" applyAlignment="1" applyProtection="1">
      <alignment horizontal="left"/>
      <protection locked="0"/>
    </xf>
    <xf numFmtId="0" fontId="54" fillId="9" borderId="0" xfId="0" applyFont="1" applyFill="1" applyBorder="1" applyAlignment="1" applyProtection="1">
      <alignment horizontal="left"/>
      <protection hidden="1"/>
    </xf>
    <xf numFmtId="0" fontId="55" fillId="9" borderId="11" xfId="0" applyFont="1" applyFill="1" applyBorder="1" applyAlignment="1" applyProtection="1">
      <alignment horizontal="left" vertical="center"/>
      <protection hidden="1"/>
    </xf>
    <xf numFmtId="1" fontId="55" fillId="9" borderId="1" xfId="0" applyNumberFormat="1" applyFont="1" applyFill="1" applyBorder="1" applyAlignment="1" applyProtection="1">
      <alignment horizontal="left"/>
      <protection hidden="1"/>
    </xf>
    <xf numFmtId="1" fontId="43" fillId="9" borderId="0" xfId="0" applyNumberFormat="1" applyFont="1" applyFill="1" applyBorder="1" applyAlignment="1" applyProtection="1">
      <alignment horizontal="left"/>
      <protection hidden="1"/>
    </xf>
    <xf numFmtId="1" fontId="55" fillId="9" borderId="0" xfId="0" applyNumberFormat="1" applyFont="1" applyFill="1" applyBorder="1" applyAlignment="1" applyProtection="1">
      <alignment horizontal="left"/>
      <protection hidden="1"/>
    </xf>
    <xf numFmtId="1" fontId="43" fillId="9" borderId="1" xfId="0" applyNumberFormat="1" applyFont="1" applyFill="1" applyBorder="1" applyAlignment="1" applyProtection="1">
      <alignment horizontal="left"/>
      <protection hidden="1"/>
    </xf>
    <xf numFmtId="0" fontId="56" fillId="9" borderId="0" xfId="0" applyFont="1" applyFill="1" applyBorder="1" applyAlignment="1" applyProtection="1">
      <alignment horizontal="left" vertical="center"/>
      <protection hidden="1"/>
    </xf>
    <xf numFmtId="0" fontId="55" fillId="9" borderId="0" xfId="0" applyFont="1" applyFill="1" applyBorder="1" applyAlignment="1" applyProtection="1">
      <alignment horizontal="left"/>
      <protection hidden="1"/>
    </xf>
    <xf numFmtId="49" fontId="56" fillId="9" borderId="0" xfId="0" applyNumberFormat="1" applyFont="1" applyFill="1" applyBorder="1" applyAlignment="1" applyProtection="1">
      <alignment horizontal="left" vertical="top"/>
      <protection hidden="1"/>
    </xf>
    <xf numFmtId="49" fontId="56" fillId="9" borderId="0" xfId="0" applyNumberFormat="1" applyFont="1" applyFill="1" applyBorder="1" applyAlignment="1" applyProtection="1">
      <alignment horizontal="left" vertical="top"/>
      <protection hidden="1"/>
    </xf>
    <xf numFmtId="0" fontId="43" fillId="9" borderId="0" xfId="0" applyFont="1" applyFill="1" applyAlignment="1" applyProtection="1">
      <alignment horizontal="left"/>
      <protection hidden="1"/>
    </xf>
    <xf numFmtId="49" fontId="56" fillId="9" borderId="0" xfId="0" applyNumberFormat="1" applyFont="1" applyFill="1" applyBorder="1" applyAlignment="1" applyProtection="1">
      <alignment horizontal="left"/>
      <protection hidden="1"/>
    </xf>
    <xf numFmtId="0" fontId="56" fillId="9" borderId="0" xfId="0" applyFont="1" applyFill="1" applyBorder="1" applyAlignment="1" applyProtection="1">
      <alignment horizontal="left"/>
      <protection hidden="1"/>
    </xf>
    <xf numFmtId="2" fontId="54" fillId="9" borderId="0" xfId="0" applyNumberFormat="1" applyFont="1" applyFill="1" applyBorder="1" applyAlignment="1" applyProtection="1">
      <alignment horizontal="left" vertical="top" wrapText="1" shrinkToFit="1"/>
      <protection hidden="1"/>
    </xf>
    <xf numFmtId="0" fontId="56" fillId="9" borderId="0" xfId="0" applyFont="1" applyFill="1" applyBorder="1" applyAlignment="1" applyProtection="1">
      <alignment horizontal="left"/>
      <protection hidden="1"/>
    </xf>
    <xf numFmtId="0" fontId="54" fillId="9" borderId="0" xfId="0" applyFont="1" applyFill="1" applyBorder="1" applyAlignment="1" applyProtection="1">
      <alignment horizontal="left" vertical="top"/>
      <protection hidden="1"/>
    </xf>
    <xf numFmtId="0" fontId="54" fillId="9" borderId="0" xfId="0" applyFont="1" applyFill="1" applyBorder="1" applyAlignment="1" applyProtection="1">
      <alignment horizontal="left"/>
      <protection hidden="1"/>
    </xf>
    <xf numFmtId="49" fontId="56" fillId="9" borderId="0" xfId="0" applyNumberFormat="1" applyFont="1" applyFill="1" applyBorder="1" applyAlignment="1" applyProtection="1">
      <alignment horizontal="left"/>
      <protection hidden="1"/>
    </xf>
    <xf numFmtId="0" fontId="56" fillId="9" borderId="0" xfId="0" applyFont="1" applyFill="1" applyBorder="1" applyAlignment="1" applyProtection="1">
      <alignment horizontal="left" vertical="center"/>
      <protection hidden="1"/>
    </xf>
    <xf numFmtId="0" fontId="54" fillId="9" borderId="0" xfId="0" applyFont="1" applyFill="1" applyBorder="1" applyAlignment="1" applyProtection="1">
      <alignment horizontal="left" vertical="center" wrapText="1"/>
      <protection hidden="1"/>
    </xf>
    <xf numFmtId="0" fontId="54" fillId="9" borderId="0" xfId="0" applyFont="1" applyFill="1" applyBorder="1" applyAlignment="1" applyProtection="1">
      <alignment horizontal="left" vertical="center"/>
      <protection hidden="1"/>
    </xf>
    <xf numFmtId="0" fontId="43" fillId="9" borderId="0" xfId="0" applyFont="1" applyFill="1" applyAlignment="1" applyProtection="1">
      <alignment horizontal="left" vertical="center"/>
      <protection hidden="1"/>
    </xf>
    <xf numFmtId="175" fontId="55" fillId="9" borderId="0" xfId="1" applyNumberFormat="1" applyFont="1" applyFill="1" applyBorder="1" applyAlignment="1" applyProtection="1">
      <alignment horizontal="left"/>
      <protection hidden="1"/>
    </xf>
    <xf numFmtId="0" fontId="43" fillId="9" borderId="0" xfId="2" applyFont="1" applyFill="1" applyBorder="1" applyAlignment="1" applyProtection="1">
      <alignment horizontal="left"/>
      <protection hidden="1"/>
    </xf>
    <xf numFmtId="0" fontId="54" fillId="9" borderId="0" xfId="0" applyFont="1" applyFill="1" applyBorder="1" applyAlignment="1" applyProtection="1">
      <alignment horizontal="left" vertical="top" wrapText="1"/>
      <protection hidden="1"/>
    </xf>
    <xf numFmtId="0" fontId="54" fillId="9" borderId="0" xfId="0" applyFont="1" applyFill="1" applyBorder="1" applyAlignment="1" applyProtection="1">
      <alignment horizontal="left" vertical="center"/>
      <protection hidden="1"/>
    </xf>
    <xf numFmtId="176" fontId="54" fillId="9" borderId="0" xfId="1" applyNumberFormat="1" applyFont="1" applyFill="1" applyBorder="1" applyAlignment="1" applyProtection="1">
      <alignment horizontal="left"/>
      <protection hidden="1"/>
    </xf>
    <xf numFmtId="0" fontId="43" fillId="9" borderId="0" xfId="0" applyFont="1" applyFill="1" applyBorder="1" applyAlignment="1" applyProtection="1">
      <alignment horizontal="left"/>
      <protection hidden="1"/>
    </xf>
    <xf numFmtId="177" fontId="54" fillId="9" borderId="0" xfId="0" applyNumberFormat="1" applyFont="1" applyFill="1" applyBorder="1" applyAlignment="1" applyProtection="1">
      <alignment horizontal="left"/>
      <protection hidden="1"/>
    </xf>
    <xf numFmtId="2" fontId="54" fillId="9" borderId="0" xfId="0" applyNumberFormat="1" applyFont="1" applyFill="1" applyBorder="1" applyAlignment="1" applyProtection="1">
      <alignment horizontal="left"/>
      <protection hidden="1"/>
    </xf>
    <xf numFmtId="2" fontId="56" fillId="9" borderId="0" xfId="0" applyNumberFormat="1" applyFont="1" applyFill="1" applyBorder="1" applyAlignment="1" applyProtection="1">
      <alignment horizontal="left"/>
      <protection hidden="1"/>
    </xf>
    <xf numFmtId="0" fontId="54" fillId="9" borderId="0" xfId="0" applyFont="1" applyFill="1" applyBorder="1" applyAlignment="1" applyProtection="1">
      <alignment horizontal="left" vertical="top" wrapText="1" shrinkToFit="1"/>
      <protection hidden="1"/>
    </xf>
    <xf numFmtId="10" fontId="54" fillId="9" borderId="0" xfId="0" applyNumberFormat="1" applyFont="1" applyFill="1" applyBorder="1" applyAlignment="1" applyProtection="1">
      <alignment horizontal="left"/>
      <protection hidden="1"/>
    </xf>
    <xf numFmtId="1" fontId="54" fillId="9" borderId="0" xfId="0" applyNumberFormat="1" applyFont="1" applyFill="1" applyBorder="1" applyAlignment="1" applyProtection="1">
      <alignment horizontal="left"/>
      <protection hidden="1"/>
    </xf>
    <xf numFmtId="43" fontId="54" fillId="9" borderId="0" xfId="1" applyFont="1" applyFill="1" applyBorder="1" applyAlignment="1" applyProtection="1">
      <alignment horizontal="left"/>
      <protection hidden="1"/>
    </xf>
    <xf numFmtId="2" fontId="54" fillId="9" borderId="0" xfId="0" applyNumberFormat="1" applyFont="1" applyFill="1" applyBorder="1" applyAlignment="1" applyProtection="1">
      <alignment horizontal="left"/>
      <protection hidden="1"/>
    </xf>
    <xf numFmtId="0" fontId="56" fillId="9" borderId="20" xfId="0" applyFont="1" applyFill="1" applyBorder="1" applyAlignment="1" applyProtection="1">
      <alignment horizontal="left"/>
      <protection hidden="1"/>
    </xf>
    <xf numFmtId="0" fontId="56" fillId="9" borderId="11" xfId="0" applyFont="1" applyFill="1" applyBorder="1" applyAlignment="1" applyProtection="1">
      <alignment horizontal="left"/>
      <protection hidden="1"/>
    </xf>
    <xf numFmtId="0" fontId="43" fillId="9" borderId="0" xfId="0" applyFont="1" applyFill="1" applyBorder="1" applyAlignment="1" applyProtection="1">
      <alignment horizontal="left"/>
      <protection hidden="1"/>
    </xf>
    <xf numFmtId="0" fontId="55" fillId="9" borderId="0" xfId="0" applyFont="1" applyFill="1" applyBorder="1" applyAlignment="1" applyProtection="1">
      <alignment horizontal="left"/>
      <protection hidden="1"/>
    </xf>
    <xf numFmtId="0" fontId="56" fillId="9" borderId="1" xfId="0" applyFont="1" applyFill="1" applyBorder="1" applyAlignment="1" applyProtection="1">
      <alignment horizontal="left"/>
      <protection hidden="1"/>
    </xf>
    <xf numFmtId="0" fontId="43" fillId="9" borderId="1" xfId="0" applyFont="1" applyFill="1" applyBorder="1" applyAlignment="1" applyProtection="1">
      <alignment horizontal="left"/>
      <protection hidden="1"/>
    </xf>
    <xf numFmtId="0" fontId="43" fillId="9" borderId="21" xfId="0" applyFont="1" applyFill="1" applyBorder="1" applyAlignment="1" applyProtection="1">
      <alignment horizontal="left"/>
      <protection hidden="1"/>
    </xf>
    <xf numFmtId="0" fontId="43" fillId="9" borderId="22" xfId="0" applyFont="1" applyFill="1" applyBorder="1" applyAlignment="1" applyProtection="1">
      <alignment horizontal="left"/>
      <protection hidden="1"/>
    </xf>
    <xf numFmtId="2" fontId="43" fillId="9" borderId="1" xfId="0" applyNumberFormat="1" applyFont="1" applyFill="1" applyBorder="1" applyAlignment="1" applyProtection="1">
      <alignment horizontal="left"/>
      <protection hidden="1"/>
    </xf>
    <xf numFmtId="2" fontId="43" fillId="9" borderId="0" xfId="0" applyNumberFormat="1" applyFont="1" applyFill="1" applyBorder="1" applyAlignment="1" applyProtection="1">
      <alignment horizontal="left"/>
      <protection hidden="1"/>
    </xf>
    <xf numFmtId="0" fontId="43" fillId="9" borderId="1" xfId="0" applyFont="1" applyFill="1" applyBorder="1" applyAlignment="1" applyProtection="1">
      <alignment horizontal="left"/>
      <protection hidden="1"/>
    </xf>
    <xf numFmtId="49" fontId="43" fillId="9" borderId="1" xfId="0" applyNumberFormat="1" applyFont="1" applyFill="1" applyBorder="1" applyAlignment="1" applyProtection="1">
      <alignment horizontal="left"/>
      <protection hidden="1"/>
    </xf>
    <xf numFmtId="2" fontId="43" fillId="9" borderId="1" xfId="0" applyNumberFormat="1" applyFont="1" applyFill="1" applyBorder="1" applyAlignment="1" applyProtection="1">
      <alignment horizontal="left"/>
      <protection hidden="1"/>
    </xf>
    <xf numFmtId="2" fontId="55" fillId="9" borderId="0" xfId="0" applyNumberFormat="1" applyFont="1" applyFill="1" applyBorder="1" applyAlignment="1" applyProtection="1">
      <alignment horizontal="left"/>
      <protection hidden="1"/>
    </xf>
    <xf numFmtId="0" fontId="55" fillId="9" borderId="1" xfId="0" applyFont="1" applyFill="1" applyBorder="1" applyAlignment="1" applyProtection="1">
      <alignment horizontal="left"/>
      <protection hidden="1"/>
    </xf>
    <xf numFmtId="2" fontId="55" fillId="9" borderId="1" xfId="0" applyNumberFormat="1" applyFont="1" applyFill="1" applyBorder="1" applyAlignment="1" applyProtection="1">
      <alignment horizontal="left"/>
      <protection hidden="1"/>
    </xf>
    <xf numFmtId="2" fontId="43" fillId="9" borderId="0" xfId="0" applyNumberFormat="1" applyFont="1" applyFill="1" applyBorder="1" applyAlignment="1" applyProtection="1">
      <alignment horizontal="left"/>
      <protection hidden="1"/>
    </xf>
    <xf numFmtId="0" fontId="43" fillId="9" borderId="19" xfId="0" applyFont="1" applyFill="1" applyBorder="1" applyAlignment="1" applyProtection="1">
      <alignment horizontal="left"/>
      <protection hidden="1"/>
    </xf>
    <xf numFmtId="9" fontId="43" fillId="9" borderId="0" xfId="0" applyNumberFormat="1" applyFont="1" applyFill="1" applyBorder="1" applyAlignment="1" applyProtection="1">
      <alignment horizontal="left"/>
      <protection hidden="1"/>
    </xf>
    <xf numFmtId="0" fontId="43" fillId="9" borderId="0" xfId="0" applyFont="1" applyFill="1" applyBorder="1" applyAlignment="1" applyProtection="1">
      <alignment horizontal="left" vertical="center"/>
      <protection hidden="1"/>
    </xf>
    <xf numFmtId="9" fontId="43" fillId="9" borderId="0" xfId="0" applyNumberFormat="1" applyFont="1" applyFill="1" applyBorder="1" applyAlignment="1" applyProtection="1">
      <alignment horizontal="left" vertical="center"/>
      <protection hidden="1"/>
    </xf>
    <xf numFmtId="0" fontId="43" fillId="9" borderId="0" xfId="0" applyFont="1" applyFill="1" applyBorder="1" applyAlignment="1" applyProtection="1">
      <alignment horizontal="left" vertical="center"/>
      <protection hidden="1"/>
    </xf>
    <xf numFmtId="2" fontId="55" fillId="9" borderId="0" xfId="0" applyNumberFormat="1" applyFont="1" applyFill="1" applyBorder="1" applyAlignment="1" applyProtection="1">
      <alignment horizontal="left" vertical="center" wrapText="1"/>
      <protection hidden="1"/>
    </xf>
    <xf numFmtId="0" fontId="55" fillId="9" borderId="0" xfId="0" applyFont="1" applyFill="1" applyBorder="1" applyAlignment="1" applyProtection="1">
      <alignment horizontal="left" vertical="top"/>
      <protection hidden="1"/>
    </xf>
    <xf numFmtId="0" fontId="55" fillId="9" borderId="0" xfId="0" applyFont="1" applyFill="1" applyBorder="1" applyAlignment="1" applyProtection="1">
      <alignment horizontal="left" vertical="top"/>
      <protection hidden="1"/>
    </xf>
    <xf numFmtId="0" fontId="55" fillId="9" borderId="11" xfId="0" applyFont="1" applyFill="1" applyBorder="1" applyAlignment="1" applyProtection="1">
      <alignment horizontal="left" vertical="center"/>
      <protection hidden="1"/>
    </xf>
    <xf numFmtId="0" fontId="55" fillId="9" borderId="1" xfId="0" applyFont="1" applyFill="1" applyBorder="1" applyAlignment="1" applyProtection="1">
      <alignment horizontal="left" vertical="center" wrapText="1" shrinkToFit="1"/>
      <protection hidden="1"/>
    </xf>
    <xf numFmtId="0" fontId="55" fillId="9" borderId="17" xfId="0" applyFont="1" applyFill="1" applyBorder="1" applyAlignment="1" applyProtection="1">
      <alignment horizontal="left" vertical="center"/>
      <protection hidden="1"/>
    </xf>
    <xf numFmtId="10" fontId="55" fillId="9" borderId="17" xfId="0" applyNumberFormat="1" applyFont="1" applyFill="1" applyBorder="1" applyAlignment="1" applyProtection="1">
      <alignment horizontal="left" vertical="center"/>
      <protection hidden="1"/>
    </xf>
    <xf numFmtId="0" fontId="55" fillId="9" borderId="1" xfId="0" applyFont="1" applyFill="1" applyBorder="1" applyAlignment="1" applyProtection="1">
      <alignment horizontal="left"/>
      <protection hidden="1"/>
    </xf>
    <xf numFmtId="1" fontId="55" fillId="9" borderId="1" xfId="0" applyNumberFormat="1" applyFont="1" applyFill="1" applyBorder="1" applyAlignment="1" applyProtection="1">
      <alignment horizontal="left"/>
      <protection hidden="1"/>
    </xf>
    <xf numFmtId="0" fontId="55" fillId="9" borderId="12" xfId="0" applyFont="1" applyFill="1" applyBorder="1" applyAlignment="1" applyProtection="1">
      <alignment horizontal="left" vertical="center" wrapText="1" shrinkToFit="1"/>
      <protection hidden="1"/>
    </xf>
    <xf numFmtId="0" fontId="55" fillId="9" borderId="13" xfId="0" applyFont="1" applyFill="1" applyBorder="1" applyAlignment="1" applyProtection="1">
      <alignment horizontal="left" vertical="center" wrapText="1" shrinkToFit="1"/>
      <protection hidden="1"/>
    </xf>
    <xf numFmtId="0" fontId="55" fillId="9" borderId="15" xfId="0" applyFont="1" applyFill="1" applyBorder="1" applyAlignment="1" applyProtection="1">
      <alignment horizontal="left" vertical="center" wrapText="1" shrinkToFit="1"/>
      <protection hidden="1"/>
    </xf>
    <xf numFmtId="0" fontId="55" fillId="9" borderId="16" xfId="0" applyFont="1" applyFill="1" applyBorder="1" applyAlignment="1" applyProtection="1">
      <alignment horizontal="left" vertical="center" wrapText="1" shrinkToFit="1"/>
      <protection hidden="1"/>
    </xf>
    <xf numFmtId="0" fontId="55" fillId="9" borderId="10" xfId="0" applyFont="1" applyFill="1" applyBorder="1" applyAlignment="1" applyProtection="1">
      <alignment horizontal="left"/>
      <protection hidden="1"/>
    </xf>
    <xf numFmtId="0" fontId="55" fillId="9" borderId="10" xfId="0" applyFont="1" applyFill="1" applyBorder="1" applyAlignment="1" applyProtection="1">
      <alignment horizontal="left"/>
      <protection hidden="1"/>
    </xf>
    <xf numFmtId="10" fontId="55" fillId="9" borderId="1" xfId="0" applyNumberFormat="1" applyFont="1" applyFill="1" applyBorder="1" applyAlignment="1" applyProtection="1">
      <alignment horizontal="left"/>
      <protection hidden="1"/>
    </xf>
    <xf numFmtId="0" fontId="55" fillId="9" borderId="23" xfId="0" applyFont="1" applyFill="1" applyBorder="1" applyAlignment="1" applyProtection="1">
      <alignment horizontal="left"/>
      <protection hidden="1"/>
    </xf>
    <xf numFmtId="0" fontId="55" fillId="9" borderId="23" xfId="0" applyFont="1" applyFill="1" applyBorder="1" applyAlignment="1" applyProtection="1">
      <alignment horizontal="left"/>
      <protection hidden="1"/>
    </xf>
    <xf numFmtId="10" fontId="55" fillId="9" borderId="0" xfId="0" applyNumberFormat="1" applyFont="1" applyFill="1" applyBorder="1" applyAlignment="1" applyProtection="1">
      <alignment horizontal="left"/>
      <protection hidden="1"/>
    </xf>
    <xf numFmtId="0" fontId="43" fillId="9" borderId="1" xfId="0" applyFont="1" applyFill="1" applyBorder="1" applyAlignment="1" applyProtection="1">
      <alignment horizontal="left" vertical="top" wrapText="1"/>
      <protection hidden="1"/>
    </xf>
    <xf numFmtId="9" fontId="43" fillId="9" borderId="1" xfId="0" applyNumberFormat="1" applyFont="1" applyFill="1" applyBorder="1" applyAlignment="1" applyProtection="1">
      <alignment horizontal="left"/>
      <protection hidden="1"/>
    </xf>
    <xf numFmtId="0" fontId="57" fillId="9" borderId="1" xfId="0" applyFont="1" applyFill="1" applyBorder="1" applyAlignment="1" applyProtection="1">
      <alignment horizontal="left"/>
      <protection hidden="1"/>
    </xf>
    <xf numFmtId="0" fontId="57" fillId="9" borderId="1" xfId="0" applyFont="1" applyFill="1" applyBorder="1" applyAlignment="1" applyProtection="1">
      <alignment horizontal="left"/>
      <protection hidden="1"/>
    </xf>
    <xf numFmtId="0" fontId="55" fillId="9" borderId="21" xfId="0" applyFont="1" applyFill="1" applyBorder="1" applyAlignment="1" applyProtection="1">
      <alignment horizontal="left"/>
      <protection hidden="1"/>
    </xf>
    <xf numFmtId="0" fontId="55" fillId="9" borderId="22" xfId="0" applyFont="1" applyFill="1" applyBorder="1" applyAlignment="1" applyProtection="1">
      <alignment horizontal="left"/>
      <protection hidden="1"/>
    </xf>
    <xf numFmtId="0" fontId="43" fillId="9" borderId="11" xfId="0" applyFont="1" applyFill="1" applyBorder="1" applyAlignment="1" applyProtection="1">
      <alignment horizontal="left"/>
      <protection hidden="1"/>
    </xf>
    <xf numFmtId="0" fontId="43" fillId="9" borderId="11" xfId="0" applyFont="1" applyFill="1" applyBorder="1" applyAlignment="1" applyProtection="1">
      <alignment horizontal="left"/>
      <protection hidden="1"/>
    </xf>
    <xf numFmtId="2" fontId="43" fillId="9" borderId="11" xfId="0" applyNumberFormat="1" applyFont="1" applyFill="1" applyBorder="1" applyAlignment="1" applyProtection="1">
      <alignment horizontal="left"/>
      <protection hidden="1"/>
    </xf>
    <xf numFmtId="0" fontId="43" fillId="9" borderId="18" xfId="0" applyFont="1" applyFill="1" applyBorder="1" applyAlignment="1" applyProtection="1">
      <alignment horizontal="left"/>
      <protection hidden="1"/>
    </xf>
    <xf numFmtId="2" fontId="43" fillId="9" borderId="19" xfId="0" applyNumberFormat="1" applyFont="1" applyFill="1" applyBorder="1" applyAlignment="1" applyProtection="1">
      <alignment horizontal="left"/>
      <protection hidden="1"/>
    </xf>
    <xf numFmtId="0" fontId="55" fillId="9" borderId="17" xfId="0" applyFont="1" applyFill="1" applyBorder="1" applyAlignment="1" applyProtection="1">
      <alignment horizontal="left"/>
      <protection hidden="1"/>
    </xf>
    <xf numFmtId="0" fontId="43" fillId="9" borderId="17" xfId="0" applyFont="1" applyFill="1" applyBorder="1" applyAlignment="1" applyProtection="1">
      <alignment horizontal="left"/>
      <protection hidden="1"/>
    </xf>
    <xf numFmtId="2" fontId="55" fillId="9" borderId="17" xfId="0" applyNumberFormat="1" applyFont="1" applyFill="1" applyBorder="1" applyAlignment="1" applyProtection="1">
      <alignment horizontal="left"/>
      <protection hidden="1"/>
    </xf>
    <xf numFmtId="2" fontId="55" fillId="9" borderId="0" xfId="0" applyNumberFormat="1" applyFont="1" applyFill="1" applyBorder="1" applyAlignment="1" applyProtection="1">
      <alignment horizontal="left"/>
      <protection hidden="1"/>
    </xf>
    <xf numFmtId="0" fontId="43" fillId="9" borderId="23" xfId="0" applyFont="1" applyFill="1" applyBorder="1" applyAlignment="1" applyProtection="1">
      <alignment horizontal="left"/>
      <protection hidden="1"/>
    </xf>
    <xf numFmtId="0" fontId="57" fillId="9" borderId="0" xfId="0" applyFont="1" applyFill="1" applyBorder="1" applyAlignment="1" applyProtection="1">
      <alignment horizontal="left"/>
      <protection hidden="1"/>
    </xf>
    <xf numFmtId="0" fontId="57" fillId="9" borderId="0" xfId="0" applyFont="1" applyFill="1" applyBorder="1" applyAlignment="1" applyProtection="1">
      <alignment horizontal="left"/>
      <protection hidden="1"/>
    </xf>
    <xf numFmtId="0" fontId="43" fillId="9" borderId="1" xfId="0" applyFont="1" applyFill="1" applyBorder="1" applyAlignment="1" applyProtection="1">
      <alignment horizontal="left" vertical="center"/>
      <protection hidden="1"/>
    </xf>
    <xf numFmtId="1" fontId="55" fillId="9" borderId="1" xfId="0" applyNumberFormat="1" applyFont="1" applyFill="1" applyBorder="1" applyAlignment="1" applyProtection="1">
      <alignment horizontal="left" vertical="center"/>
      <protection hidden="1"/>
    </xf>
    <xf numFmtId="2" fontId="55" fillId="9" borderId="1" xfId="0" applyNumberFormat="1" applyFont="1" applyFill="1" applyBorder="1" applyAlignment="1" applyProtection="1">
      <alignment horizontal="left" vertical="center"/>
      <protection hidden="1"/>
    </xf>
    <xf numFmtId="2" fontId="55" fillId="9" borderId="0" xfId="0" applyNumberFormat="1" applyFont="1" applyFill="1" applyBorder="1" applyAlignment="1" applyProtection="1">
      <alignment horizontal="left" vertical="center"/>
      <protection hidden="1"/>
    </xf>
    <xf numFmtId="0" fontId="55" fillId="9" borderId="1" xfId="0" applyFont="1" applyFill="1" applyBorder="1" applyAlignment="1" applyProtection="1">
      <alignment horizontal="left" vertical="center"/>
      <protection hidden="1"/>
    </xf>
    <xf numFmtId="10" fontId="43" fillId="9" borderId="1" xfId="0" applyNumberFormat="1" applyFont="1" applyFill="1" applyBorder="1" applyAlignment="1" applyProtection="1">
      <alignment horizontal="left"/>
      <protection hidden="1"/>
    </xf>
    <xf numFmtId="10" fontId="43" fillId="9" borderId="0" xfId="0" applyNumberFormat="1" applyFont="1" applyFill="1" applyBorder="1" applyAlignment="1" applyProtection="1">
      <alignment horizontal="left"/>
      <protection hidden="1"/>
    </xf>
    <xf numFmtId="1" fontId="43" fillId="9" borderId="11" xfId="0" applyNumberFormat="1" applyFont="1" applyFill="1" applyBorder="1" applyAlignment="1" applyProtection="1">
      <alignment horizontal="left"/>
      <protection hidden="1"/>
    </xf>
    <xf numFmtId="10" fontId="55" fillId="9" borderId="11" xfId="0" applyNumberFormat="1" applyFont="1" applyFill="1" applyBorder="1" applyAlignment="1" applyProtection="1">
      <alignment horizontal="left"/>
      <protection hidden="1"/>
    </xf>
    <xf numFmtId="0" fontId="43" fillId="9" borderId="14" xfId="0" applyFont="1" applyFill="1" applyBorder="1" applyAlignment="1" applyProtection="1">
      <alignment horizontal="left"/>
      <protection hidden="1"/>
    </xf>
    <xf numFmtId="1" fontId="43" fillId="9" borderId="14" xfId="0" applyNumberFormat="1" applyFont="1" applyFill="1" applyBorder="1" applyAlignment="1" applyProtection="1">
      <alignment horizontal="left"/>
      <protection hidden="1"/>
    </xf>
    <xf numFmtId="10" fontId="43" fillId="9" borderId="14" xfId="0" applyNumberFormat="1" applyFont="1" applyFill="1" applyBorder="1" applyAlignment="1" applyProtection="1">
      <alignment horizontal="left"/>
      <protection hidden="1"/>
    </xf>
    <xf numFmtId="0" fontId="55" fillId="9" borderId="0" xfId="0" applyFont="1" applyFill="1" applyBorder="1" applyAlignment="1" applyProtection="1">
      <alignment horizontal="left" vertical="center" wrapText="1"/>
      <protection hidden="1"/>
    </xf>
    <xf numFmtId="0" fontId="55" fillId="9" borderId="0" xfId="0" applyNumberFormat="1" applyFont="1" applyFill="1" applyBorder="1" applyAlignment="1" applyProtection="1">
      <alignment horizontal="left"/>
      <protection hidden="1"/>
    </xf>
    <xf numFmtId="178" fontId="55" fillId="9" borderId="0" xfId="0" applyNumberFormat="1" applyFont="1" applyFill="1" applyBorder="1" applyAlignment="1" applyProtection="1">
      <alignment horizontal="left"/>
      <protection hidden="1"/>
    </xf>
    <xf numFmtId="0" fontId="58" fillId="9" borderId="0" xfId="0" applyFont="1" applyFill="1" applyBorder="1" applyAlignment="1" applyProtection="1">
      <alignment horizontal="left"/>
      <protection hidden="1"/>
    </xf>
    <xf numFmtId="0" fontId="58" fillId="9" borderId="0" xfId="0" applyFont="1" applyFill="1" applyBorder="1" applyAlignment="1" applyProtection="1">
      <alignment horizontal="left" vertical="top" wrapText="1" shrinkToFit="1"/>
      <protection hidden="1"/>
    </xf>
    <xf numFmtId="0" fontId="58" fillId="9" borderId="0" xfId="0" applyFont="1" applyFill="1" applyBorder="1" applyAlignment="1" applyProtection="1">
      <alignment horizontal="left" vertical="top" wrapText="1" shrinkToFit="1"/>
      <protection hidden="1"/>
    </xf>
    <xf numFmtId="0" fontId="58" fillId="9" borderId="0" xfId="0" applyFont="1" applyFill="1" applyBorder="1" applyAlignment="1" applyProtection="1">
      <alignment horizontal="left"/>
      <protection hidden="1"/>
    </xf>
    <xf numFmtId="0" fontId="58" fillId="9" borderId="0" xfId="0" applyNumberFormat="1" applyFont="1" applyFill="1" applyBorder="1" applyAlignment="1" applyProtection="1">
      <alignment horizontal="left"/>
      <protection hidden="1"/>
    </xf>
    <xf numFmtId="0" fontId="58" fillId="9" borderId="0" xfId="0" applyNumberFormat="1" applyFont="1" applyFill="1" applyBorder="1" applyAlignment="1" applyProtection="1">
      <alignment horizontal="left"/>
      <protection hidden="1"/>
    </xf>
    <xf numFmtId="1" fontId="43" fillId="9" borderId="1" xfId="0" applyNumberFormat="1" applyFont="1" applyFill="1" applyBorder="1" applyAlignment="1" applyProtection="1">
      <alignment horizontal="left"/>
      <protection hidden="1"/>
    </xf>
    <xf numFmtId="0" fontId="55" fillId="9" borderId="0" xfId="0" applyFont="1" applyFill="1" applyAlignment="1" applyProtection="1">
      <alignment horizontal="left"/>
      <protection hidden="1"/>
    </xf>
  </cellXfs>
  <cellStyles count="3">
    <cellStyle name="Comma" xfId="1" builtinId="3"/>
    <cellStyle name="Hyperlink" xfId="2" builtinId="8"/>
    <cellStyle name="Normal"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trlProps/ctrlProp1.xml><?xml version="1.0" encoding="utf-8"?>
<formControlPr xmlns="http://schemas.microsoft.com/office/spreadsheetml/2009/9/main" objectType="Drop" dropLines="4" dropStyle="combo" dx="15" fmlaLink="#REF!" fmlaRange="#REF!" sel="0" val="0"/>
</file>

<file path=xl/ctrlProps/ctrlProp2.xml><?xml version="1.0" encoding="utf-8"?>
<formControlPr xmlns="http://schemas.microsoft.com/office/spreadsheetml/2009/9/main" objectType="Drop" dropLines="2" dropStyle="combo" dx="15" fmlaLink="#REF!" fmlaRange="#REF!" sel="0" val="0"/>
</file>

<file path=xl/ctrlProps/ctrlProp3.xml><?xml version="1.0" encoding="utf-8"?>
<formControlPr xmlns="http://schemas.microsoft.com/office/spreadsheetml/2009/9/main" objectType="Drop" dropLines="2" dropStyle="combo" dx="15" fmlaLink="#REF!" fmlaRange="#REF!" sel="0" val="0"/>
</file>

<file path=xl/ctrlProps/ctrlProp4.xml><?xml version="1.0" encoding="utf-8"?>
<formControlPr xmlns="http://schemas.microsoft.com/office/spreadsheetml/2009/9/main" objectType="Drop" dropStyle="combo" dx="15" fmlaLink="#REF!" fmlaRange="#REF!" noThreeD="1" sel="0" val="0"/>
</file>

<file path=xl/ctrlProps/ctrlProp5.xml><?xml version="1.0" encoding="utf-8"?>
<formControlPr xmlns="http://schemas.microsoft.com/office/spreadsheetml/2009/9/main" objectType="Drop" dropLines="2" dropStyle="combo" dx="15" fmlaLink="#REF!" fmlaRange="#REF!" noThreeD="1" sel="0" val="0"/>
</file>

<file path=xl/ctrlProps/ctrlProp6.xml><?xml version="1.0" encoding="utf-8"?>
<formControlPr xmlns="http://schemas.microsoft.com/office/spreadsheetml/2009/9/main" objectType="Drop" dropStyle="combo" dx="15" fmlaLink="#REF!" fmlaRange="#REF!" sel="0" val="0"/>
</file>

<file path=xl/ctrlProps/ctrlProp7.xml><?xml version="1.0" encoding="utf-8"?>
<formControlPr xmlns="http://schemas.microsoft.com/office/spreadsheetml/2009/9/main" objectType="Drop" dropLines="3" dropStyle="combo" dx="15" fmlaLink="#REF!" fmlaRange="#REF!" noThreeD="1" sel="0" val="0"/>
</file>

<file path=xl/ctrlProps/ctrlProp8.xml><?xml version="1.0" encoding="utf-8"?>
<formControlPr xmlns="http://schemas.microsoft.com/office/spreadsheetml/2009/9/main" objectType="Drop" dropLines="2" dropStyle="combo" dx="15" fmlaLink="$M$49" fmlaRange="$L$49:$L$50" sel="1" val="0"/>
</file>

<file path=xl/ctrlProps/ctrlProp9.xml><?xml version="1.0" encoding="utf-8"?>
<formControlPr xmlns="http://schemas.microsoft.com/office/spreadsheetml/2009/9/main" objectType="Drop" dropLines="5" dropStyle="combo" dx="15" fmlaLink="Project_Report!$K$10" fmlaRange="Project_Report!$M$10:$M$14" sel="1" val="0"/>
</file>

<file path=xl/drawings/_rels/drawing3.x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25400</xdr:colOff>
          <xdr:row>3</xdr:row>
          <xdr:rowOff>12700</xdr:rowOff>
        </xdr:from>
        <xdr:to>
          <xdr:col>8</xdr:col>
          <xdr:colOff>647700</xdr:colOff>
          <xdr:row>3</xdr:row>
          <xdr:rowOff>215900</xdr:rowOff>
        </xdr:to>
        <xdr:sp macro="" textlink="">
          <xdr:nvSpPr>
            <xdr:cNvPr id="7171" name="Drop Down 3" hidden="1">
              <a:extLst>
                <a:ext uri="{63B3BB69-23CF-44E3-9099-C40C66FF867C}">
                  <a14:compatExt spid="_x0000_s7171"/>
                </a:ext>
                <a:ext uri="{FF2B5EF4-FFF2-40B4-BE49-F238E27FC236}">
                  <a16:creationId xmlns:a16="http://schemas.microsoft.com/office/drawing/2014/main" id="{CF102990-71EA-D289-40C1-26D95A44A882}"/>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12700</xdr:colOff>
          <xdr:row>18</xdr:row>
          <xdr:rowOff>0</xdr:rowOff>
        </xdr:from>
        <xdr:to>
          <xdr:col>2</xdr:col>
          <xdr:colOff>685800</xdr:colOff>
          <xdr:row>19</xdr:row>
          <xdr:rowOff>63500</xdr:rowOff>
        </xdr:to>
        <xdr:sp macro="" textlink="">
          <xdr:nvSpPr>
            <xdr:cNvPr id="7172" name="Drop Down 4" hidden="1">
              <a:extLst>
                <a:ext uri="{63B3BB69-23CF-44E3-9099-C40C66FF867C}">
                  <a14:compatExt spid="_x0000_s7172"/>
                </a:ext>
                <a:ext uri="{FF2B5EF4-FFF2-40B4-BE49-F238E27FC236}">
                  <a16:creationId xmlns:a16="http://schemas.microsoft.com/office/drawing/2014/main" id="{9250666E-A2FC-23FE-6BDA-84F080E19F65}"/>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41</xdr:row>
          <xdr:rowOff>279400</xdr:rowOff>
        </xdr:from>
        <xdr:to>
          <xdr:col>4</xdr:col>
          <xdr:colOff>685800</xdr:colOff>
          <xdr:row>41</xdr:row>
          <xdr:rowOff>482600</xdr:rowOff>
        </xdr:to>
        <xdr:sp macro="" textlink="">
          <xdr:nvSpPr>
            <xdr:cNvPr id="7173" name="Drop Down 5" hidden="1">
              <a:extLst>
                <a:ext uri="{63B3BB69-23CF-44E3-9099-C40C66FF867C}">
                  <a14:compatExt spid="_x0000_s7173"/>
                </a:ext>
                <a:ext uri="{FF2B5EF4-FFF2-40B4-BE49-F238E27FC236}">
                  <a16:creationId xmlns:a16="http://schemas.microsoft.com/office/drawing/2014/main" id="{EF52BC9F-63E9-A721-25AD-C0A12A937372}"/>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12700</xdr:colOff>
          <xdr:row>48</xdr:row>
          <xdr:rowOff>12700</xdr:rowOff>
        </xdr:from>
        <xdr:to>
          <xdr:col>8</xdr:col>
          <xdr:colOff>584200</xdr:colOff>
          <xdr:row>49</xdr:row>
          <xdr:rowOff>25400</xdr:rowOff>
        </xdr:to>
        <xdr:sp macro="" textlink="">
          <xdr:nvSpPr>
            <xdr:cNvPr id="7174" name="Drop Down 6" hidden="1">
              <a:extLst>
                <a:ext uri="{63B3BB69-23CF-44E3-9099-C40C66FF867C}">
                  <a14:compatExt spid="_x0000_s7174"/>
                </a:ext>
                <a:ext uri="{FF2B5EF4-FFF2-40B4-BE49-F238E27FC236}">
                  <a16:creationId xmlns:a16="http://schemas.microsoft.com/office/drawing/2014/main" id="{3C78B4F6-C355-AFA4-1AFF-8363C94E150E}"/>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12700</xdr:colOff>
          <xdr:row>52</xdr:row>
          <xdr:rowOff>165100</xdr:rowOff>
        </xdr:from>
        <xdr:to>
          <xdr:col>4</xdr:col>
          <xdr:colOff>635000</xdr:colOff>
          <xdr:row>52</xdr:row>
          <xdr:rowOff>368300</xdr:rowOff>
        </xdr:to>
        <xdr:sp macro="" textlink="">
          <xdr:nvSpPr>
            <xdr:cNvPr id="7175" name="Drop Down 7" hidden="1">
              <a:extLst>
                <a:ext uri="{63B3BB69-23CF-44E3-9099-C40C66FF867C}">
                  <a14:compatExt spid="_x0000_s7175"/>
                </a:ext>
                <a:ext uri="{FF2B5EF4-FFF2-40B4-BE49-F238E27FC236}">
                  <a16:creationId xmlns:a16="http://schemas.microsoft.com/office/drawing/2014/main" id="{C71981F5-C257-E683-D932-508064CA6C84}"/>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40</xdr:row>
          <xdr:rowOff>0</xdr:rowOff>
        </xdr:from>
        <xdr:to>
          <xdr:col>3</xdr:col>
          <xdr:colOff>812800</xdr:colOff>
          <xdr:row>41</xdr:row>
          <xdr:rowOff>12700</xdr:rowOff>
        </xdr:to>
        <xdr:sp macro="" textlink="">
          <xdr:nvSpPr>
            <xdr:cNvPr id="7177" name="Drop Down 9" hidden="1">
              <a:extLst>
                <a:ext uri="{63B3BB69-23CF-44E3-9099-C40C66FF867C}">
                  <a14:compatExt spid="_x0000_s7177"/>
                </a:ext>
                <a:ext uri="{FF2B5EF4-FFF2-40B4-BE49-F238E27FC236}">
                  <a16:creationId xmlns:a16="http://schemas.microsoft.com/office/drawing/2014/main" id="{2CB7482B-F2F3-121A-E7E9-50F6162BE83A}"/>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58</xdr:row>
          <xdr:rowOff>12700</xdr:rowOff>
        </xdr:from>
        <xdr:to>
          <xdr:col>1</xdr:col>
          <xdr:colOff>1066800</xdr:colOff>
          <xdr:row>59</xdr:row>
          <xdr:rowOff>12700</xdr:rowOff>
        </xdr:to>
        <xdr:sp macro="" textlink="">
          <xdr:nvSpPr>
            <xdr:cNvPr id="7179" name="Drop Down 11" hidden="1">
              <a:extLst>
                <a:ext uri="{63B3BB69-23CF-44E3-9099-C40C66FF867C}">
                  <a14:compatExt spid="_x0000_s7179"/>
                </a:ext>
                <a:ext uri="{FF2B5EF4-FFF2-40B4-BE49-F238E27FC236}">
                  <a16:creationId xmlns:a16="http://schemas.microsoft.com/office/drawing/2014/main" id="{5BF94015-FF51-70E5-CC9E-68408B43B4BC}"/>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12700</xdr:colOff>
          <xdr:row>8</xdr:row>
          <xdr:rowOff>0</xdr:rowOff>
        </xdr:from>
        <xdr:to>
          <xdr:col>2</xdr:col>
          <xdr:colOff>685800</xdr:colOff>
          <xdr:row>9</xdr:row>
          <xdr:rowOff>38100</xdr:rowOff>
        </xdr:to>
        <xdr:sp macro="" textlink="">
          <xdr:nvSpPr>
            <xdr:cNvPr id="3096" name="Drop Down 24" hidden="1">
              <a:extLst>
                <a:ext uri="{63B3BB69-23CF-44E3-9099-C40C66FF867C}">
                  <a14:compatExt spid="_x0000_s3096"/>
                </a:ext>
                <a:ext uri="{FF2B5EF4-FFF2-40B4-BE49-F238E27FC236}">
                  <a16:creationId xmlns:a16="http://schemas.microsoft.com/office/drawing/2014/main" id="{F8A41E4C-C1C2-6AF5-C276-69D0734734E4}"/>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12700</xdr:colOff>
          <xdr:row>26</xdr:row>
          <xdr:rowOff>12700</xdr:rowOff>
        </xdr:from>
        <xdr:to>
          <xdr:col>6</xdr:col>
          <xdr:colOff>1253066</xdr:colOff>
          <xdr:row>27</xdr:row>
          <xdr:rowOff>12699</xdr:rowOff>
        </xdr:to>
        <xdr:sp macro="" textlink="">
          <xdr:nvSpPr>
            <xdr:cNvPr id="3103" name="Drop Down 31" hidden="1">
              <a:extLst>
                <a:ext uri="{63B3BB69-23CF-44E3-9099-C40C66FF867C}">
                  <a14:compatExt spid="_x0000_s3103"/>
                </a:ext>
                <a:ext uri="{FF2B5EF4-FFF2-40B4-BE49-F238E27FC236}">
                  <a16:creationId xmlns:a16="http://schemas.microsoft.com/office/drawing/2014/main" id="{AA9034CD-3071-D7AB-867F-4BE2898980C7}"/>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fLocksWithSheet="0" fPrintsWithSheet="0"/>
      </xdr:twoCellAnchor>
    </mc:Choice>
    <mc:Fallback/>
  </mc:AlternateContent>
</xdr:wsDr>
</file>

<file path=xl/drawings/drawing3.xml><?xml version="1.0" encoding="utf-8"?>
<xdr:wsDr xmlns:xdr="http://schemas.openxmlformats.org/drawingml/2006/spreadsheetDrawing" xmlns:a="http://schemas.openxmlformats.org/drawingml/2006/main">
  <xdr:twoCellAnchor editAs="oneCell">
    <xdr:from>
      <xdr:col>1</xdr:col>
      <xdr:colOff>25400</xdr:colOff>
      <xdr:row>2</xdr:row>
      <xdr:rowOff>25400</xdr:rowOff>
    </xdr:from>
    <xdr:to>
      <xdr:col>8</xdr:col>
      <xdr:colOff>25400</xdr:colOff>
      <xdr:row>30</xdr:row>
      <xdr:rowOff>63500</xdr:rowOff>
    </xdr:to>
    <xdr:pic>
      <xdr:nvPicPr>
        <xdr:cNvPr id="6187" name="Picture 4" descr="pmegpfpage">
          <a:extLst>
            <a:ext uri="{FF2B5EF4-FFF2-40B4-BE49-F238E27FC236}">
              <a16:creationId xmlns:a16="http://schemas.microsoft.com/office/drawing/2014/main" id="{14FBAB63-ABFB-0F04-20FF-E02F3FDD82AB}"/>
            </a:ext>
          </a:extLst>
        </xdr:cNvPr>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723900" y="825500"/>
          <a:ext cx="4889500" cy="5372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kvicnetold/users/DPR%20PACKAGE_OLD_PATEL_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pplication_form"/>
      <sheetName val="Data Sheet"/>
      <sheetName val="DPR_print"/>
      <sheetName val="Project_Report"/>
      <sheetName val="DPR_FRONT"/>
    </sheetNames>
    <sheetDataSet>
      <sheetData sheetId="0">
        <row r="32">
          <cell r="B32" t="str">
            <v>District:</v>
          </cell>
        </row>
        <row r="36">
          <cell r="B36" t="str">
            <v>Taluk/Block:</v>
          </cell>
        </row>
      </sheetData>
      <sheetData sheetId="1" refreshError="1"/>
      <sheetData sheetId="2" refreshError="1"/>
      <sheetData sheetId="3" refreshError="1"/>
      <sheetData sheetId="4">
        <row r="34">
          <cell r="B34" t="str">
            <v>Khadi &amp; V.I. Commission</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6.xml"/><Relationship Id="rId3" Type="http://schemas.openxmlformats.org/officeDocument/2006/relationships/ctrlProp" Target="../ctrlProps/ctrlProp1.xml"/><Relationship Id="rId7" Type="http://schemas.openxmlformats.org/officeDocument/2006/relationships/ctrlProp" Target="../ctrlProps/ctrlProp5.xml"/><Relationship Id="rId2" Type="http://schemas.openxmlformats.org/officeDocument/2006/relationships/vmlDrawing" Target="../drawings/vmlDrawing1.vml"/><Relationship Id="rId1" Type="http://schemas.openxmlformats.org/officeDocument/2006/relationships/drawing" Target="../drawings/drawing1.xml"/><Relationship Id="rId6" Type="http://schemas.openxmlformats.org/officeDocument/2006/relationships/ctrlProp" Target="../ctrlProps/ctrlProp4.xml"/><Relationship Id="rId5" Type="http://schemas.openxmlformats.org/officeDocument/2006/relationships/ctrlProp" Target="../ctrlProps/ctrlProp3.xml"/><Relationship Id="rId4" Type="http://schemas.openxmlformats.org/officeDocument/2006/relationships/ctrlProp" Target="../ctrlProps/ctrlProp2.xml"/><Relationship Id="rId9" Type="http://schemas.openxmlformats.org/officeDocument/2006/relationships/ctrlProp" Target="../ctrlProps/ctrlProp7.xml"/></Relationships>
</file>

<file path=xl/worksheets/_rels/sheet2.xml.rels><?xml version="1.0" encoding="UTF-8" standalone="yes"?>
<Relationships xmlns="http://schemas.openxmlformats.org/package/2006/relationships"><Relationship Id="rId3" Type="http://schemas.openxmlformats.org/officeDocument/2006/relationships/ctrlProp" Target="../ctrlProps/ctrlProp8.xml"/><Relationship Id="rId2" Type="http://schemas.openxmlformats.org/officeDocument/2006/relationships/vmlDrawing" Target="../drawings/vmlDrawing2.vml"/><Relationship Id="rId1" Type="http://schemas.openxmlformats.org/officeDocument/2006/relationships/drawing" Target="../drawings/drawing2.xml"/><Relationship Id="rId5" Type="http://schemas.openxmlformats.org/officeDocument/2006/relationships/comments" Target="../comments1.xml"/><Relationship Id="rId4" Type="http://schemas.openxmlformats.org/officeDocument/2006/relationships/ctrlProp" Target="../ctrlProps/ctrlProp9.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4.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4.v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V88"/>
  <sheetViews>
    <sheetView view="pageBreakPreview" zoomScale="130" zoomScaleNormal="130" workbookViewId="0">
      <selection activeCell="A4" sqref="A4:I53"/>
    </sheetView>
  </sheetViews>
  <sheetFormatPr baseColWidth="10" defaultColWidth="9.1640625" defaultRowHeight="16" zeroHeight="1"/>
  <cols>
    <col min="1" max="1" width="5.6640625" style="16" customWidth="1"/>
    <col min="2" max="2" width="14.33203125" style="16" customWidth="1"/>
    <col min="3" max="3" width="10" style="16" customWidth="1"/>
    <col min="4" max="4" width="11.1640625" style="16" customWidth="1"/>
    <col min="5" max="5" width="10.33203125" style="16" customWidth="1"/>
    <col min="6" max="6" width="13.5" style="16" customWidth="1"/>
    <col min="7" max="7" width="12.83203125" style="16" customWidth="1"/>
    <col min="8" max="8" width="9.6640625" style="16" customWidth="1"/>
    <col min="9" max="9" width="9.1640625" style="16" customWidth="1"/>
    <col min="10" max="10" width="0.5" style="16" customWidth="1"/>
    <col min="11" max="19" width="9.1640625" style="16" customWidth="1"/>
    <col min="20" max="20" width="31.83203125" style="16" customWidth="1"/>
    <col min="21" max="21" width="18.6640625" style="16" customWidth="1"/>
    <col min="22" max="22" width="9.1640625" style="136" customWidth="1"/>
    <col min="23" max="16384" width="9.1640625" style="16"/>
  </cols>
  <sheetData>
    <row r="1" spans="1:10">
      <c r="A1" s="149" t="s">
        <v>0</v>
      </c>
      <c r="B1" s="150"/>
      <c r="C1" s="151"/>
      <c r="D1" s="151"/>
      <c r="E1" s="151"/>
      <c r="F1" s="151"/>
      <c r="G1" s="152" t="s">
        <v>1</v>
      </c>
      <c r="H1" s="153"/>
    </row>
    <row r="2" spans="1:10"/>
    <row r="3" spans="1:10" ht="32.25" customHeight="1">
      <c r="A3" s="154" t="s">
        <v>2</v>
      </c>
      <c r="B3" s="155"/>
      <c r="C3" s="155"/>
      <c r="D3" s="155"/>
      <c r="E3" s="155"/>
      <c r="F3" s="155"/>
      <c r="G3" s="155"/>
      <c r="H3" s="155"/>
      <c r="I3" s="155"/>
    </row>
    <row r="4" spans="1:10" ht="18" customHeight="1"/>
    <row r="5" spans="1:10">
      <c r="J5" s="134"/>
    </row>
    <row r="6" spans="1:10"/>
    <row r="7" spans="1:10"/>
    <row r="8" spans="1:10"/>
    <row r="9" spans="1:10"/>
    <row r="10" spans="1:10"/>
    <row r="11" spans="1:10"/>
    <row r="12" spans="1:10"/>
    <row r="13" spans="1:10"/>
    <row r="14" spans="1:10"/>
    <row r="15" spans="1:10"/>
    <row r="16" spans="1:10" ht="15.75" customHeight="1"/>
    <row r="17" spans="20:20" ht="14.25" customHeight="1"/>
    <row r="18" spans="20:20"/>
    <row r="19" spans="20:20"/>
    <row r="20" spans="20:20"/>
    <row r="21" spans="20:20">
      <c r="T21" s="16" t="s">
        <v>3</v>
      </c>
    </row>
    <row r="22" spans="20:20">
      <c r="T22" s="16" t="s">
        <v>4</v>
      </c>
    </row>
    <row r="23" spans="20:20">
      <c r="T23" s="16" t="s">
        <v>5</v>
      </c>
    </row>
    <row r="24" spans="20:20">
      <c r="T24" s="16" t="s">
        <v>5</v>
      </c>
    </row>
    <row r="25" spans="20:20"/>
    <row r="26" spans="20:20"/>
    <row r="27" spans="20:20"/>
    <row r="28" spans="20:20"/>
    <row r="29" spans="20:20"/>
    <row r="30" spans="20:20"/>
    <row r="31" spans="20:20"/>
    <row r="32" spans="20:20"/>
    <row r="33"/>
    <row r="34"/>
    <row r="35"/>
    <row r="36"/>
    <row r="37"/>
    <row r="38"/>
    <row r="39"/>
    <row r="40"/>
    <row r="41"/>
    <row r="42" ht="44.25" customHeight="1"/>
    <row r="43" ht="12.75" customHeight="1"/>
    <row r="44"/>
    <row r="45" ht="18.75" customHeight="1"/>
    <row r="46"/>
    <row r="47"/>
    <row r="48"/>
    <row r="49" spans="1:11"/>
    <row r="50" spans="1:11" ht="42.75" customHeight="1"/>
    <row r="51" spans="1:11"/>
    <row r="52" spans="1:11"/>
    <row r="53" spans="1:11" s="137" customFormat="1" ht="42" customHeight="1">
      <c r="K53" s="16"/>
    </row>
    <row r="54" spans="1:11">
      <c r="A54" s="132">
        <v>12</v>
      </c>
      <c r="B54" s="156" t="s">
        <v>6</v>
      </c>
      <c r="C54" s="156"/>
      <c r="D54" s="156"/>
      <c r="E54" s="156"/>
      <c r="F54" s="156"/>
      <c r="G54" s="156"/>
    </row>
    <row r="55" spans="1:11">
      <c r="B55" s="157"/>
      <c r="C55" s="157"/>
      <c r="D55" s="157"/>
      <c r="E55" s="157"/>
      <c r="F55" s="157"/>
      <c r="G55" s="157"/>
      <c r="H55" s="157"/>
      <c r="I55" s="157"/>
    </row>
    <row r="56" spans="1:11">
      <c r="A56" s="132">
        <v>13</v>
      </c>
      <c r="B56" s="153" t="s">
        <v>7</v>
      </c>
      <c r="C56" s="153"/>
      <c r="D56" s="153"/>
      <c r="E56" s="153"/>
    </row>
    <row r="57" spans="1:11">
      <c r="B57" s="176" t="s">
        <v>8</v>
      </c>
      <c r="C57" s="158" t="s">
        <v>9</v>
      </c>
      <c r="D57" s="158"/>
      <c r="E57" s="158"/>
      <c r="F57" s="139"/>
      <c r="G57" s="139"/>
      <c r="H57" s="79"/>
      <c r="I57" s="79"/>
    </row>
    <row r="58" spans="1:11" ht="55.5" customHeight="1">
      <c r="B58" s="176"/>
      <c r="C58" s="135" t="s">
        <v>10</v>
      </c>
      <c r="D58" s="135" t="s">
        <v>11</v>
      </c>
      <c r="E58" s="135" t="s">
        <v>12</v>
      </c>
      <c r="F58" s="135" t="s">
        <v>13</v>
      </c>
      <c r="G58" s="140" t="s">
        <v>14</v>
      </c>
      <c r="H58" s="141"/>
      <c r="I58" s="141"/>
    </row>
    <row r="59" spans="1:11">
      <c r="B59" s="142" t="str">
        <f>INDEX('Promoter(s) and Project '!L76:L78,'Promoter(s) and Project '!M76,B1)</f>
        <v>Rented</v>
      </c>
      <c r="C59" s="143">
        <f>'Promoter(s) and Project '!H41</f>
        <v>20000</v>
      </c>
      <c r="D59" s="143">
        <f>'Promoter(s) and Project '!H59+'Promoter(s) and Project '!H63</f>
        <v>21820</v>
      </c>
      <c r="E59" s="143">
        <f>'Promoter(s) and Project '!H62+'Promoter(s) and Project '!H64</f>
        <v>60000</v>
      </c>
      <c r="F59" s="143">
        <f>'Promoter(s) and Project '!H65</f>
        <v>80000</v>
      </c>
      <c r="G59" s="133">
        <f>SUM(C59:F59)</f>
        <v>181820</v>
      </c>
    </row>
    <row r="60" spans="1:11" ht="33" customHeight="1">
      <c r="A60" s="132">
        <v>14</v>
      </c>
      <c r="B60" s="159" t="s">
        <v>15</v>
      </c>
      <c r="C60" s="159"/>
      <c r="D60" s="159"/>
      <c r="E60" s="159"/>
      <c r="F60" s="159"/>
      <c r="G60" s="159"/>
      <c r="K60" s="146"/>
    </row>
    <row r="61" spans="1:11">
      <c r="B61" s="160" t="s">
        <v>16</v>
      </c>
      <c r="C61" s="161"/>
      <c r="D61" s="161"/>
      <c r="E61" s="144" t="s">
        <v>17</v>
      </c>
      <c r="F61" s="162" t="s">
        <v>18</v>
      </c>
      <c r="G61" s="162"/>
    </row>
    <row r="62" spans="1:11" ht="39.75" customHeight="1">
      <c r="B62" s="163"/>
      <c r="C62" s="164"/>
      <c r="D62" s="165"/>
      <c r="E62" s="145"/>
      <c r="F62" s="145"/>
      <c r="G62" s="145"/>
    </row>
    <row r="63" spans="1:11" ht="48.75" customHeight="1">
      <c r="B63" s="166" t="s">
        <v>19</v>
      </c>
      <c r="C63" s="166"/>
      <c r="D63" s="166"/>
      <c r="E63" s="166"/>
      <c r="F63" s="166"/>
      <c r="G63" s="166"/>
      <c r="H63" s="166"/>
      <c r="I63" s="166"/>
    </row>
    <row r="64" spans="1:11"/>
    <row r="65" spans="2:9">
      <c r="B65" s="147" t="s">
        <v>20</v>
      </c>
      <c r="C65" s="157"/>
      <c r="D65" s="157"/>
    </row>
    <row r="66" spans="2:9">
      <c r="B66" s="147" t="s">
        <v>21</v>
      </c>
      <c r="C66" s="167"/>
      <c r="D66" s="157"/>
      <c r="G66" s="168" t="s">
        <v>22</v>
      </c>
      <c r="H66" s="168"/>
      <c r="I66" s="168"/>
    </row>
    <row r="67" spans="2:9"/>
    <row r="68" spans="2:9">
      <c r="B68" s="153" t="s">
        <v>23</v>
      </c>
      <c r="C68" s="153"/>
      <c r="D68" s="169" t="s">
        <v>24</v>
      </c>
      <c r="E68" s="169"/>
      <c r="F68" s="169"/>
      <c r="G68" s="169"/>
      <c r="H68" s="169"/>
      <c r="I68" s="169"/>
    </row>
    <row r="69" spans="2:9">
      <c r="B69" s="170" t="s">
        <v>25</v>
      </c>
      <c r="C69" s="170"/>
    </row>
    <row r="70" spans="2:9"/>
    <row r="71" spans="2:9"/>
    <row r="72" spans="2:9">
      <c r="B72" s="138" t="s">
        <v>20</v>
      </c>
      <c r="C72" s="169"/>
      <c r="D72" s="169"/>
      <c r="F72" s="171" t="s">
        <v>26</v>
      </c>
      <c r="G72" s="171"/>
      <c r="H72" s="171"/>
      <c r="I72" s="171"/>
    </row>
    <row r="73" spans="2:9">
      <c r="B73" s="138" t="s">
        <v>21</v>
      </c>
      <c r="C73" s="169"/>
      <c r="D73" s="169"/>
    </row>
    <row r="74" spans="2:9"/>
    <row r="75" spans="2:9"/>
    <row r="76" spans="2:9" ht="15.75" customHeight="1">
      <c r="B76" s="172" t="s">
        <v>27</v>
      </c>
      <c r="C76" s="172"/>
      <c r="D76" s="172"/>
      <c r="E76" s="172"/>
      <c r="F76" s="172"/>
      <c r="G76" s="172"/>
      <c r="H76" s="172"/>
      <c r="I76" s="172"/>
    </row>
    <row r="77" spans="2:9" ht="247.5" customHeight="1">
      <c r="B77" s="173" t="s">
        <v>28</v>
      </c>
      <c r="C77" s="174"/>
      <c r="D77" s="174"/>
      <c r="E77" s="174"/>
      <c r="F77" s="174"/>
      <c r="G77" s="174"/>
      <c r="H77" s="174"/>
      <c r="I77" s="175"/>
    </row>
    <row r="78" spans="2:9" hidden="1">
      <c r="B78" s="148"/>
      <c r="C78" s="148"/>
      <c r="D78" s="148"/>
      <c r="E78" s="148"/>
      <c r="F78" s="148"/>
      <c r="G78" s="148"/>
      <c r="H78" s="148"/>
    </row>
    <row r="79" spans="2:9" hidden="1">
      <c r="B79" s="148"/>
      <c r="C79" s="148"/>
      <c r="D79" s="148"/>
      <c r="E79" s="148"/>
      <c r="F79" s="148"/>
      <c r="G79" s="148"/>
      <c r="H79" s="148"/>
    </row>
    <row r="80" spans="2:9" hidden="1">
      <c r="B80" s="148"/>
      <c r="C80" s="148"/>
      <c r="D80" s="148"/>
      <c r="E80" s="148"/>
      <c r="F80" s="148"/>
      <c r="G80" s="148"/>
      <c r="H80" s="148"/>
    </row>
    <row r="81" spans="2:8" hidden="1">
      <c r="B81" s="148"/>
      <c r="C81" s="148"/>
      <c r="D81" s="148"/>
      <c r="E81" s="148"/>
      <c r="F81" s="148"/>
      <c r="G81" s="148"/>
      <c r="H81" s="148"/>
    </row>
    <row r="82" spans="2:8" hidden="1">
      <c r="B82" s="148"/>
      <c r="C82" s="148"/>
      <c r="D82" s="148"/>
      <c r="E82" s="148"/>
      <c r="F82" s="148"/>
      <c r="G82" s="148"/>
      <c r="H82" s="148"/>
    </row>
    <row r="83" spans="2:8" hidden="1">
      <c r="B83" s="148"/>
      <c r="C83" s="148"/>
      <c r="D83" s="148"/>
      <c r="E83" s="148"/>
      <c r="F83" s="148"/>
      <c r="G83" s="148"/>
      <c r="H83" s="148"/>
    </row>
    <row r="84" spans="2:8" hidden="1">
      <c r="B84" s="148"/>
      <c r="C84" s="148"/>
      <c r="D84" s="148"/>
      <c r="E84" s="148"/>
      <c r="F84" s="148"/>
      <c r="G84" s="148"/>
      <c r="H84" s="148"/>
    </row>
    <row r="85" spans="2:8" hidden="1">
      <c r="B85" s="148"/>
      <c r="C85" s="148"/>
      <c r="D85" s="148"/>
      <c r="E85" s="148"/>
      <c r="F85" s="148"/>
      <c r="G85" s="148"/>
      <c r="H85" s="148"/>
    </row>
    <row r="86" spans="2:8" hidden="1">
      <c r="B86" s="148"/>
      <c r="C86" s="148"/>
      <c r="D86" s="148"/>
      <c r="E86" s="148"/>
      <c r="F86" s="148"/>
      <c r="G86" s="148"/>
      <c r="H86" s="148"/>
    </row>
    <row r="87" spans="2:8" hidden="1">
      <c r="B87" s="148"/>
      <c r="C87" s="148"/>
      <c r="D87" s="148"/>
      <c r="E87" s="148"/>
      <c r="F87" s="148"/>
      <c r="G87" s="148"/>
      <c r="H87" s="148"/>
    </row>
    <row r="88" spans="2:8" hidden="1">
      <c r="B88" s="148"/>
      <c r="C88" s="148"/>
      <c r="D88" s="148"/>
      <c r="E88" s="148"/>
      <c r="F88" s="148"/>
      <c r="G88" s="148"/>
      <c r="H88" s="148"/>
    </row>
  </sheetData>
  <sheetProtection formatColumns="0" formatRows="0" selectLockedCells="1"/>
  <mergeCells count="25">
    <mergeCell ref="B69:C69"/>
    <mergeCell ref="C72:D72"/>
    <mergeCell ref="F72:I72"/>
    <mergeCell ref="C73:D73"/>
    <mergeCell ref="B76:I76"/>
    <mergeCell ref="B77:I77"/>
    <mergeCell ref="B63:I63"/>
    <mergeCell ref="C65:D65"/>
    <mergeCell ref="C66:D66"/>
    <mergeCell ref="G66:I66"/>
    <mergeCell ref="B68:C68"/>
    <mergeCell ref="D68:I68"/>
    <mergeCell ref="B56:E56"/>
    <mergeCell ref="C57:E57"/>
    <mergeCell ref="B60:G60"/>
    <mergeCell ref="B61:D61"/>
    <mergeCell ref="F61:G61"/>
    <mergeCell ref="B62:D62"/>
    <mergeCell ref="B57:B58"/>
    <mergeCell ref="A1:B1"/>
    <mergeCell ref="C1:F1"/>
    <mergeCell ref="G1:H1"/>
    <mergeCell ref="A3:I3"/>
    <mergeCell ref="B54:G54"/>
    <mergeCell ref="B55:I55"/>
  </mergeCells>
  <pageMargins left="0.75" right="0.75" top="1" bottom="1" header="0.5" footer="0.5"/>
  <pageSetup scale="93" orientation="portrait"/>
  <headerFooter alignWithMargins="0"/>
  <rowBreaks count="1" manualBreakCount="1">
    <brk id="41" max="16383" man="1"/>
  </rowBreaks>
  <drawing r:id="rId1"/>
  <legacyDrawing r:id="rId2"/>
  <mc:AlternateContent xmlns:mc="http://schemas.openxmlformats.org/markup-compatibility/2006">
    <mc:Choice Requires="x14">
      <controls>
        <mc:AlternateContent xmlns:mc="http://schemas.openxmlformats.org/markup-compatibility/2006">
          <mc:Choice Requires="x14">
            <control shapeId="7171" r:id="rId3" name="Drop Down 3">
              <controlPr defaultSize="0" print="0" autoLine="0" autoPict="0">
                <anchor moveWithCells="1">
                  <from>
                    <xdr:col>7</xdr:col>
                    <xdr:colOff>25400</xdr:colOff>
                    <xdr:row>3</xdr:row>
                    <xdr:rowOff>12700</xdr:rowOff>
                  </from>
                  <to>
                    <xdr:col>8</xdr:col>
                    <xdr:colOff>647700</xdr:colOff>
                    <xdr:row>3</xdr:row>
                    <xdr:rowOff>215900</xdr:rowOff>
                  </to>
                </anchor>
              </controlPr>
            </control>
          </mc:Choice>
        </mc:AlternateContent>
        <mc:AlternateContent xmlns:mc="http://schemas.openxmlformats.org/markup-compatibility/2006">
          <mc:Choice Requires="x14">
            <control shapeId="7172" r:id="rId4" name="Drop Down 4">
              <controlPr defaultSize="0" print="0" autoLine="0" autoPict="0">
                <anchor moveWithCells="1">
                  <from>
                    <xdr:col>2</xdr:col>
                    <xdr:colOff>12700</xdr:colOff>
                    <xdr:row>18</xdr:row>
                    <xdr:rowOff>0</xdr:rowOff>
                  </from>
                  <to>
                    <xdr:col>2</xdr:col>
                    <xdr:colOff>685800</xdr:colOff>
                    <xdr:row>19</xdr:row>
                    <xdr:rowOff>63500</xdr:rowOff>
                  </to>
                </anchor>
              </controlPr>
            </control>
          </mc:Choice>
        </mc:AlternateContent>
        <mc:AlternateContent xmlns:mc="http://schemas.openxmlformats.org/markup-compatibility/2006">
          <mc:Choice Requires="x14">
            <control shapeId="7173" r:id="rId5" name="Drop Down 5">
              <controlPr defaultSize="0" print="0" autoLine="0" autoPict="0">
                <anchor moveWithCells="1">
                  <from>
                    <xdr:col>4</xdr:col>
                    <xdr:colOff>12700</xdr:colOff>
                    <xdr:row>41</xdr:row>
                    <xdr:rowOff>279400</xdr:rowOff>
                  </from>
                  <to>
                    <xdr:col>4</xdr:col>
                    <xdr:colOff>685800</xdr:colOff>
                    <xdr:row>41</xdr:row>
                    <xdr:rowOff>482600</xdr:rowOff>
                  </to>
                </anchor>
              </controlPr>
            </control>
          </mc:Choice>
        </mc:AlternateContent>
        <mc:AlternateContent xmlns:mc="http://schemas.openxmlformats.org/markup-compatibility/2006">
          <mc:Choice Requires="x14">
            <control shapeId="7174" r:id="rId6" name="Drop Down 6">
              <controlPr defaultSize="0" print="0" autoLine="0" autoPict="0">
                <anchor moveWithCells="1">
                  <from>
                    <xdr:col>6</xdr:col>
                    <xdr:colOff>12700</xdr:colOff>
                    <xdr:row>48</xdr:row>
                    <xdr:rowOff>12700</xdr:rowOff>
                  </from>
                  <to>
                    <xdr:col>8</xdr:col>
                    <xdr:colOff>584200</xdr:colOff>
                    <xdr:row>49</xdr:row>
                    <xdr:rowOff>25400</xdr:rowOff>
                  </to>
                </anchor>
              </controlPr>
            </control>
          </mc:Choice>
        </mc:AlternateContent>
        <mc:AlternateContent xmlns:mc="http://schemas.openxmlformats.org/markup-compatibility/2006">
          <mc:Choice Requires="x14">
            <control shapeId="7175" r:id="rId7" name="Drop Down 7">
              <controlPr defaultSize="0" print="0" autoLine="0" autoPict="0">
                <anchor moveWithCells="1">
                  <from>
                    <xdr:col>3</xdr:col>
                    <xdr:colOff>12700</xdr:colOff>
                    <xdr:row>52</xdr:row>
                    <xdr:rowOff>165100</xdr:rowOff>
                  </from>
                  <to>
                    <xdr:col>4</xdr:col>
                    <xdr:colOff>635000</xdr:colOff>
                    <xdr:row>52</xdr:row>
                    <xdr:rowOff>368300</xdr:rowOff>
                  </to>
                </anchor>
              </controlPr>
            </control>
          </mc:Choice>
        </mc:AlternateContent>
        <mc:AlternateContent xmlns:mc="http://schemas.openxmlformats.org/markup-compatibility/2006">
          <mc:Choice Requires="x14">
            <control shapeId="7177" r:id="rId8" name="Drop Down 9">
              <controlPr defaultSize="0" print="0" autoLine="0" autoPict="0">
                <anchor moveWithCells="1">
                  <from>
                    <xdr:col>1</xdr:col>
                    <xdr:colOff>12700</xdr:colOff>
                    <xdr:row>40</xdr:row>
                    <xdr:rowOff>0</xdr:rowOff>
                  </from>
                  <to>
                    <xdr:col>3</xdr:col>
                    <xdr:colOff>812800</xdr:colOff>
                    <xdr:row>41</xdr:row>
                    <xdr:rowOff>12700</xdr:rowOff>
                  </to>
                </anchor>
              </controlPr>
            </control>
          </mc:Choice>
        </mc:AlternateContent>
        <mc:AlternateContent xmlns:mc="http://schemas.openxmlformats.org/markup-compatibility/2006">
          <mc:Choice Requires="x14">
            <control shapeId="7179" r:id="rId9" name="Drop Down 11">
              <controlPr defaultSize="0" print="0" autoLine="0" autoPict="0">
                <anchor moveWithCells="1">
                  <from>
                    <xdr:col>1</xdr:col>
                    <xdr:colOff>0</xdr:colOff>
                    <xdr:row>58</xdr:row>
                    <xdr:rowOff>12700</xdr:rowOff>
                  </from>
                  <to>
                    <xdr:col>1</xdr:col>
                    <xdr:colOff>1066800</xdr:colOff>
                    <xdr:row>59</xdr:row>
                    <xdr:rowOff>12700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dimension ref="A1:EU65536"/>
  <sheetViews>
    <sheetView view="pageBreakPreview" topLeftCell="A109" zoomScale="120" zoomScaleNormal="100" workbookViewId="0">
      <selection activeCell="B141" sqref="B141:E141"/>
    </sheetView>
  </sheetViews>
  <sheetFormatPr baseColWidth="10" defaultColWidth="9.1640625" defaultRowHeight="16" zeroHeight="1"/>
  <cols>
    <col min="1" max="1" width="10.1640625" style="467" customWidth="1"/>
    <col min="2" max="2" width="9.1640625" style="467" customWidth="1"/>
    <col min="3" max="3" width="10.5" style="467" customWidth="1"/>
    <col min="4" max="4" width="20.33203125" style="467" customWidth="1"/>
    <col min="5" max="5" width="11.6640625" style="467" customWidth="1"/>
    <col min="6" max="6" width="23" style="467" customWidth="1"/>
    <col min="7" max="7" width="20.83203125" style="467" bestFit="1" customWidth="1"/>
    <col min="8" max="8" width="13.83203125" style="467" customWidth="1"/>
    <col min="9" max="9" width="13" style="467" customWidth="1"/>
    <col min="10" max="10" width="14.33203125" style="467" hidden="1" customWidth="1"/>
    <col min="11" max="148" width="9.1640625" style="467" hidden="1" customWidth="1"/>
    <col min="149" max="149" width="0.1640625" style="467" hidden="1" customWidth="1"/>
    <col min="150" max="150" width="0.6640625" style="467" hidden="1" customWidth="1"/>
    <col min="151" max="151" width="3.83203125" style="467" customWidth="1"/>
    <col min="152" max="16384" width="9.1640625" style="467"/>
  </cols>
  <sheetData>
    <row r="1" spans="1:22">
      <c r="A1" s="576" t="s">
        <v>551</v>
      </c>
      <c r="B1" s="576"/>
      <c r="C1" s="576"/>
      <c r="D1" s="576"/>
      <c r="E1" s="576"/>
      <c r="F1" s="576"/>
      <c r="G1" s="576"/>
      <c r="H1" s="576"/>
      <c r="I1" s="576"/>
      <c r="J1" s="577"/>
    </row>
    <row r="2" spans="1:22" s="526" customFormat="1" ht="13">
      <c r="A2" s="597" t="s">
        <v>544</v>
      </c>
      <c r="B2" s="598"/>
      <c r="C2" s="598"/>
      <c r="D2" s="598"/>
      <c r="E2" s="598"/>
      <c r="F2" s="598"/>
      <c r="G2" s="594" t="s">
        <v>566</v>
      </c>
      <c r="H2" s="598"/>
      <c r="I2" s="598"/>
      <c r="J2" s="598"/>
    </row>
    <row r="3" spans="1:22">
      <c r="A3" s="578" t="s">
        <v>542</v>
      </c>
      <c r="B3" s="578"/>
      <c r="C3" s="578"/>
      <c r="D3" s="578"/>
      <c r="E3" s="578"/>
      <c r="F3" s="578"/>
      <c r="G3" s="578"/>
      <c r="H3" s="579" t="s">
        <v>29</v>
      </c>
      <c r="I3" s="579"/>
      <c r="J3" s="580"/>
    </row>
    <row r="4" spans="1:22" ht="36" customHeight="1">
      <c r="A4" s="595" t="s">
        <v>567</v>
      </c>
      <c r="B4" s="595"/>
      <c r="C4" s="595"/>
      <c r="D4" s="581"/>
      <c r="E4" s="581"/>
      <c r="F4" s="581"/>
      <c r="G4" s="596" t="s">
        <v>560</v>
      </c>
      <c r="H4" s="596"/>
      <c r="I4" s="596"/>
      <c r="J4" s="580"/>
    </row>
    <row r="5" spans="1:22">
      <c r="A5" s="464">
        <v>1</v>
      </c>
      <c r="B5" s="551" t="s">
        <v>30</v>
      </c>
      <c r="C5" s="551"/>
      <c r="D5" s="551"/>
      <c r="E5" s="551"/>
      <c r="F5" s="551"/>
      <c r="G5" s="556"/>
      <c r="H5" s="557"/>
      <c r="I5" s="470"/>
      <c r="J5" s="466"/>
    </row>
    <row r="6" spans="1:22">
      <c r="A6" s="464"/>
      <c r="B6" s="582" t="s">
        <v>543</v>
      </c>
      <c r="C6" s="583"/>
      <c r="D6" s="583"/>
      <c r="E6" s="583"/>
      <c r="F6" s="583"/>
      <c r="G6" s="583"/>
      <c r="H6" s="583"/>
      <c r="I6" s="584"/>
      <c r="J6" s="466"/>
    </row>
    <row r="7" spans="1:22">
      <c r="A7" s="464"/>
      <c r="B7" s="551" t="s">
        <v>546</v>
      </c>
      <c r="C7" s="551"/>
      <c r="D7" s="551"/>
      <c r="E7" s="551"/>
      <c r="F7" s="551"/>
      <c r="G7" s="556"/>
      <c r="H7" s="557"/>
      <c r="I7" s="470"/>
      <c r="J7" s="466"/>
    </row>
    <row r="8" spans="1:22">
      <c r="A8" s="464"/>
      <c r="B8" s="585" t="s">
        <v>549</v>
      </c>
      <c r="C8" s="585"/>
      <c r="D8" s="585"/>
      <c r="E8" s="585"/>
      <c r="F8" s="585"/>
      <c r="G8" s="585"/>
      <c r="H8" s="585"/>
      <c r="I8" s="585"/>
      <c r="J8" s="466"/>
    </row>
    <row r="9" spans="1:22">
      <c r="A9" s="464">
        <v>2</v>
      </c>
      <c r="B9" s="473" t="s">
        <v>31</v>
      </c>
      <c r="C9" s="465"/>
      <c r="D9" s="553" t="s">
        <v>568</v>
      </c>
      <c r="E9" s="554"/>
      <c r="F9" s="553"/>
      <c r="G9" s="555" t="str">
        <f>IF('Promoter(s) and Project '!M49=2,"√"," ")</f>
        <v xml:space="preserve"> </v>
      </c>
      <c r="H9" s="529"/>
      <c r="I9" s="465"/>
      <c r="J9" s="466"/>
    </row>
    <row r="10" spans="1:22">
      <c r="A10" s="471">
        <v>3</v>
      </c>
      <c r="B10" s="551" t="s">
        <v>545</v>
      </c>
      <c r="C10" s="551"/>
      <c r="D10" s="551"/>
      <c r="E10" s="551"/>
      <c r="F10" s="472" t="s">
        <v>34</v>
      </c>
      <c r="G10" s="468" t="str">
        <f>IF('Promoter(s) and Project '!M52&lt;&gt;4,"√"," ")</f>
        <v xml:space="preserve"> </v>
      </c>
      <c r="H10" s="473" t="s">
        <v>35</v>
      </c>
      <c r="I10" s="469"/>
      <c r="J10" s="466"/>
    </row>
    <row r="11" spans="1:22">
      <c r="A11" s="464"/>
      <c r="B11" s="474"/>
      <c r="C11" s="474"/>
      <c r="D11" s="474"/>
      <c r="E11" s="474"/>
      <c r="F11" s="474"/>
      <c r="G11" s="474"/>
      <c r="H11" s="474"/>
      <c r="I11" s="474"/>
      <c r="J11" s="466"/>
    </row>
    <row r="12" spans="1:22">
      <c r="A12" s="464"/>
      <c r="B12" s="474"/>
      <c r="C12" s="474"/>
      <c r="D12" s="474"/>
      <c r="E12" s="474"/>
      <c r="F12" s="474"/>
      <c r="G12" s="474"/>
      <c r="H12" s="474"/>
      <c r="I12" s="474"/>
      <c r="J12" s="466"/>
    </row>
    <row r="13" spans="1:22">
      <c r="A13" s="464"/>
      <c r="B13" s="551" t="s">
        <v>561</v>
      </c>
      <c r="C13" s="551"/>
      <c r="D13" s="474"/>
      <c r="E13" s="474"/>
      <c r="F13" s="474"/>
      <c r="G13" s="474"/>
      <c r="H13" s="474"/>
      <c r="I13" s="474"/>
      <c r="J13" s="466"/>
    </row>
    <row r="14" spans="1:22">
      <c r="A14" s="464"/>
      <c r="B14" s="551" t="s">
        <v>562</v>
      </c>
      <c r="C14" s="551"/>
      <c r="D14" s="474"/>
      <c r="E14" s="474"/>
      <c r="F14" s="474"/>
      <c r="G14" s="552" t="s">
        <v>548</v>
      </c>
      <c r="H14" s="474"/>
      <c r="I14" s="474"/>
      <c r="J14" s="466"/>
    </row>
    <row r="15" spans="1:22" s="465" customFormat="1">
      <c r="A15" s="464"/>
      <c r="B15" s="472" t="s">
        <v>37</v>
      </c>
      <c r="C15" s="560"/>
      <c r="D15" s="560"/>
      <c r="E15" s="560"/>
      <c r="F15" s="472"/>
      <c r="G15" s="559" t="s">
        <v>547</v>
      </c>
      <c r="H15" s="558"/>
      <c r="I15" s="558"/>
      <c r="V15" s="475"/>
    </row>
    <row r="16" spans="1:22" s="465" customFormat="1">
      <c r="A16" s="464"/>
      <c r="B16" s="472" t="s">
        <v>563</v>
      </c>
      <c r="C16" s="560"/>
      <c r="D16" s="561"/>
      <c r="E16" s="561"/>
      <c r="F16" s="472" t="s">
        <v>38</v>
      </c>
      <c r="G16" s="562"/>
      <c r="H16" s="562"/>
      <c r="I16" s="562"/>
      <c r="U16" s="465" t="s">
        <v>35</v>
      </c>
      <c r="V16" s="475"/>
    </row>
    <row r="17" spans="1:13"/>
    <row r="18" spans="1:13">
      <c r="A18" s="464">
        <v>4</v>
      </c>
      <c r="B18" s="551" t="s">
        <v>550</v>
      </c>
      <c r="C18" s="551"/>
      <c r="D18" s="476"/>
      <c r="E18" s="476"/>
      <c r="F18" s="473"/>
      <c r="G18" s="473"/>
      <c r="H18" s="473"/>
      <c r="I18" s="465"/>
      <c r="J18" s="466"/>
    </row>
    <row r="19" spans="1:13">
      <c r="A19" s="464"/>
      <c r="B19" s="476" t="s">
        <v>39</v>
      </c>
      <c r="C19" s="476"/>
      <c r="D19" s="476"/>
      <c r="E19" s="476" t="s">
        <v>40</v>
      </c>
      <c r="F19" s="476"/>
      <c r="G19" s="476"/>
      <c r="H19" s="476"/>
      <c r="I19" s="465"/>
      <c r="J19" s="466"/>
    </row>
    <row r="20" spans="1:13" ht="37" customHeight="1">
      <c r="A20" s="465"/>
      <c r="B20" s="563"/>
      <c r="C20" s="563"/>
      <c r="D20" s="563"/>
      <c r="E20" s="562"/>
      <c r="F20" s="562"/>
      <c r="G20" s="562"/>
      <c r="H20" s="562"/>
      <c r="I20" s="465"/>
      <c r="J20" s="466"/>
    </row>
    <row r="21" spans="1:13">
      <c r="A21" s="465"/>
      <c r="B21" s="477"/>
      <c r="C21" s="477"/>
      <c r="D21" s="477"/>
      <c r="E21" s="477"/>
      <c r="F21" s="477"/>
      <c r="G21" s="477"/>
      <c r="H21" s="477"/>
      <c r="I21" s="465"/>
      <c r="J21" s="466"/>
    </row>
    <row r="22" spans="1:13" ht="51" customHeight="1">
      <c r="A22" s="478">
        <v>5</v>
      </c>
      <c r="B22" s="602" t="s">
        <v>43</v>
      </c>
      <c r="C22" s="602"/>
      <c r="D22" s="603"/>
      <c r="E22" s="603"/>
      <c r="F22" s="530" t="s">
        <v>559</v>
      </c>
      <c r="G22" s="531"/>
      <c r="H22" s="530" t="s">
        <v>44</v>
      </c>
      <c r="I22" s="532"/>
      <c r="J22" s="466"/>
    </row>
    <row r="23" spans="1:13">
      <c r="A23" s="466"/>
      <c r="B23" s="527"/>
      <c r="C23" s="527"/>
      <c r="D23" s="527"/>
      <c r="E23" s="527"/>
      <c r="F23" s="527"/>
      <c r="G23" s="528"/>
      <c r="H23" s="528"/>
      <c r="I23" s="528"/>
      <c r="J23" s="466"/>
    </row>
    <row r="24" spans="1:13">
      <c r="A24" s="464">
        <v>6</v>
      </c>
      <c r="B24" s="599" t="s">
        <v>6</v>
      </c>
      <c r="C24" s="599"/>
      <c r="D24" s="599"/>
      <c r="E24" s="599"/>
      <c r="F24" s="599"/>
      <c r="G24" s="599"/>
      <c r="H24" s="465"/>
      <c r="I24" s="465"/>
      <c r="J24" s="466"/>
    </row>
    <row r="25" spans="1:13">
      <c r="A25" s="465"/>
      <c r="B25" s="479"/>
      <c r="C25" s="479"/>
      <c r="D25" s="479"/>
      <c r="E25" s="479"/>
      <c r="F25" s="479"/>
      <c r="G25" s="479"/>
      <c r="H25" s="479"/>
      <c r="I25" s="479"/>
      <c r="J25" s="466"/>
    </row>
    <row r="26" spans="1:13" ht="14.25" customHeight="1">
      <c r="A26" s="466"/>
      <c r="B26" s="527"/>
      <c r="C26" s="527"/>
      <c r="D26" s="527"/>
      <c r="E26" s="527"/>
      <c r="F26" s="527"/>
      <c r="G26" s="528"/>
      <c r="H26" s="528"/>
      <c r="I26" s="528"/>
      <c r="J26" s="466"/>
    </row>
    <row r="27" spans="1:13">
      <c r="A27" s="590">
        <v>7</v>
      </c>
      <c r="B27" s="571" t="s">
        <v>45</v>
      </c>
      <c r="C27" s="571"/>
      <c r="D27" s="571"/>
      <c r="E27" s="571"/>
      <c r="F27" s="571"/>
      <c r="G27" s="601"/>
      <c r="H27" s="528"/>
      <c r="I27" s="528"/>
      <c r="J27" s="466"/>
    </row>
    <row r="28" spans="1:13">
      <c r="A28" s="466"/>
      <c r="B28" s="527"/>
      <c r="C28" s="527"/>
      <c r="D28" s="527"/>
      <c r="E28" s="527"/>
      <c r="F28" s="527"/>
      <c r="G28" s="528"/>
      <c r="H28" s="528"/>
      <c r="I28" s="528"/>
      <c r="J28" s="466"/>
    </row>
    <row r="29" spans="1:13">
      <c r="A29" s="590">
        <v>8</v>
      </c>
      <c r="B29" s="508" t="s">
        <v>552</v>
      </c>
      <c r="C29" s="508"/>
      <c r="D29" s="508"/>
      <c r="E29" s="508"/>
      <c r="F29" s="600"/>
      <c r="G29" s="600"/>
      <c r="J29" s="466"/>
      <c r="M29" s="467" t="e">
        <f>L52:L55</f>
        <v>#VALUE!</v>
      </c>
    </row>
    <row r="30" spans="1:13">
      <c r="A30" s="590"/>
      <c r="B30" s="466"/>
      <c r="C30" s="466"/>
      <c r="D30" s="466"/>
      <c r="E30" s="466"/>
      <c r="F30" s="466"/>
      <c r="G30" s="466"/>
      <c r="H30" s="466"/>
      <c r="I30" s="466"/>
      <c r="J30" s="466"/>
    </row>
    <row r="31" spans="1:13">
      <c r="A31" s="590"/>
      <c r="B31" s="565" t="s">
        <v>570</v>
      </c>
      <c r="C31" s="466"/>
      <c r="D31" s="466"/>
      <c r="E31" s="466"/>
      <c r="F31" s="466"/>
      <c r="G31" s="466"/>
      <c r="H31" s="466"/>
      <c r="I31" s="466"/>
      <c r="J31" s="466"/>
    </row>
    <row r="32" spans="1:13" ht="15" customHeight="1">
      <c r="A32" s="590">
        <v>9</v>
      </c>
      <c r="B32" s="489" t="s">
        <v>46</v>
      </c>
      <c r="C32" s="489"/>
      <c r="D32" s="489"/>
      <c r="E32" s="489"/>
      <c r="F32" s="489"/>
      <c r="G32" s="489"/>
      <c r="H32" s="489"/>
      <c r="I32" s="489"/>
      <c r="J32" s="466"/>
    </row>
    <row r="33" spans="1:13" s="564" customFormat="1" ht="15" customHeight="1">
      <c r="A33" s="590"/>
      <c r="B33" s="489" t="s">
        <v>47</v>
      </c>
      <c r="C33" s="489"/>
      <c r="D33" s="489"/>
      <c r="E33" s="489"/>
      <c r="F33" s="490" t="s">
        <v>48</v>
      </c>
      <c r="G33" s="490" t="s">
        <v>49</v>
      </c>
      <c r="H33" s="489" t="s">
        <v>50</v>
      </c>
      <c r="I33" s="489"/>
      <c r="J33" s="565"/>
    </row>
    <row r="34" spans="1:13">
      <c r="A34" s="590"/>
      <c r="B34" s="492" t="s">
        <v>553</v>
      </c>
      <c r="C34" s="492"/>
      <c r="D34" s="492"/>
      <c r="E34" s="492"/>
      <c r="F34" s="482">
        <v>100</v>
      </c>
      <c r="G34" s="483">
        <v>200</v>
      </c>
      <c r="H34" s="493">
        <f>IF(F34&gt;=1,F34*G34,G34)</f>
        <v>20000</v>
      </c>
      <c r="I34" s="493"/>
      <c r="J34" s="466"/>
    </row>
    <row r="35" spans="1:13">
      <c r="A35" s="590"/>
      <c r="B35" s="492"/>
      <c r="C35" s="492"/>
      <c r="D35" s="492"/>
      <c r="E35" s="492"/>
      <c r="F35" s="484"/>
      <c r="G35" s="483"/>
      <c r="H35" s="493">
        <f t="shared" ref="H35:H40" si="0">IF(F35&gt;=1,F35*G35,G35)</f>
        <v>0</v>
      </c>
      <c r="I35" s="493"/>
      <c r="J35" s="466"/>
    </row>
    <row r="36" spans="1:13">
      <c r="A36" s="590"/>
      <c r="B36" s="492"/>
      <c r="C36" s="492"/>
      <c r="D36" s="492"/>
      <c r="E36" s="492"/>
      <c r="F36" s="484"/>
      <c r="G36" s="483"/>
      <c r="H36" s="493">
        <f t="shared" si="0"/>
        <v>0</v>
      </c>
      <c r="I36" s="493"/>
      <c r="J36" s="466"/>
    </row>
    <row r="37" spans="1:13">
      <c r="A37" s="590"/>
      <c r="B37" s="492"/>
      <c r="C37" s="492"/>
      <c r="D37" s="492"/>
      <c r="E37" s="492"/>
      <c r="F37" s="484"/>
      <c r="G37" s="483"/>
      <c r="H37" s="493">
        <f t="shared" si="0"/>
        <v>0</v>
      </c>
      <c r="I37" s="493"/>
      <c r="J37" s="466"/>
    </row>
    <row r="38" spans="1:13">
      <c r="B38" s="492"/>
      <c r="C38" s="492"/>
      <c r="D38" s="492"/>
      <c r="E38" s="492"/>
      <c r="F38" s="484"/>
      <c r="G38" s="483"/>
      <c r="H38" s="493">
        <f t="shared" si="0"/>
        <v>0</v>
      </c>
      <c r="I38" s="493"/>
      <c r="J38" s="466"/>
      <c r="K38" s="466"/>
    </row>
    <row r="39" spans="1:13">
      <c r="B39" s="492"/>
      <c r="C39" s="492"/>
      <c r="D39" s="492"/>
      <c r="E39" s="492"/>
      <c r="F39" s="484"/>
      <c r="G39" s="483"/>
      <c r="H39" s="493">
        <f t="shared" si="0"/>
        <v>0</v>
      </c>
      <c r="I39" s="493"/>
      <c r="J39" s="466"/>
      <c r="K39" s="467" t="s">
        <v>51</v>
      </c>
    </row>
    <row r="40" spans="1:13">
      <c r="B40" s="492"/>
      <c r="C40" s="492"/>
      <c r="D40" s="492"/>
      <c r="E40" s="492"/>
      <c r="F40" s="484"/>
      <c r="G40" s="483"/>
      <c r="H40" s="493">
        <f t="shared" si="0"/>
        <v>0</v>
      </c>
      <c r="I40" s="493"/>
      <c r="J40" s="466"/>
    </row>
    <row r="41" spans="1:13" hidden="1">
      <c r="B41" s="533"/>
      <c r="C41" s="534"/>
      <c r="D41" s="534"/>
      <c r="E41" s="534"/>
      <c r="F41" s="535"/>
      <c r="G41" s="536"/>
      <c r="H41" s="485">
        <f>SUM(H34:H40)</f>
        <v>20000</v>
      </c>
      <c r="I41" s="486"/>
      <c r="J41" s="466"/>
    </row>
    <row r="42" spans="1:13">
      <c r="A42" s="466"/>
      <c r="B42" s="537"/>
      <c r="C42" s="537"/>
      <c r="D42" s="537"/>
      <c r="E42" s="537"/>
      <c r="F42" s="537"/>
      <c r="G42" s="537"/>
      <c r="H42" s="537"/>
      <c r="I42" s="537"/>
      <c r="J42" s="466"/>
    </row>
    <row r="43" spans="1:13">
      <c r="A43" s="466"/>
      <c r="B43" s="466"/>
      <c r="C43" s="466"/>
      <c r="D43" s="466"/>
      <c r="E43" s="466"/>
      <c r="F43" s="487"/>
      <c r="G43" s="488"/>
      <c r="H43" s="466"/>
      <c r="I43" s="466"/>
      <c r="J43" s="466"/>
    </row>
    <row r="44" spans="1:13">
      <c r="A44" s="466"/>
      <c r="B44" s="565" t="s">
        <v>570</v>
      </c>
      <c r="C44" s="466"/>
      <c r="D44" s="466"/>
      <c r="E44" s="466"/>
      <c r="F44" s="487"/>
      <c r="G44" s="488"/>
      <c r="H44" s="466"/>
      <c r="I44" s="466"/>
      <c r="J44" s="466"/>
    </row>
    <row r="45" spans="1:13">
      <c r="A45" s="590">
        <v>10</v>
      </c>
      <c r="B45" s="489" t="s">
        <v>52</v>
      </c>
      <c r="C45" s="489"/>
      <c r="D45" s="489"/>
      <c r="E45" s="489"/>
      <c r="F45" s="489"/>
      <c r="G45" s="489"/>
      <c r="H45" s="489"/>
      <c r="I45" s="489"/>
      <c r="J45" s="466"/>
    </row>
    <row r="46" spans="1:13">
      <c r="B46" s="489" t="s">
        <v>47</v>
      </c>
      <c r="C46" s="489"/>
      <c r="D46" s="489"/>
      <c r="E46" s="489"/>
      <c r="F46" s="490" t="s">
        <v>53</v>
      </c>
      <c r="G46" s="491" t="s">
        <v>54</v>
      </c>
      <c r="H46" s="489" t="s">
        <v>50</v>
      </c>
      <c r="I46" s="489"/>
      <c r="J46" s="466"/>
    </row>
    <row r="47" spans="1:13">
      <c r="B47" s="492" t="s">
        <v>554</v>
      </c>
      <c r="C47" s="492"/>
      <c r="D47" s="492"/>
      <c r="E47" s="492"/>
      <c r="F47" s="482">
        <v>2</v>
      </c>
      <c r="G47" s="483">
        <v>100</v>
      </c>
      <c r="H47" s="493">
        <f>IF(F47&gt;=1,F47*G47,G47)</f>
        <v>200</v>
      </c>
      <c r="I47" s="493"/>
      <c r="J47" s="466"/>
    </row>
    <row r="48" spans="1:13">
      <c r="B48" s="492" t="s">
        <v>555</v>
      </c>
      <c r="C48" s="492"/>
      <c r="D48" s="492"/>
      <c r="E48" s="492"/>
      <c r="F48" s="494">
        <v>10</v>
      </c>
      <c r="G48" s="483">
        <v>12</v>
      </c>
      <c r="H48" s="493">
        <f t="shared" ref="H48:H58" si="1">IF(F48&gt;=1,F48*G48,G48)</f>
        <v>120</v>
      </c>
      <c r="I48" s="493"/>
      <c r="J48" s="466"/>
      <c r="L48" s="465"/>
      <c r="M48" s="475"/>
    </row>
    <row r="49" spans="1:16">
      <c r="B49" s="492" t="s">
        <v>556</v>
      </c>
      <c r="C49" s="492"/>
      <c r="D49" s="492"/>
      <c r="E49" s="492"/>
      <c r="F49" s="494">
        <v>15</v>
      </c>
      <c r="G49" s="483">
        <v>100</v>
      </c>
      <c r="H49" s="493">
        <f t="shared" si="1"/>
        <v>1500</v>
      </c>
      <c r="I49" s="493"/>
      <c r="J49" s="466"/>
      <c r="L49" s="465" t="s">
        <v>32</v>
      </c>
      <c r="M49" s="475">
        <v>1</v>
      </c>
    </row>
    <row r="50" spans="1:16">
      <c r="B50" s="492"/>
      <c r="C50" s="492"/>
      <c r="D50" s="492"/>
      <c r="E50" s="492"/>
      <c r="F50" s="494"/>
      <c r="G50" s="483"/>
      <c r="H50" s="493">
        <f t="shared" si="1"/>
        <v>0</v>
      </c>
      <c r="I50" s="493"/>
      <c r="J50" s="466"/>
      <c r="L50" s="465" t="s">
        <v>33</v>
      </c>
      <c r="M50" s="475"/>
    </row>
    <row r="51" spans="1:16">
      <c r="B51" s="492"/>
      <c r="C51" s="492"/>
      <c r="D51" s="492"/>
      <c r="E51" s="492"/>
      <c r="F51" s="494"/>
      <c r="G51" s="483"/>
      <c r="H51" s="493">
        <f t="shared" si="1"/>
        <v>0</v>
      </c>
      <c r="I51" s="493"/>
      <c r="J51" s="466"/>
      <c r="L51" s="465"/>
      <c r="M51" s="475"/>
    </row>
    <row r="52" spans="1:16">
      <c r="B52" s="492"/>
      <c r="C52" s="492"/>
      <c r="D52" s="492"/>
      <c r="E52" s="492"/>
      <c r="F52" s="494"/>
      <c r="G52" s="483"/>
      <c r="H52" s="493">
        <f t="shared" si="1"/>
        <v>0</v>
      </c>
      <c r="I52" s="493"/>
      <c r="J52" s="466"/>
      <c r="L52" s="465" t="s">
        <v>55</v>
      </c>
      <c r="M52" s="475">
        <v>4</v>
      </c>
    </row>
    <row r="53" spans="1:16">
      <c r="B53" s="492"/>
      <c r="C53" s="492"/>
      <c r="D53" s="492"/>
      <c r="E53" s="492"/>
      <c r="F53" s="494"/>
      <c r="G53" s="483"/>
      <c r="H53" s="493">
        <f t="shared" si="1"/>
        <v>0</v>
      </c>
      <c r="I53" s="493"/>
      <c r="J53" s="466"/>
      <c r="L53" s="465" t="s">
        <v>56</v>
      </c>
      <c r="M53" s="475"/>
    </row>
    <row r="54" spans="1:16">
      <c r="B54" s="492"/>
      <c r="C54" s="492"/>
      <c r="D54" s="492"/>
      <c r="E54" s="492"/>
      <c r="F54" s="494"/>
      <c r="G54" s="483"/>
      <c r="H54" s="493">
        <f t="shared" si="1"/>
        <v>0</v>
      </c>
      <c r="I54" s="493"/>
      <c r="J54" s="466"/>
      <c r="L54" s="465" t="s">
        <v>57</v>
      </c>
      <c r="M54" s="475"/>
      <c r="P54" s="467">
        <v>1</v>
      </c>
    </row>
    <row r="55" spans="1:16">
      <c r="B55" s="492"/>
      <c r="C55" s="492"/>
      <c r="D55" s="492"/>
      <c r="E55" s="492"/>
      <c r="F55" s="494"/>
      <c r="G55" s="483"/>
      <c r="H55" s="493">
        <f t="shared" si="1"/>
        <v>0</v>
      </c>
      <c r="I55" s="493"/>
      <c r="J55" s="466"/>
      <c r="L55" s="465" t="s">
        <v>58</v>
      </c>
      <c r="M55" s="475"/>
    </row>
    <row r="56" spans="1:16">
      <c r="B56" s="492"/>
      <c r="C56" s="492"/>
      <c r="D56" s="492"/>
      <c r="E56" s="492"/>
      <c r="F56" s="494"/>
      <c r="G56" s="483"/>
      <c r="H56" s="493">
        <f t="shared" si="1"/>
        <v>0</v>
      </c>
      <c r="I56" s="493"/>
      <c r="J56" s="466"/>
      <c r="L56" s="465"/>
      <c r="M56" s="475"/>
    </row>
    <row r="57" spans="1:16">
      <c r="B57" s="492"/>
      <c r="C57" s="492"/>
      <c r="D57" s="492"/>
      <c r="E57" s="492"/>
      <c r="F57" s="494"/>
      <c r="G57" s="483"/>
      <c r="H57" s="493">
        <f t="shared" si="1"/>
        <v>0</v>
      </c>
      <c r="I57" s="493"/>
      <c r="J57" s="538"/>
      <c r="L57" s="465" t="s">
        <v>34</v>
      </c>
      <c r="M57" s="475">
        <v>2</v>
      </c>
    </row>
    <row r="58" spans="1:16">
      <c r="B58" s="492"/>
      <c r="C58" s="492"/>
      <c r="D58" s="492"/>
      <c r="E58" s="492"/>
      <c r="F58" s="494"/>
      <c r="G58" s="483"/>
      <c r="H58" s="493">
        <f t="shared" si="1"/>
        <v>0</v>
      </c>
      <c r="I58" s="493"/>
      <c r="J58" s="466"/>
      <c r="L58" s="465" t="s">
        <v>35</v>
      </c>
      <c r="M58" s="475"/>
    </row>
    <row r="59" spans="1:16">
      <c r="B59" s="489" t="s">
        <v>14</v>
      </c>
      <c r="C59" s="489"/>
      <c r="D59" s="489"/>
      <c r="E59" s="489"/>
      <c r="F59" s="566"/>
      <c r="G59" s="566"/>
      <c r="H59" s="540">
        <f>SUM(H47:H58)</f>
        <v>1820</v>
      </c>
      <c r="I59" s="476"/>
      <c r="J59" s="466"/>
      <c r="L59" s="465" t="s">
        <v>59</v>
      </c>
      <c r="M59" s="475">
        <v>1</v>
      </c>
    </row>
    <row r="60" spans="1:16">
      <c r="A60" s="466"/>
      <c r="B60" s="466"/>
      <c r="C60" s="466"/>
      <c r="D60" s="466"/>
      <c r="E60" s="466"/>
      <c r="F60" s="466"/>
      <c r="G60" s="466"/>
      <c r="H60" s="466"/>
      <c r="I60" s="466"/>
      <c r="J60" s="466"/>
      <c r="L60" s="465" t="s">
        <v>60</v>
      </c>
      <c r="M60" s="475"/>
    </row>
    <row r="61" spans="1:16">
      <c r="A61" s="466"/>
      <c r="B61" s="565" t="s">
        <v>570</v>
      </c>
      <c r="C61" s="466"/>
      <c r="D61" s="466"/>
      <c r="E61" s="466"/>
      <c r="F61" s="466"/>
      <c r="G61" s="466"/>
      <c r="H61" s="466"/>
      <c r="I61" s="466"/>
      <c r="J61" s="466"/>
      <c r="L61" s="465"/>
      <c r="M61" s="475"/>
    </row>
    <row r="62" spans="1:16">
      <c r="A62" s="590">
        <v>11</v>
      </c>
      <c r="B62" s="508" t="s">
        <v>61</v>
      </c>
      <c r="C62" s="508"/>
      <c r="D62" s="508"/>
      <c r="E62" s="508"/>
      <c r="F62" s="566"/>
      <c r="G62" s="566"/>
      <c r="H62" s="542">
        <v>10000</v>
      </c>
      <c r="I62" s="542"/>
      <c r="J62" s="466"/>
      <c r="L62" s="465" t="s">
        <v>41</v>
      </c>
      <c r="M62" s="475">
        <v>4</v>
      </c>
    </row>
    <row r="63" spans="1:16">
      <c r="B63" s="508" t="s">
        <v>62</v>
      </c>
      <c r="C63" s="508"/>
      <c r="D63" s="508"/>
      <c r="E63" s="508"/>
      <c r="F63" s="566"/>
      <c r="G63" s="566"/>
      <c r="H63" s="542">
        <v>20000</v>
      </c>
      <c r="I63" s="542"/>
      <c r="J63" s="466"/>
      <c r="L63" s="465" t="s">
        <v>63</v>
      </c>
      <c r="M63" s="475"/>
    </row>
    <row r="64" spans="1:16">
      <c r="B64" s="508" t="s">
        <v>64</v>
      </c>
      <c r="C64" s="508"/>
      <c r="D64" s="508"/>
      <c r="E64" s="508"/>
      <c r="F64" s="566"/>
      <c r="G64" s="566"/>
      <c r="H64" s="542">
        <v>50000</v>
      </c>
      <c r="I64" s="542"/>
      <c r="J64" s="466"/>
      <c r="L64" s="465" t="s">
        <v>65</v>
      </c>
      <c r="M64" s="475"/>
    </row>
    <row r="65" spans="1:13">
      <c r="B65" s="539" t="s">
        <v>66</v>
      </c>
      <c r="C65" s="539"/>
      <c r="D65" s="539"/>
      <c r="E65" s="539"/>
      <c r="F65" s="566"/>
      <c r="G65" s="566"/>
      <c r="H65" s="540">
        <f>SUM(H62:I64)</f>
        <v>80000</v>
      </c>
      <c r="I65" s="540"/>
      <c r="J65" s="466"/>
      <c r="L65" s="465" t="s">
        <v>42</v>
      </c>
      <c r="M65" s="475"/>
    </row>
    <row r="66" spans="1:13">
      <c r="A66" s="466"/>
      <c r="B66" s="480"/>
      <c r="C66" s="480"/>
      <c r="D66" s="480"/>
      <c r="E66" s="480"/>
      <c r="F66" s="466"/>
      <c r="G66" s="466"/>
      <c r="H66" s="466"/>
      <c r="I66" s="466"/>
      <c r="J66" s="466"/>
      <c r="L66" s="465" t="s">
        <v>67</v>
      </c>
      <c r="M66" s="475"/>
    </row>
    <row r="67" spans="1:13">
      <c r="A67" s="466"/>
      <c r="B67" s="522" t="s">
        <v>570</v>
      </c>
      <c r="C67" s="522"/>
      <c r="D67" s="522"/>
      <c r="E67" s="522"/>
      <c r="F67" s="466"/>
      <c r="G67" s="466"/>
      <c r="H67" s="466"/>
      <c r="I67" s="466"/>
      <c r="J67" s="466"/>
      <c r="L67" s="465"/>
      <c r="M67" s="475"/>
    </row>
    <row r="68" spans="1:13">
      <c r="A68" s="591">
        <v>12</v>
      </c>
      <c r="B68" s="489" t="s">
        <v>68</v>
      </c>
      <c r="C68" s="489"/>
      <c r="D68" s="489"/>
      <c r="E68" s="489"/>
      <c r="F68" s="489"/>
      <c r="G68" s="489"/>
      <c r="H68" s="495"/>
      <c r="I68" s="495"/>
      <c r="J68" s="466"/>
      <c r="L68" s="496"/>
      <c r="M68" s="475">
        <v>6</v>
      </c>
    </row>
    <row r="69" spans="1:13">
      <c r="B69" s="492"/>
      <c r="C69" s="492"/>
      <c r="D69" s="492"/>
      <c r="E69" s="492"/>
      <c r="F69" s="566"/>
      <c r="G69" s="566"/>
      <c r="H69" s="495"/>
      <c r="I69" s="495"/>
      <c r="J69" s="466"/>
      <c r="L69" s="465" t="s">
        <v>69</v>
      </c>
      <c r="M69" s="475"/>
    </row>
    <row r="70" spans="1:13">
      <c r="B70" s="508" t="s">
        <v>70</v>
      </c>
      <c r="C70" s="508"/>
      <c r="D70" s="508"/>
      <c r="E70" s="508"/>
      <c r="F70" s="566"/>
      <c r="G70" s="567">
        <f>IF(AND('Promoter(s) and Project '!M49=1,'Promoter(s) and Project '!M62=8),10%,5%)</f>
        <v>0.05</v>
      </c>
      <c r="H70" s="497"/>
      <c r="I70" s="497"/>
      <c r="J70" s="466"/>
      <c r="L70" s="465" t="s">
        <v>71</v>
      </c>
      <c r="M70" s="475"/>
    </row>
    <row r="71" spans="1:13">
      <c r="B71" s="508" t="s">
        <v>72</v>
      </c>
      <c r="C71" s="508"/>
      <c r="D71" s="508"/>
      <c r="E71" s="508"/>
      <c r="F71" s="566"/>
      <c r="G71" s="567">
        <f>100%-G70</f>
        <v>0.95</v>
      </c>
      <c r="H71" s="495"/>
      <c r="I71" s="495"/>
      <c r="J71" s="466"/>
      <c r="L71" s="465" t="s">
        <v>73</v>
      </c>
      <c r="M71" s="475"/>
    </row>
    <row r="72" spans="1:13">
      <c r="B72" s="508" t="s">
        <v>74</v>
      </c>
      <c r="C72" s="508"/>
      <c r="D72" s="508"/>
      <c r="E72" s="508"/>
      <c r="F72" s="566"/>
      <c r="G72" s="567">
        <f>IF('Promoter(s) and Project '!M52=4,IF(AND('Promoter(s) and Project '!M49=1,'Promoter(s) and Project '!M62=8),15%,25%),IF(AND('Promoter(s) and Project '!M49=1,'Promoter(s) and Project '!M62=8),25%,35%))</f>
        <v>0.25</v>
      </c>
      <c r="H72" s="495"/>
      <c r="I72" s="495"/>
      <c r="J72" s="466"/>
      <c r="L72" s="465" t="s">
        <v>75</v>
      </c>
      <c r="M72" s="475"/>
    </row>
    <row r="73" spans="1:13">
      <c r="B73" s="492" t="s">
        <v>557</v>
      </c>
      <c r="C73" s="492"/>
      <c r="D73" s="492"/>
      <c r="E73" s="492"/>
      <c r="F73" s="566"/>
      <c r="G73" s="566"/>
      <c r="H73" s="495"/>
      <c r="I73" s="495"/>
      <c r="J73" s="466"/>
      <c r="L73" s="465" t="s">
        <v>76</v>
      </c>
      <c r="M73" s="475"/>
    </row>
    <row r="74" spans="1:13">
      <c r="A74" s="466"/>
      <c r="B74" s="480"/>
      <c r="C74" s="480"/>
      <c r="D74" s="480"/>
      <c r="E74" s="480"/>
      <c r="F74" s="466"/>
      <c r="G74" s="466"/>
      <c r="H74" s="499"/>
      <c r="I74" s="499"/>
      <c r="J74" s="466"/>
      <c r="L74" s="465" t="s">
        <v>77</v>
      </c>
      <c r="M74" s="475"/>
    </row>
    <row r="75" spans="1:13">
      <c r="A75" s="466"/>
      <c r="B75" s="522" t="s">
        <v>570</v>
      </c>
      <c r="C75" s="522"/>
      <c r="D75" s="522"/>
      <c r="E75" s="522"/>
      <c r="F75" s="466"/>
      <c r="G75" s="466"/>
      <c r="H75" s="466"/>
      <c r="I75" s="466"/>
      <c r="J75" s="466"/>
      <c r="L75" s="465" t="s">
        <v>78</v>
      </c>
      <c r="M75" s="475"/>
    </row>
    <row r="76" spans="1:13">
      <c r="A76" s="591">
        <v>13</v>
      </c>
      <c r="B76" s="489" t="s">
        <v>79</v>
      </c>
      <c r="C76" s="489"/>
      <c r="D76" s="489"/>
      <c r="E76" s="489"/>
      <c r="F76" s="489"/>
      <c r="G76" s="489"/>
      <c r="H76" s="489"/>
      <c r="I76" s="489"/>
      <c r="J76" s="466"/>
      <c r="L76" s="465" t="s">
        <v>80</v>
      </c>
      <c r="M76" s="475">
        <v>2</v>
      </c>
    </row>
    <row r="77" spans="1:13">
      <c r="B77" s="568" t="s">
        <v>81</v>
      </c>
      <c r="C77" s="568"/>
      <c r="D77" s="568"/>
      <c r="E77" s="568"/>
      <c r="F77" s="490" t="s">
        <v>82</v>
      </c>
      <c r="G77" s="490" t="s">
        <v>83</v>
      </c>
      <c r="H77" s="489" t="s">
        <v>50</v>
      </c>
      <c r="I77" s="489"/>
      <c r="J77" s="466"/>
      <c r="L77" s="500" t="s">
        <v>84</v>
      </c>
      <c r="M77" s="501"/>
    </row>
    <row r="78" spans="1:13">
      <c r="B78" s="568"/>
      <c r="C78" s="568"/>
      <c r="D78" s="568"/>
      <c r="E78" s="568"/>
      <c r="F78" s="490" t="s">
        <v>85</v>
      </c>
      <c r="G78" s="490"/>
      <c r="H78" s="569"/>
      <c r="I78" s="569"/>
      <c r="J78" s="466"/>
      <c r="L78" s="465" t="s">
        <v>86</v>
      </c>
      <c r="M78" s="475"/>
    </row>
    <row r="79" spans="1:13">
      <c r="B79" s="492"/>
      <c r="C79" s="492"/>
      <c r="D79" s="492"/>
      <c r="E79" s="492"/>
      <c r="F79" s="483">
        <v>12</v>
      </c>
      <c r="G79" s="510">
        <v>100</v>
      </c>
      <c r="H79" s="493">
        <f t="shared" ref="H79:H85" si="2">IF(G79&gt;=1,G79*F79,F79)</f>
        <v>1200</v>
      </c>
      <c r="I79" s="493"/>
      <c r="J79" s="466"/>
      <c r="L79" s="465"/>
      <c r="M79" s="475"/>
    </row>
    <row r="80" spans="1:13">
      <c r="B80" s="492"/>
      <c r="C80" s="492"/>
      <c r="D80" s="492"/>
      <c r="E80" s="492"/>
      <c r="F80" s="483">
        <v>12</v>
      </c>
      <c r="G80" s="510">
        <v>500</v>
      </c>
      <c r="H80" s="493">
        <f t="shared" si="2"/>
        <v>6000</v>
      </c>
      <c r="I80" s="493"/>
      <c r="J80" s="466"/>
    </row>
    <row r="81" spans="1:10">
      <c r="B81" s="492"/>
      <c r="C81" s="492"/>
      <c r="D81" s="492"/>
      <c r="E81" s="492"/>
      <c r="F81" s="483"/>
      <c r="G81" s="510"/>
      <c r="H81" s="493">
        <f t="shared" si="2"/>
        <v>0</v>
      </c>
      <c r="I81" s="493"/>
      <c r="J81" s="466"/>
    </row>
    <row r="82" spans="1:10">
      <c r="B82" s="492"/>
      <c r="C82" s="492"/>
      <c r="D82" s="492"/>
      <c r="E82" s="492"/>
      <c r="F82" s="483"/>
      <c r="G82" s="510"/>
      <c r="H82" s="493">
        <f t="shared" si="2"/>
        <v>0</v>
      </c>
      <c r="I82" s="493"/>
      <c r="J82" s="466"/>
    </row>
    <row r="83" spans="1:10">
      <c r="B83" s="492"/>
      <c r="C83" s="492"/>
      <c r="D83" s="492"/>
      <c r="E83" s="492"/>
      <c r="F83" s="483"/>
      <c r="G83" s="510"/>
      <c r="H83" s="493">
        <f t="shared" si="2"/>
        <v>0</v>
      </c>
      <c r="I83" s="493"/>
      <c r="J83" s="466"/>
    </row>
    <row r="84" spans="1:10">
      <c r="B84" s="492"/>
      <c r="C84" s="492"/>
      <c r="D84" s="492"/>
      <c r="E84" s="492"/>
      <c r="F84" s="483"/>
      <c r="G84" s="510"/>
      <c r="H84" s="493">
        <f t="shared" si="2"/>
        <v>0</v>
      </c>
      <c r="I84" s="493"/>
      <c r="J84" s="466"/>
    </row>
    <row r="85" spans="1:10">
      <c r="B85" s="492"/>
      <c r="C85" s="492"/>
      <c r="D85" s="492"/>
      <c r="E85" s="492"/>
      <c r="F85" s="483"/>
      <c r="G85" s="510"/>
      <c r="H85" s="493">
        <f t="shared" si="2"/>
        <v>0</v>
      </c>
      <c r="I85" s="493"/>
      <c r="J85" s="466"/>
    </row>
    <row r="86" spans="1:10">
      <c r="B86" s="489" t="s">
        <v>14</v>
      </c>
      <c r="C86" s="489"/>
      <c r="D86" s="489"/>
      <c r="E86" s="489"/>
      <c r="F86" s="483"/>
      <c r="G86" s="510"/>
      <c r="H86" s="540">
        <f>SUM(H79:H85)</f>
        <v>7200</v>
      </c>
      <c r="I86" s="540"/>
      <c r="J86" s="466"/>
    </row>
    <row r="87" spans="1:10">
      <c r="A87" s="466"/>
      <c r="B87" s="480"/>
      <c r="C87" s="480"/>
      <c r="D87" s="480"/>
      <c r="E87" s="480"/>
      <c r="F87" s="466"/>
      <c r="G87" s="466"/>
      <c r="H87" s="466"/>
      <c r="I87" s="466"/>
      <c r="J87" s="466"/>
    </row>
    <row r="88" spans="1:10">
      <c r="A88" s="466"/>
      <c r="B88" s="522" t="s">
        <v>570</v>
      </c>
      <c r="C88" s="522"/>
      <c r="D88" s="522"/>
      <c r="E88" s="522"/>
      <c r="F88" s="466"/>
      <c r="G88" s="466"/>
      <c r="H88" s="466"/>
      <c r="I88" s="466"/>
      <c r="J88" s="466"/>
    </row>
    <row r="89" spans="1:10">
      <c r="A89" s="591">
        <v>14</v>
      </c>
      <c r="B89" s="489" t="s">
        <v>87</v>
      </c>
      <c r="C89" s="489"/>
      <c r="D89" s="489"/>
      <c r="E89" s="489"/>
      <c r="F89" s="489"/>
      <c r="G89" s="489"/>
      <c r="H89" s="489"/>
      <c r="I89" s="489"/>
      <c r="J89" s="466"/>
    </row>
    <row r="90" spans="1:10">
      <c r="B90" s="489" t="s">
        <v>47</v>
      </c>
      <c r="C90" s="489"/>
      <c r="D90" s="489"/>
      <c r="E90" s="490" t="s">
        <v>85</v>
      </c>
      <c r="F90" s="490" t="s">
        <v>88</v>
      </c>
      <c r="G90" s="490" t="s">
        <v>89</v>
      </c>
      <c r="H90" s="489" t="s">
        <v>90</v>
      </c>
      <c r="I90" s="489"/>
      <c r="J90" s="466"/>
    </row>
    <row r="91" spans="1:10">
      <c r="B91" s="492" t="s">
        <v>87</v>
      </c>
      <c r="C91" s="492"/>
      <c r="D91" s="492"/>
      <c r="E91" s="484" t="s">
        <v>91</v>
      </c>
      <c r="F91" s="483">
        <v>13</v>
      </c>
      <c r="G91" s="494">
        <v>1111</v>
      </c>
      <c r="H91" s="493">
        <f>IF(G91&gt;=1,G91*F91,F91)</f>
        <v>14443</v>
      </c>
      <c r="I91" s="493"/>
      <c r="J91" s="466"/>
    </row>
    <row r="92" spans="1:10">
      <c r="B92" s="492"/>
      <c r="C92" s="492"/>
      <c r="D92" s="492"/>
      <c r="E92" s="484" t="s">
        <v>91</v>
      </c>
      <c r="F92" s="483">
        <v>15</v>
      </c>
      <c r="G92" s="494">
        <v>1222</v>
      </c>
      <c r="H92" s="493">
        <f t="shared" ref="H92:H99" si="3">IF(G92&gt;=1,G92*F92,F92)</f>
        <v>18330</v>
      </c>
      <c r="I92" s="493"/>
      <c r="J92" s="466"/>
    </row>
    <row r="93" spans="1:10">
      <c r="B93" s="492"/>
      <c r="C93" s="492"/>
      <c r="D93" s="492"/>
      <c r="E93" s="484"/>
      <c r="F93" s="483"/>
      <c r="G93" s="494"/>
      <c r="H93" s="493">
        <f t="shared" si="3"/>
        <v>0</v>
      </c>
      <c r="I93" s="493"/>
      <c r="J93" s="466"/>
    </row>
    <row r="94" spans="1:10">
      <c r="B94" s="492"/>
      <c r="C94" s="492"/>
      <c r="D94" s="492"/>
      <c r="E94" s="484"/>
      <c r="F94" s="483"/>
      <c r="G94" s="494"/>
      <c r="H94" s="493">
        <f t="shared" si="3"/>
        <v>0</v>
      </c>
      <c r="I94" s="493"/>
      <c r="J94" s="466"/>
    </row>
    <row r="95" spans="1:10">
      <c r="B95" s="492"/>
      <c r="C95" s="492"/>
      <c r="D95" s="492"/>
      <c r="E95" s="484"/>
      <c r="F95" s="483"/>
      <c r="G95" s="494"/>
      <c r="H95" s="493">
        <f t="shared" si="3"/>
        <v>0</v>
      </c>
      <c r="I95" s="493"/>
      <c r="J95" s="466"/>
    </row>
    <row r="96" spans="1:10">
      <c r="B96" s="492"/>
      <c r="C96" s="492"/>
      <c r="D96" s="492"/>
      <c r="E96" s="484"/>
      <c r="F96" s="483"/>
      <c r="G96" s="494"/>
      <c r="H96" s="493">
        <f t="shared" si="3"/>
        <v>0</v>
      </c>
      <c r="I96" s="493"/>
      <c r="J96" s="466"/>
    </row>
    <row r="97" spans="1:10">
      <c r="B97" s="492"/>
      <c r="C97" s="492"/>
      <c r="D97" s="492"/>
      <c r="E97" s="484"/>
      <c r="F97" s="483"/>
      <c r="G97" s="494"/>
      <c r="H97" s="493">
        <f t="shared" si="3"/>
        <v>0</v>
      </c>
      <c r="I97" s="493"/>
      <c r="J97" s="466"/>
    </row>
    <row r="98" spans="1:10">
      <c r="B98" s="492"/>
      <c r="C98" s="492"/>
      <c r="D98" s="492"/>
      <c r="E98" s="484"/>
      <c r="F98" s="483"/>
      <c r="G98" s="494"/>
      <c r="H98" s="493">
        <f t="shared" si="3"/>
        <v>0</v>
      </c>
      <c r="I98" s="493"/>
      <c r="J98" s="466"/>
    </row>
    <row r="99" spans="1:10">
      <c r="B99" s="492"/>
      <c r="C99" s="492"/>
      <c r="D99" s="492"/>
      <c r="E99" s="484"/>
      <c r="F99" s="483"/>
      <c r="G99" s="494"/>
      <c r="H99" s="493">
        <f t="shared" si="3"/>
        <v>0</v>
      </c>
      <c r="I99" s="493"/>
      <c r="J99" s="466"/>
    </row>
    <row r="100" spans="1:10">
      <c r="B100" s="539" t="s">
        <v>14</v>
      </c>
      <c r="C100" s="539"/>
      <c r="D100" s="539"/>
      <c r="E100" s="484"/>
      <c r="F100" s="483"/>
      <c r="G100" s="494"/>
      <c r="H100" s="540">
        <f>SUM(H91:H99)</f>
        <v>32773</v>
      </c>
      <c r="I100" s="540"/>
      <c r="J100" s="466"/>
    </row>
    <row r="101" spans="1:10">
      <c r="B101" s="604"/>
      <c r="C101" s="604"/>
      <c r="D101" s="604"/>
      <c r="E101" s="605"/>
      <c r="F101" s="545"/>
      <c r="G101" s="541"/>
      <c r="H101" s="606"/>
      <c r="I101" s="606"/>
      <c r="J101" s="466"/>
    </row>
    <row r="102" spans="1:10">
      <c r="A102" s="466"/>
      <c r="B102" s="522" t="s">
        <v>570</v>
      </c>
      <c r="C102" s="522"/>
      <c r="D102" s="522"/>
      <c r="E102" s="522"/>
      <c r="F102" s="466"/>
      <c r="G102" s="466"/>
      <c r="H102" s="466"/>
      <c r="I102" s="466"/>
      <c r="J102" s="466"/>
    </row>
    <row r="103" spans="1:10">
      <c r="A103" s="591">
        <v>15</v>
      </c>
      <c r="B103" s="489" t="s">
        <v>92</v>
      </c>
      <c r="C103" s="489"/>
      <c r="D103" s="489"/>
      <c r="E103" s="489"/>
      <c r="F103" s="489"/>
      <c r="G103" s="489"/>
      <c r="H103" s="489"/>
      <c r="I103" s="489"/>
      <c r="J103" s="466"/>
    </row>
    <row r="104" spans="1:10">
      <c r="B104" s="570" t="s">
        <v>47</v>
      </c>
      <c r="C104" s="570"/>
      <c r="D104" s="570"/>
      <c r="E104" s="490" t="s">
        <v>93</v>
      </c>
      <c r="F104" s="489" t="s">
        <v>94</v>
      </c>
      <c r="G104" s="489"/>
      <c r="H104" s="489" t="s">
        <v>50</v>
      </c>
      <c r="I104" s="489"/>
      <c r="J104" s="466"/>
    </row>
    <row r="105" spans="1:10">
      <c r="B105" s="570"/>
      <c r="C105" s="570"/>
      <c r="D105" s="570"/>
      <c r="E105" s="490" t="s">
        <v>95</v>
      </c>
      <c r="F105" s="571" t="s">
        <v>96</v>
      </c>
      <c r="G105" s="490">
        <v>12</v>
      </c>
      <c r="H105" s="490"/>
      <c r="I105" s="490"/>
      <c r="J105" s="466"/>
    </row>
    <row r="106" spans="1:10">
      <c r="B106" s="492"/>
      <c r="C106" s="492"/>
      <c r="D106" s="492"/>
      <c r="E106" s="494">
        <v>21</v>
      </c>
      <c r="F106" s="542">
        <v>11000</v>
      </c>
      <c r="G106" s="542"/>
      <c r="H106" s="493">
        <f>E106*F106*G105</f>
        <v>2772000</v>
      </c>
      <c r="I106" s="493"/>
      <c r="J106" s="466"/>
    </row>
    <row r="107" spans="1:10">
      <c r="B107" s="492"/>
      <c r="C107" s="492"/>
      <c r="D107" s="492"/>
      <c r="E107" s="494">
        <v>20</v>
      </c>
      <c r="F107" s="542">
        <v>1000</v>
      </c>
      <c r="G107" s="542"/>
      <c r="H107" s="493">
        <f>E107*F107*G105</f>
        <v>240000</v>
      </c>
      <c r="I107" s="493"/>
      <c r="J107" s="466"/>
    </row>
    <row r="108" spans="1:10">
      <c r="B108" s="492"/>
      <c r="C108" s="492"/>
      <c r="D108" s="492"/>
      <c r="E108" s="494"/>
      <c r="F108" s="542"/>
      <c r="G108" s="542"/>
      <c r="H108" s="493">
        <f>E108*F108*G105</f>
        <v>0</v>
      </c>
      <c r="I108" s="493"/>
      <c r="J108" s="466"/>
    </row>
    <row r="109" spans="1:10">
      <c r="B109" s="492"/>
      <c r="C109" s="492"/>
      <c r="D109" s="492"/>
      <c r="E109" s="494"/>
      <c r="F109" s="542"/>
      <c r="G109" s="542"/>
      <c r="H109" s="493">
        <f>E109*F109*G105</f>
        <v>0</v>
      </c>
      <c r="I109" s="493"/>
      <c r="J109" s="466"/>
    </row>
    <row r="110" spans="1:10">
      <c r="B110" s="492"/>
      <c r="C110" s="492"/>
      <c r="D110" s="492"/>
      <c r="E110" s="494"/>
      <c r="F110" s="542"/>
      <c r="G110" s="542"/>
      <c r="H110" s="493">
        <f>E110*F110*G105</f>
        <v>0</v>
      </c>
      <c r="I110" s="493"/>
      <c r="J110" s="466"/>
    </row>
    <row r="111" spans="1:10">
      <c r="B111" s="492"/>
      <c r="C111" s="492"/>
      <c r="D111" s="492"/>
      <c r="E111" s="494"/>
      <c r="F111" s="542"/>
      <c r="G111" s="542"/>
      <c r="H111" s="493">
        <f>E111*F111*G105</f>
        <v>0</v>
      </c>
      <c r="I111" s="493"/>
      <c r="J111" s="466"/>
    </row>
    <row r="112" spans="1:10">
      <c r="B112" s="492"/>
      <c r="C112" s="492"/>
      <c r="D112" s="492"/>
      <c r="E112" s="510"/>
      <c r="F112" s="542"/>
      <c r="G112" s="542"/>
      <c r="H112" s="493">
        <f>E112*F112*G105</f>
        <v>0</v>
      </c>
      <c r="I112" s="493"/>
      <c r="J112" s="466"/>
    </row>
    <row r="113" spans="1:10">
      <c r="B113" s="539" t="s">
        <v>14</v>
      </c>
      <c r="C113" s="539"/>
      <c r="D113" s="539"/>
      <c r="E113" s="572">
        <f>SUM(E106:E112)</f>
        <v>41</v>
      </c>
      <c r="F113" s="542"/>
      <c r="G113" s="542"/>
      <c r="H113" s="540">
        <f>SUM(H106:H112)</f>
        <v>3012000</v>
      </c>
      <c r="I113" s="540"/>
      <c r="J113" s="466"/>
    </row>
    <row r="114" spans="1:10">
      <c r="A114" s="466"/>
      <c r="B114" s="543"/>
      <c r="C114" s="543"/>
      <c r="D114" s="543"/>
      <c r="E114" s="543"/>
      <c r="F114" s="466"/>
      <c r="G114" s="466"/>
      <c r="H114" s="466"/>
      <c r="I114" s="466"/>
      <c r="J114" s="466"/>
    </row>
    <row r="115" spans="1:10">
      <c r="A115" s="466"/>
      <c r="B115" s="522" t="s">
        <v>570</v>
      </c>
      <c r="C115" s="522"/>
      <c r="D115" s="522"/>
      <c r="E115" s="522"/>
      <c r="F115" s="466"/>
      <c r="G115" s="466"/>
      <c r="H115" s="466"/>
      <c r="I115" s="466"/>
      <c r="J115" s="466"/>
    </row>
    <row r="116" spans="1:10">
      <c r="A116" s="591">
        <v>16</v>
      </c>
      <c r="B116" s="489" t="s">
        <v>97</v>
      </c>
      <c r="C116" s="489"/>
      <c r="D116" s="489"/>
      <c r="E116" s="489"/>
      <c r="F116" s="489"/>
      <c r="G116" s="489"/>
      <c r="H116" s="489"/>
      <c r="I116" s="489"/>
      <c r="J116" s="466"/>
    </row>
    <row r="117" spans="1:10">
      <c r="B117" s="570" t="s">
        <v>47</v>
      </c>
      <c r="C117" s="570"/>
      <c r="D117" s="570"/>
      <c r="E117" s="490" t="s">
        <v>98</v>
      </c>
      <c r="F117" s="489" t="s">
        <v>94</v>
      </c>
      <c r="G117" s="489"/>
      <c r="H117" s="489" t="s">
        <v>50</v>
      </c>
      <c r="I117" s="489"/>
      <c r="J117" s="466"/>
    </row>
    <row r="118" spans="1:10">
      <c r="B118" s="570"/>
      <c r="C118" s="570"/>
      <c r="D118" s="570"/>
      <c r="E118" s="490" t="s">
        <v>99</v>
      </c>
      <c r="F118" s="490" t="s">
        <v>96</v>
      </c>
      <c r="G118" s="490">
        <v>12</v>
      </c>
      <c r="H118" s="490"/>
      <c r="I118" s="490"/>
      <c r="J118" s="466"/>
    </row>
    <row r="119" spans="1:10">
      <c r="B119" s="492"/>
      <c r="C119" s="492"/>
      <c r="D119" s="492"/>
      <c r="E119" s="494">
        <v>5</v>
      </c>
      <c r="F119" s="542">
        <v>10</v>
      </c>
      <c r="G119" s="542"/>
      <c r="H119" s="493">
        <f>E119*F119*G118</f>
        <v>600</v>
      </c>
      <c r="I119" s="493"/>
      <c r="J119" s="466"/>
    </row>
    <row r="120" spans="1:10">
      <c r="B120" s="492"/>
      <c r="C120" s="492"/>
      <c r="D120" s="492"/>
      <c r="E120" s="494">
        <v>10</v>
      </c>
      <c r="F120" s="542">
        <v>20</v>
      </c>
      <c r="G120" s="542"/>
      <c r="H120" s="493">
        <f>E120*F120*G118</f>
        <v>2400</v>
      </c>
      <c r="I120" s="493"/>
      <c r="J120" s="466"/>
    </row>
    <row r="121" spans="1:10">
      <c r="B121" s="492"/>
      <c r="C121" s="492"/>
      <c r="D121" s="492"/>
      <c r="E121" s="494"/>
      <c r="F121" s="542"/>
      <c r="G121" s="542"/>
      <c r="H121" s="493">
        <f>E121*F121*G118</f>
        <v>0</v>
      </c>
      <c r="I121" s="493"/>
      <c r="J121" s="466"/>
    </row>
    <row r="122" spans="1:10">
      <c r="B122" s="492"/>
      <c r="C122" s="492"/>
      <c r="D122" s="492"/>
      <c r="E122" s="494"/>
      <c r="F122" s="542"/>
      <c r="G122" s="542"/>
      <c r="H122" s="493">
        <f>E122*F122*G118</f>
        <v>0</v>
      </c>
      <c r="I122" s="493"/>
      <c r="J122" s="466"/>
    </row>
    <row r="123" spans="1:10">
      <c r="B123" s="492"/>
      <c r="C123" s="492"/>
      <c r="D123" s="492"/>
      <c r="E123" s="494"/>
      <c r="F123" s="542"/>
      <c r="G123" s="542"/>
      <c r="H123" s="493">
        <f>E123*F123*G118</f>
        <v>0</v>
      </c>
      <c r="I123" s="493"/>
      <c r="J123" s="466"/>
    </row>
    <row r="124" spans="1:10">
      <c r="B124" s="539" t="s">
        <v>14</v>
      </c>
      <c r="C124" s="539"/>
      <c r="D124" s="539"/>
      <c r="E124" s="572">
        <f>SUM(E119:E123)</f>
        <v>15</v>
      </c>
      <c r="F124" s="542"/>
      <c r="G124" s="542"/>
      <c r="H124" s="540">
        <f>SUM(H119:H123)</f>
        <v>3000</v>
      </c>
      <c r="I124" s="540"/>
      <c r="J124" s="466"/>
    </row>
    <row r="125" spans="1:10">
      <c r="A125" s="466"/>
      <c r="B125" s="466"/>
      <c r="C125" s="466"/>
      <c r="D125" s="466"/>
      <c r="E125" s="466"/>
      <c r="F125" s="466"/>
      <c r="G125" s="466"/>
      <c r="H125" s="466"/>
      <c r="I125" s="466"/>
      <c r="J125" s="466"/>
    </row>
    <row r="126" spans="1:10">
      <c r="A126" s="466"/>
      <c r="B126" s="522" t="s">
        <v>570</v>
      </c>
      <c r="C126" s="522"/>
      <c r="D126" s="522"/>
      <c r="E126" s="522"/>
      <c r="F126" s="466"/>
      <c r="G126" s="466"/>
      <c r="H126" s="466"/>
      <c r="I126" s="466"/>
      <c r="J126" s="466"/>
    </row>
    <row r="127" spans="1:10">
      <c r="A127" s="591">
        <v>17</v>
      </c>
      <c r="B127" s="489" t="s">
        <v>100</v>
      </c>
      <c r="C127" s="489"/>
      <c r="D127" s="489"/>
      <c r="E127" s="489"/>
      <c r="F127" s="489"/>
      <c r="G127" s="489"/>
      <c r="H127" s="544"/>
      <c r="I127" s="544"/>
      <c r="J127" s="466"/>
    </row>
    <row r="128" spans="1:10">
      <c r="B128" s="489" t="s">
        <v>101</v>
      </c>
      <c r="C128" s="489"/>
      <c r="D128" s="489"/>
      <c r="E128" s="490"/>
      <c r="F128" s="490"/>
      <c r="G128" s="490" t="s">
        <v>102</v>
      </c>
      <c r="H128" s="544"/>
      <c r="I128" s="544"/>
      <c r="J128" s="466"/>
    </row>
    <row r="129" spans="1:10">
      <c r="B129" s="508"/>
      <c r="C129" s="508"/>
      <c r="D129" s="508"/>
      <c r="E129" s="494"/>
      <c r="F129" s="494"/>
      <c r="G129" s="494"/>
      <c r="H129" s="545"/>
      <c r="I129" s="545"/>
      <c r="J129" s="466"/>
    </row>
    <row r="130" spans="1:10">
      <c r="B130" s="508" t="s">
        <v>103</v>
      </c>
      <c r="C130" s="508"/>
      <c r="D130" s="508"/>
      <c r="E130" s="494"/>
      <c r="F130" s="494"/>
      <c r="G130" s="494">
        <v>20</v>
      </c>
      <c r="H130" s="546"/>
      <c r="I130" s="546"/>
      <c r="J130" s="466"/>
    </row>
    <row r="131" spans="1:10">
      <c r="B131" s="508"/>
      <c r="C131" s="508"/>
      <c r="D131" s="508"/>
      <c r="E131" s="494"/>
      <c r="F131" s="494"/>
      <c r="G131" s="494"/>
      <c r="H131" s="546"/>
      <c r="I131" s="546"/>
      <c r="J131" s="466"/>
    </row>
    <row r="132" spans="1:10">
      <c r="B132" s="508" t="s">
        <v>104</v>
      </c>
      <c r="C132" s="508"/>
      <c r="D132" s="508"/>
      <c r="E132" s="494"/>
      <c r="F132" s="494"/>
      <c r="G132" s="494">
        <v>30</v>
      </c>
      <c r="H132" s="546"/>
      <c r="I132" s="546"/>
      <c r="J132" s="466"/>
    </row>
    <row r="133" spans="1:10">
      <c r="B133" s="508"/>
      <c r="C133" s="508"/>
      <c r="D133" s="508"/>
      <c r="E133" s="494"/>
      <c r="F133" s="494"/>
      <c r="G133" s="494"/>
      <c r="H133" s="546"/>
      <c r="I133" s="546"/>
      <c r="J133" s="466"/>
    </row>
    <row r="134" spans="1:10">
      <c r="B134" s="508" t="s">
        <v>569</v>
      </c>
      <c r="C134" s="508"/>
      <c r="D134" s="508"/>
      <c r="E134" s="494"/>
      <c r="F134" s="494"/>
      <c r="G134" s="494">
        <v>10</v>
      </c>
      <c r="H134" s="546"/>
      <c r="I134" s="546"/>
      <c r="J134" s="466"/>
    </row>
    <row r="135" spans="1:10">
      <c r="B135" s="492"/>
      <c r="C135" s="492"/>
      <c r="D135" s="492"/>
      <c r="E135" s="494"/>
      <c r="F135" s="494"/>
      <c r="G135" s="494"/>
      <c r="H135" s="546"/>
      <c r="I135" s="546"/>
      <c r="J135" s="466"/>
    </row>
    <row r="136" spans="1:10">
      <c r="B136" s="607"/>
      <c r="C136" s="607"/>
      <c r="D136" s="607"/>
      <c r="E136" s="541"/>
      <c r="F136" s="541"/>
      <c r="G136" s="541"/>
      <c r="H136" s="546"/>
      <c r="I136" s="546"/>
      <c r="J136" s="466"/>
    </row>
    <row r="137" spans="1:10">
      <c r="A137" s="466"/>
      <c r="B137" s="522" t="s">
        <v>570</v>
      </c>
      <c r="C137" s="522"/>
      <c r="D137" s="522"/>
      <c r="E137" s="522"/>
      <c r="F137" s="466"/>
      <c r="G137" s="466"/>
      <c r="H137" s="466"/>
      <c r="I137" s="466"/>
      <c r="J137" s="466"/>
    </row>
    <row r="138" spans="1:10">
      <c r="A138" s="591">
        <v>18</v>
      </c>
      <c r="B138" s="489" t="s">
        <v>105</v>
      </c>
      <c r="C138" s="489"/>
      <c r="D138" s="489"/>
      <c r="E138" s="489"/>
      <c r="F138" s="489"/>
      <c r="G138" s="489"/>
      <c r="H138" s="466"/>
      <c r="I138" s="466"/>
      <c r="J138" s="466"/>
    </row>
    <row r="139" spans="1:10">
      <c r="A139" s="466"/>
      <c r="B139" s="539" t="s">
        <v>106</v>
      </c>
      <c r="C139" s="539"/>
      <c r="D139" s="539"/>
      <c r="E139" s="539"/>
      <c r="F139" s="573"/>
      <c r="G139" s="574">
        <v>200</v>
      </c>
      <c r="H139" s="466"/>
      <c r="I139" s="466"/>
      <c r="J139" s="466"/>
    </row>
    <row r="140" spans="1:10">
      <c r="A140" s="466"/>
      <c r="B140" s="466"/>
      <c r="C140" s="466"/>
      <c r="D140" s="466"/>
      <c r="E140" s="466"/>
      <c r="F140" s="466"/>
      <c r="G140" s="466"/>
      <c r="H140" s="466"/>
      <c r="I140" s="466"/>
      <c r="J140" s="466"/>
    </row>
    <row r="141" spans="1:10">
      <c r="A141" s="466"/>
      <c r="B141" s="522" t="s">
        <v>570</v>
      </c>
      <c r="C141" s="522"/>
      <c r="D141" s="522"/>
      <c r="E141" s="522"/>
      <c r="F141" s="466"/>
      <c r="G141" s="466"/>
      <c r="H141" s="466"/>
      <c r="I141" s="466"/>
      <c r="J141" s="466"/>
    </row>
    <row r="142" spans="1:10">
      <c r="A142" s="591">
        <v>20</v>
      </c>
      <c r="B142" s="508" t="s">
        <v>107</v>
      </c>
      <c r="C142" s="508"/>
      <c r="D142" s="508"/>
      <c r="E142" s="508"/>
      <c r="F142" s="509">
        <v>0.12</v>
      </c>
      <c r="G142" s="586" t="s">
        <v>108</v>
      </c>
      <c r="H142" s="493">
        <f>F142*H86</f>
        <v>864</v>
      </c>
      <c r="I142" s="493"/>
      <c r="J142" s="466"/>
    </row>
    <row r="143" spans="1:10">
      <c r="A143" s="591"/>
      <c r="B143" s="508"/>
      <c r="C143" s="508"/>
      <c r="D143" s="508"/>
      <c r="E143" s="508"/>
      <c r="F143" s="509"/>
      <c r="G143" s="586"/>
      <c r="H143" s="493"/>
      <c r="I143" s="493"/>
      <c r="J143" s="466"/>
    </row>
    <row r="144" spans="1:10">
      <c r="A144" s="591">
        <v>21</v>
      </c>
      <c r="B144" s="508" t="s">
        <v>109</v>
      </c>
      <c r="C144" s="508"/>
      <c r="D144" s="508"/>
      <c r="E144" s="508"/>
      <c r="F144" s="509">
        <v>0.13</v>
      </c>
      <c r="G144" s="586" t="s">
        <v>108</v>
      </c>
      <c r="H144" s="493">
        <f>F144*H86</f>
        <v>936</v>
      </c>
      <c r="I144" s="493"/>
      <c r="J144" s="466"/>
    </row>
    <row r="145" spans="1:10">
      <c r="A145" s="591"/>
      <c r="B145" s="508"/>
      <c r="C145" s="508"/>
      <c r="D145" s="508"/>
      <c r="E145" s="508"/>
      <c r="F145" s="509"/>
      <c r="G145" s="586"/>
      <c r="H145" s="493"/>
      <c r="I145" s="493"/>
      <c r="J145" s="466"/>
    </row>
    <row r="146" spans="1:10">
      <c r="A146" s="591">
        <v>22</v>
      </c>
      <c r="B146" s="508" t="s">
        <v>110</v>
      </c>
      <c r="C146" s="508"/>
      <c r="D146" s="508"/>
      <c r="E146" s="508"/>
      <c r="F146" s="509">
        <v>0.14000000000000001</v>
      </c>
      <c r="G146" s="586" t="s">
        <v>108</v>
      </c>
      <c r="H146" s="493">
        <f>F146*H86</f>
        <v>1008.0000000000001</v>
      </c>
      <c r="I146" s="493"/>
      <c r="J146" s="466"/>
    </row>
    <row r="147" spans="1:10">
      <c r="A147" s="591"/>
      <c r="B147" s="508"/>
      <c r="C147" s="508"/>
      <c r="D147" s="508"/>
      <c r="E147" s="508"/>
      <c r="F147" s="509"/>
      <c r="G147" s="586"/>
      <c r="H147" s="493"/>
      <c r="I147" s="493"/>
      <c r="J147" s="466"/>
    </row>
    <row r="148" spans="1:10">
      <c r="A148" s="591">
        <v>23</v>
      </c>
      <c r="B148" s="508" t="s">
        <v>111</v>
      </c>
      <c r="C148" s="508"/>
      <c r="D148" s="508"/>
      <c r="E148" s="508"/>
      <c r="F148" s="509">
        <v>0.15</v>
      </c>
      <c r="G148" s="586" t="s">
        <v>108</v>
      </c>
      <c r="H148" s="493">
        <f>F148*H86</f>
        <v>1080</v>
      </c>
      <c r="I148" s="493"/>
      <c r="J148" s="466"/>
    </row>
    <row r="149" spans="1:10">
      <c r="A149" s="591"/>
      <c r="B149" s="508"/>
      <c r="C149" s="508"/>
      <c r="D149" s="508"/>
      <c r="E149" s="508"/>
      <c r="F149" s="509"/>
      <c r="G149" s="586"/>
      <c r="H149" s="493"/>
      <c r="I149" s="493"/>
      <c r="J149" s="466"/>
    </row>
    <row r="150" spans="1:10">
      <c r="A150" s="591">
        <v>24</v>
      </c>
      <c r="B150" s="508" t="s">
        <v>112</v>
      </c>
      <c r="C150" s="508"/>
      <c r="D150" s="508"/>
      <c r="E150" s="508"/>
      <c r="F150" s="509">
        <v>0.12</v>
      </c>
      <c r="G150" s="586" t="s">
        <v>108</v>
      </c>
      <c r="H150" s="493">
        <f>F150*H86</f>
        <v>864</v>
      </c>
      <c r="I150" s="493"/>
      <c r="J150" s="466"/>
    </row>
    <row r="151" spans="1:10">
      <c r="A151" s="591"/>
      <c r="B151" s="508"/>
      <c r="C151" s="508"/>
      <c r="D151" s="508"/>
      <c r="E151" s="508"/>
      <c r="F151" s="509"/>
      <c r="G151" s="586"/>
      <c r="H151" s="493"/>
      <c r="I151" s="493"/>
      <c r="J151" s="466"/>
    </row>
    <row r="152" spans="1:10">
      <c r="A152" s="591">
        <v>25</v>
      </c>
      <c r="B152" s="508" t="s">
        <v>113</v>
      </c>
      <c r="C152" s="508"/>
      <c r="D152" s="508"/>
      <c r="E152" s="508"/>
      <c r="F152" s="509">
        <v>0.11</v>
      </c>
      <c r="G152" s="586" t="s">
        <v>108</v>
      </c>
      <c r="H152" s="493">
        <f>F152*H86</f>
        <v>792</v>
      </c>
      <c r="I152" s="493"/>
      <c r="J152" s="547"/>
    </row>
    <row r="153" spans="1:10">
      <c r="A153" s="591"/>
      <c r="B153" s="508"/>
      <c r="C153" s="508"/>
      <c r="D153" s="508"/>
      <c r="E153" s="508"/>
      <c r="F153" s="509"/>
      <c r="G153" s="586"/>
      <c r="H153" s="575"/>
      <c r="I153" s="575"/>
      <c r="J153" s="547"/>
    </row>
    <row r="154" spans="1:10">
      <c r="A154" s="591">
        <v>26</v>
      </c>
      <c r="B154" s="508" t="s">
        <v>114</v>
      </c>
      <c r="C154" s="508"/>
      <c r="D154" s="508"/>
      <c r="E154" s="508"/>
      <c r="F154" s="509"/>
      <c r="G154" s="586" t="s">
        <v>108</v>
      </c>
      <c r="H154" s="542">
        <v>100</v>
      </c>
      <c r="I154" s="542"/>
      <c r="J154" s="547"/>
    </row>
    <row r="155" spans="1:10">
      <c r="A155" s="591"/>
      <c r="B155" s="508"/>
      <c r="C155" s="508"/>
      <c r="D155" s="508"/>
      <c r="E155" s="508"/>
      <c r="F155" s="509"/>
      <c r="G155" s="586"/>
      <c r="H155" s="575"/>
      <c r="I155" s="575"/>
      <c r="J155" s="547"/>
    </row>
    <row r="156" spans="1:10">
      <c r="A156" s="591">
        <v>27</v>
      </c>
      <c r="B156" s="508" t="s">
        <v>115</v>
      </c>
      <c r="C156" s="508"/>
      <c r="D156" s="508"/>
      <c r="E156" s="508"/>
      <c r="F156" s="509">
        <v>0.09</v>
      </c>
      <c r="G156" s="586" t="s">
        <v>108</v>
      </c>
      <c r="H156" s="493">
        <f>F156*H86</f>
        <v>648</v>
      </c>
      <c r="I156" s="493"/>
      <c r="J156" s="547"/>
    </row>
    <row r="157" spans="1:10">
      <c r="A157" s="591"/>
      <c r="B157" s="508"/>
      <c r="C157" s="508"/>
      <c r="D157" s="508"/>
      <c r="E157" s="508"/>
      <c r="F157" s="566"/>
      <c r="G157" s="587"/>
      <c r="H157" s="542"/>
      <c r="I157" s="542"/>
      <c r="J157" s="547"/>
    </row>
    <row r="158" spans="1:10">
      <c r="A158" s="591">
        <v>28</v>
      </c>
      <c r="B158" s="508" t="s">
        <v>116</v>
      </c>
      <c r="C158" s="508"/>
      <c r="D158" s="508"/>
      <c r="E158" s="508"/>
      <c r="F158" s="509">
        <v>0.01</v>
      </c>
      <c r="G158" s="505"/>
      <c r="H158" s="503"/>
      <c r="I158" s="504"/>
      <c r="J158" s="547"/>
    </row>
    <row r="159" spans="1:10">
      <c r="B159" s="588"/>
      <c r="C159" s="588"/>
      <c r="D159" s="588"/>
      <c r="E159" s="588"/>
      <c r="F159" s="589"/>
      <c r="G159" s="505"/>
      <c r="H159" s="506"/>
      <c r="I159" s="507"/>
      <c r="J159" s="547"/>
    </row>
    <row r="160" spans="1:10">
      <c r="A160" s="591">
        <v>29</v>
      </c>
      <c r="B160" s="539" t="s">
        <v>117</v>
      </c>
      <c r="C160" s="539"/>
      <c r="D160" s="539"/>
      <c r="E160" s="539"/>
      <c r="F160" s="509"/>
      <c r="G160" s="505"/>
      <c r="H160" s="506"/>
      <c r="I160" s="507"/>
      <c r="J160" s="466"/>
    </row>
    <row r="161" spans="2:10">
      <c r="B161" s="508" t="s">
        <v>118</v>
      </c>
      <c r="C161" s="508"/>
      <c r="D161" s="508"/>
      <c r="E161" s="508"/>
      <c r="F161" s="509">
        <v>0.12</v>
      </c>
      <c r="G161" s="505"/>
      <c r="H161" s="506"/>
      <c r="I161" s="507"/>
      <c r="J161" s="466"/>
    </row>
    <row r="162" spans="2:10">
      <c r="B162" s="508" t="s">
        <v>119</v>
      </c>
      <c r="C162" s="508"/>
      <c r="D162" s="508"/>
      <c r="E162" s="508"/>
      <c r="F162" s="509">
        <v>0.01</v>
      </c>
      <c r="G162" s="505"/>
      <c r="H162" s="503"/>
      <c r="I162" s="504"/>
      <c r="J162" s="466"/>
    </row>
    <row r="163" spans="2:10">
      <c r="B163" s="508"/>
      <c r="C163" s="508"/>
      <c r="D163" s="508"/>
      <c r="E163" s="508"/>
      <c r="F163" s="566"/>
      <c r="G163" s="505"/>
      <c r="H163" s="503"/>
      <c r="I163" s="504"/>
    </row>
    <row r="164" spans="2:10" ht="15.75" hidden="1" customHeight="1">
      <c r="B164" s="502" t="s">
        <v>120</v>
      </c>
      <c r="C164" s="498"/>
      <c r="D164" s="498"/>
      <c r="E164" s="498"/>
      <c r="F164" s="510">
        <v>5</v>
      </c>
      <c r="G164" s="511"/>
      <c r="H164" s="512"/>
      <c r="I164" s="513"/>
    </row>
    <row r="165" spans="2:10" ht="15" hidden="1" customHeight="1">
      <c r="B165" s="514" t="s">
        <v>121</v>
      </c>
      <c r="C165" s="515"/>
      <c r="D165" s="515"/>
      <c r="E165" s="515"/>
      <c r="F165" s="516">
        <v>2</v>
      </c>
      <c r="G165" s="517">
        <v>12</v>
      </c>
      <c r="H165" s="518"/>
      <c r="I165" s="519"/>
    </row>
    <row r="166" spans="2:10" ht="15.75" hidden="1" customHeight="1">
      <c r="B166" s="520"/>
      <c r="C166" s="520"/>
      <c r="D166" s="520"/>
      <c r="E166" s="520"/>
      <c r="G166" s="521"/>
      <c r="H166" s="495"/>
      <c r="I166" s="495"/>
    </row>
    <row r="167" spans="2:10" ht="12.75" hidden="1" customHeight="1">
      <c r="B167" s="522" t="s">
        <v>122</v>
      </c>
      <c r="C167" s="522"/>
      <c r="D167" s="522"/>
      <c r="E167" s="522"/>
      <c r="G167" s="521"/>
      <c r="H167" s="495"/>
      <c r="I167" s="495"/>
    </row>
    <row r="168" spans="2:10" ht="12.75" hidden="1" customHeight="1">
      <c r="B168" s="523"/>
      <c r="C168" s="523"/>
      <c r="D168" s="523"/>
      <c r="E168" s="523"/>
      <c r="F168" s="523"/>
      <c r="G168" s="523"/>
      <c r="H168" s="523"/>
      <c r="I168" s="523"/>
    </row>
    <row r="169" spans="2:10" ht="12.75" hidden="1" customHeight="1">
      <c r="B169" s="523"/>
      <c r="C169" s="523"/>
      <c r="D169" s="523"/>
      <c r="E169" s="523"/>
      <c r="F169" s="523"/>
      <c r="G169" s="523"/>
      <c r="H169" s="523"/>
      <c r="I169" s="523"/>
    </row>
    <row r="170" spans="2:10" ht="12.75" hidden="1" customHeight="1">
      <c r="B170" s="523"/>
      <c r="C170" s="523"/>
      <c r="D170" s="523"/>
      <c r="E170" s="523"/>
      <c r="F170" s="523"/>
      <c r="G170" s="523"/>
      <c r="H170" s="523"/>
      <c r="I170" s="523"/>
    </row>
    <row r="171" spans="2:10" ht="12.75" hidden="1" customHeight="1">
      <c r="B171" s="523"/>
      <c r="C171" s="523"/>
      <c r="D171" s="523"/>
      <c r="E171" s="523"/>
      <c r="F171" s="523"/>
      <c r="G171" s="523"/>
      <c r="H171" s="523"/>
      <c r="I171" s="523"/>
    </row>
    <row r="172" spans="2:10" ht="12.75" hidden="1" customHeight="1">
      <c r="B172" s="523"/>
      <c r="C172" s="523"/>
      <c r="D172" s="523"/>
      <c r="E172" s="523"/>
      <c r="F172" s="523"/>
      <c r="G172" s="523"/>
      <c r="H172" s="523"/>
      <c r="I172" s="523"/>
    </row>
    <row r="173" spans="2:10" ht="12.75" hidden="1" customHeight="1">
      <c r="B173" s="523"/>
      <c r="C173" s="523"/>
      <c r="D173" s="523"/>
      <c r="E173" s="523"/>
      <c r="F173" s="523"/>
      <c r="G173" s="523"/>
      <c r="H173" s="523"/>
      <c r="I173" s="523"/>
    </row>
    <row r="174" spans="2:10" ht="12.75" hidden="1" customHeight="1">
      <c r="B174" s="523"/>
      <c r="C174" s="523"/>
      <c r="D174" s="523"/>
      <c r="E174" s="523"/>
      <c r="F174" s="523"/>
      <c r="G174" s="523"/>
      <c r="H174" s="523"/>
      <c r="I174" s="523"/>
    </row>
    <row r="175" spans="2:10" ht="12.75" hidden="1" customHeight="1">
      <c r="B175" s="523"/>
      <c r="C175" s="523"/>
      <c r="D175" s="523"/>
      <c r="E175" s="523"/>
      <c r="F175" s="523"/>
      <c r="G175" s="523"/>
      <c r="H175" s="523"/>
      <c r="I175" s="523"/>
    </row>
    <row r="176" spans="2:10" ht="12.75" hidden="1" customHeight="1">
      <c r="B176" s="523"/>
      <c r="C176" s="523"/>
      <c r="D176" s="523"/>
      <c r="E176" s="523"/>
      <c r="F176" s="523"/>
      <c r="G176" s="523"/>
      <c r="H176" s="523"/>
      <c r="I176" s="523"/>
    </row>
    <row r="177" spans="2:9" ht="12.75" hidden="1" customHeight="1">
      <c r="B177" s="523"/>
      <c r="C177" s="523"/>
      <c r="D177" s="523"/>
      <c r="E177" s="523"/>
      <c r="F177" s="523"/>
      <c r="G177" s="523"/>
      <c r="H177" s="523"/>
      <c r="I177" s="523"/>
    </row>
    <row r="178" spans="2:9" ht="12.75" hidden="1" customHeight="1">
      <c r="B178" s="523"/>
      <c r="C178" s="523"/>
      <c r="D178" s="523"/>
      <c r="E178" s="523"/>
      <c r="F178" s="523"/>
      <c r="G178" s="523"/>
      <c r="H178" s="523"/>
      <c r="I178" s="523"/>
    </row>
    <row r="179" spans="2:9" ht="12.75" hidden="1" customHeight="1">
      <c r="B179" s="523"/>
      <c r="C179" s="523"/>
      <c r="D179" s="523"/>
      <c r="E179" s="523"/>
      <c r="F179" s="523"/>
      <c r="G179" s="523"/>
      <c r="H179" s="523"/>
      <c r="I179" s="523"/>
    </row>
    <row r="180" spans="2:9" ht="12.75" hidden="1" customHeight="1">
      <c r="B180" s="523"/>
      <c r="C180" s="523"/>
      <c r="D180" s="523"/>
      <c r="E180" s="523"/>
      <c r="F180" s="523"/>
      <c r="G180" s="523"/>
      <c r="H180" s="523"/>
      <c r="I180" s="523"/>
    </row>
    <row r="181" spans="2:9" ht="12.75" hidden="1" customHeight="1">
      <c r="B181" s="523"/>
      <c r="C181" s="523"/>
      <c r="D181" s="523"/>
      <c r="E181" s="523"/>
      <c r="F181" s="523"/>
      <c r="G181" s="523"/>
      <c r="H181" s="523"/>
      <c r="I181" s="523"/>
    </row>
    <row r="182" spans="2:9" ht="12.75" hidden="1" customHeight="1">
      <c r="B182" s="523"/>
      <c r="C182" s="523"/>
      <c r="D182" s="523"/>
      <c r="E182" s="523"/>
      <c r="F182" s="523"/>
      <c r="G182" s="523"/>
      <c r="H182" s="523"/>
      <c r="I182" s="523"/>
    </row>
    <row r="183" spans="2:9" ht="12.75" hidden="1" customHeight="1"/>
    <row r="184" spans="2:9" ht="12.75" hidden="1" customHeight="1"/>
    <row r="185" spans="2:9" ht="12.75" hidden="1" customHeight="1">
      <c r="B185" s="522" t="s">
        <v>123</v>
      </c>
      <c r="C185" s="522"/>
      <c r="D185" s="522"/>
      <c r="E185" s="522"/>
      <c r="F185" s="522"/>
      <c r="G185" s="522"/>
    </row>
    <row r="186" spans="2:9" ht="12.75" hidden="1" customHeight="1">
      <c r="B186" s="523"/>
      <c r="C186" s="523"/>
      <c r="D186" s="523"/>
      <c r="E186" s="523"/>
      <c r="F186" s="523"/>
      <c r="G186" s="523"/>
      <c r="H186" s="523"/>
      <c r="I186" s="523"/>
    </row>
    <row r="187" spans="2:9" ht="12.75" hidden="1" customHeight="1">
      <c r="B187" s="523"/>
      <c r="C187" s="523"/>
      <c r="D187" s="523"/>
      <c r="E187" s="523"/>
      <c r="F187" s="523"/>
      <c r="G187" s="523"/>
      <c r="H187" s="523"/>
      <c r="I187" s="523"/>
    </row>
    <row r="188" spans="2:9" ht="12.75" hidden="1" customHeight="1">
      <c r="B188" s="523"/>
      <c r="C188" s="523"/>
      <c r="D188" s="523"/>
      <c r="E188" s="523"/>
      <c r="F188" s="523"/>
      <c r="G188" s="523"/>
      <c r="H188" s="523"/>
      <c r="I188" s="523"/>
    </row>
    <row r="189" spans="2:9" ht="12.75" hidden="1" customHeight="1">
      <c r="B189" s="523"/>
      <c r="C189" s="523"/>
      <c r="D189" s="523"/>
      <c r="E189" s="523"/>
      <c r="F189" s="523"/>
      <c r="G189" s="523"/>
      <c r="H189" s="523"/>
      <c r="I189" s="523"/>
    </row>
    <row r="190" spans="2:9" ht="12.75" hidden="1" customHeight="1">
      <c r="B190" s="523"/>
      <c r="C190" s="523"/>
      <c r="D190" s="523"/>
      <c r="E190" s="523"/>
      <c r="F190" s="523"/>
      <c r="G190" s="523"/>
      <c r="H190" s="523"/>
      <c r="I190" s="523"/>
    </row>
    <row r="191" spans="2:9" ht="12.75" hidden="1" customHeight="1">
      <c r="B191" s="523"/>
      <c r="C191" s="523"/>
      <c r="D191" s="523"/>
      <c r="E191" s="523"/>
      <c r="F191" s="523"/>
      <c r="G191" s="523"/>
      <c r="H191" s="523"/>
      <c r="I191" s="523"/>
    </row>
    <row r="192" spans="2:9" ht="12.75" hidden="1" customHeight="1">
      <c r="B192" s="523"/>
      <c r="C192" s="523"/>
      <c r="D192" s="523"/>
      <c r="E192" s="523"/>
      <c r="F192" s="523"/>
      <c r="G192" s="523"/>
      <c r="H192" s="523"/>
      <c r="I192" s="523"/>
    </row>
    <row r="193" spans="1:9" ht="12.75" hidden="1" customHeight="1">
      <c r="B193" s="523"/>
      <c r="C193" s="523"/>
      <c r="D193" s="523"/>
      <c r="E193" s="523"/>
      <c r="F193" s="523"/>
      <c r="G193" s="523"/>
      <c r="H193" s="523"/>
      <c r="I193" s="523"/>
    </row>
    <row r="194" spans="1:9" ht="12.75" hidden="1" customHeight="1">
      <c r="B194" s="523"/>
      <c r="C194" s="523"/>
      <c r="D194" s="523"/>
      <c r="E194" s="523"/>
      <c r="F194" s="523"/>
      <c r="G194" s="523"/>
      <c r="H194" s="523"/>
      <c r="I194" s="523"/>
    </row>
    <row r="195" spans="1:9" ht="12.75" hidden="1" customHeight="1">
      <c r="B195" s="523"/>
      <c r="C195" s="523"/>
      <c r="D195" s="523"/>
      <c r="E195" s="523"/>
      <c r="F195" s="523"/>
      <c r="G195" s="523"/>
      <c r="H195" s="523"/>
      <c r="I195" s="523"/>
    </row>
    <row r="196" spans="1:9" ht="12.75" hidden="1" customHeight="1">
      <c r="B196" s="523"/>
      <c r="C196" s="523"/>
      <c r="D196" s="523"/>
      <c r="E196" s="523"/>
      <c r="F196" s="523"/>
      <c r="G196" s="523"/>
      <c r="H196" s="523"/>
      <c r="I196" s="523"/>
    </row>
    <row r="197" spans="1:9" ht="12.75" hidden="1" customHeight="1">
      <c r="B197" s="523"/>
      <c r="C197" s="523"/>
      <c r="D197" s="523"/>
      <c r="E197" s="523"/>
      <c r="F197" s="523"/>
      <c r="G197" s="523"/>
      <c r="H197" s="523"/>
      <c r="I197" s="523"/>
    </row>
    <row r="198" spans="1:9" ht="12.75" hidden="1" customHeight="1">
      <c r="B198" s="523"/>
      <c r="C198" s="523"/>
      <c r="D198" s="523"/>
      <c r="E198" s="523"/>
      <c r="F198" s="523"/>
      <c r="G198" s="523"/>
      <c r="H198" s="523"/>
      <c r="I198" s="523"/>
    </row>
    <row r="199" spans="1:9" ht="12.75" hidden="1" customHeight="1">
      <c r="B199" s="523"/>
      <c r="C199" s="523"/>
      <c r="D199" s="523"/>
      <c r="E199" s="523"/>
      <c r="F199" s="523"/>
      <c r="G199" s="523"/>
      <c r="H199" s="523"/>
      <c r="I199" s="523"/>
    </row>
    <row r="200" spans="1:9" ht="12.75" hidden="1" customHeight="1">
      <c r="B200" s="523"/>
      <c r="C200" s="523"/>
      <c r="D200" s="523"/>
      <c r="E200" s="523"/>
      <c r="F200" s="523"/>
      <c r="G200" s="523"/>
      <c r="H200" s="523"/>
      <c r="I200" s="523"/>
    </row>
    <row r="201" spans="1:9" ht="12.75" hidden="1" customHeight="1">
      <c r="B201" s="523"/>
      <c r="C201" s="523"/>
      <c r="D201" s="523"/>
      <c r="E201" s="523"/>
      <c r="F201" s="523"/>
      <c r="G201" s="523"/>
      <c r="H201" s="523"/>
      <c r="I201" s="523"/>
    </row>
    <row r="202" spans="1:9" ht="12.75" hidden="1" customHeight="1">
      <c r="B202" s="523"/>
      <c r="C202" s="523"/>
      <c r="D202" s="523"/>
      <c r="E202" s="523"/>
      <c r="F202" s="523"/>
      <c r="G202" s="523"/>
      <c r="H202" s="523"/>
      <c r="I202" s="523"/>
    </row>
    <row r="203" spans="1:9" ht="12.75" hidden="1" customHeight="1">
      <c r="B203" s="466"/>
      <c r="C203" s="466"/>
      <c r="D203" s="466"/>
      <c r="E203" s="466"/>
      <c r="F203" s="466"/>
      <c r="G203" s="466"/>
      <c r="H203" s="547"/>
      <c r="I203" s="547"/>
    </row>
    <row r="204" spans="1:9" ht="12.75" hidden="1" customHeight="1">
      <c r="B204" s="480" t="s">
        <v>124</v>
      </c>
      <c r="C204" s="480"/>
      <c r="H204" s="547"/>
      <c r="I204" s="547"/>
    </row>
    <row r="205" spans="1:9" ht="12.75" hidden="1" customHeight="1">
      <c r="A205" s="466"/>
      <c r="B205" s="480" t="str">
        <f>[1]Application_form!B32</f>
        <v>District:</v>
      </c>
      <c r="C205" s="480"/>
      <c r="D205" s="480"/>
      <c r="E205" s="480"/>
      <c r="F205" s="480"/>
      <c r="G205" s="480"/>
      <c r="H205" s="547"/>
      <c r="I205" s="547"/>
    </row>
    <row r="206" spans="1:9" ht="12.75" hidden="1" customHeight="1">
      <c r="A206" s="466"/>
      <c r="B206" s="522" t="str">
        <f>[1]DPR_FRONT!$B$34</f>
        <v>Khadi &amp; V.I. Commission</v>
      </c>
      <c r="C206" s="522"/>
      <c r="D206" s="522"/>
      <c r="E206" s="522"/>
      <c r="F206" s="522"/>
      <c r="G206" s="522"/>
      <c r="H206" s="547"/>
      <c r="I206" s="547"/>
    </row>
    <row r="207" spans="1:9" ht="12.75" hidden="1" customHeight="1">
      <c r="A207" s="466"/>
      <c r="B207" s="522">
        <f>[1]Application_form!B34</f>
        <v>0</v>
      </c>
      <c r="C207" s="522"/>
      <c r="D207" s="522"/>
      <c r="E207" s="522"/>
      <c r="F207" s="522"/>
      <c r="G207" s="522"/>
      <c r="H207" s="547"/>
      <c r="I207" s="547"/>
    </row>
    <row r="208" spans="1:9" ht="12.75" hidden="1" customHeight="1">
      <c r="A208" s="466"/>
      <c r="B208" s="522">
        <f>[1]Application_form!B35</f>
        <v>0</v>
      </c>
      <c r="C208" s="522"/>
      <c r="D208" s="522"/>
      <c r="E208" s="522"/>
      <c r="F208" s="522"/>
      <c r="G208" s="522"/>
      <c r="H208" s="547"/>
      <c r="I208" s="547"/>
    </row>
    <row r="209" spans="1:9" ht="12.75" hidden="1" customHeight="1">
      <c r="A209" s="466"/>
      <c r="B209" s="522" t="str">
        <f>[1]Application_form!B36</f>
        <v>Taluk/Block:</v>
      </c>
      <c r="C209" s="522"/>
      <c r="D209" s="522"/>
      <c r="E209" s="548" t="s">
        <v>37</v>
      </c>
      <c r="F209" s="522">
        <f>[1]Application_form!F36</f>
        <v>0</v>
      </c>
      <c r="G209" s="522"/>
      <c r="H209" s="547"/>
      <c r="I209" s="547"/>
    </row>
    <row r="210" spans="1:9" ht="12.75" hidden="1" customHeight="1">
      <c r="A210" s="466"/>
      <c r="B210" s="549"/>
      <c r="C210" s="549"/>
      <c r="D210" s="549"/>
      <c r="E210" s="549"/>
      <c r="F210" s="549"/>
      <c r="G210" s="466"/>
      <c r="H210" s="547"/>
      <c r="I210" s="547"/>
    </row>
    <row r="211" spans="1:9" ht="15" hidden="1" customHeight="1">
      <c r="A211" s="466"/>
      <c r="B211" s="550"/>
      <c r="C211" s="481"/>
      <c r="D211" s="481"/>
      <c r="E211" s="481"/>
      <c r="F211" s="481"/>
      <c r="G211" s="466"/>
      <c r="H211" s="466"/>
      <c r="I211" s="466"/>
    </row>
    <row r="212" spans="1:9" ht="15" hidden="1" customHeight="1">
      <c r="A212" s="466"/>
      <c r="B212" s="524" t="s">
        <v>125</v>
      </c>
      <c r="C212" s="524"/>
      <c r="D212" s="524"/>
      <c r="E212" s="524"/>
      <c r="F212" s="524"/>
      <c r="G212" s="466"/>
      <c r="H212" s="466"/>
      <c r="I212" s="466"/>
    </row>
    <row r="213" spans="1:9" hidden="1">
      <c r="A213" s="466"/>
      <c r="B213" s="525"/>
      <c r="C213" s="524" t="s">
        <v>126</v>
      </c>
      <c r="D213" s="524"/>
      <c r="E213" s="524"/>
      <c r="F213" s="525"/>
      <c r="G213" s="466"/>
      <c r="H213" s="466"/>
      <c r="I213" s="466"/>
    </row>
    <row r="214" spans="1:9">
      <c r="A214" s="466"/>
    </row>
    <row r="215" spans="1:9"/>
    <row r="216" spans="1:9"/>
    <row r="217" spans="1:9" ht="12.75" customHeight="1"/>
    <row r="218" spans="1:9" ht="33" customHeight="1">
      <c r="A218" s="591">
        <v>30</v>
      </c>
      <c r="B218" s="522" t="s">
        <v>122</v>
      </c>
      <c r="C218" s="522"/>
      <c r="D218" s="522"/>
      <c r="E218" s="522"/>
      <c r="G218" s="592" t="s">
        <v>565</v>
      </c>
      <c r="H218" s="592"/>
      <c r="I218" s="592"/>
    </row>
    <row r="219" spans="1:9">
      <c r="B219" s="593" t="s">
        <v>564</v>
      </c>
      <c r="C219" s="593"/>
      <c r="D219" s="593"/>
      <c r="E219" s="593"/>
      <c r="F219" s="593"/>
      <c r="G219" s="593"/>
      <c r="H219" s="593"/>
      <c r="I219" s="593"/>
    </row>
    <row r="220" spans="1:9">
      <c r="B220" s="593"/>
      <c r="C220" s="593"/>
      <c r="D220" s="593"/>
      <c r="E220" s="593"/>
      <c r="F220" s="593"/>
      <c r="G220" s="593"/>
      <c r="H220" s="593"/>
      <c r="I220" s="593"/>
    </row>
    <row r="221" spans="1:9">
      <c r="B221" s="593"/>
      <c r="C221" s="593"/>
      <c r="D221" s="593"/>
      <c r="E221" s="593"/>
      <c r="F221" s="593"/>
      <c r="G221" s="593"/>
      <c r="H221" s="593"/>
      <c r="I221" s="593"/>
    </row>
    <row r="222" spans="1:9">
      <c r="B222" s="593"/>
      <c r="C222" s="593"/>
      <c r="D222" s="593"/>
      <c r="E222" s="593"/>
      <c r="F222" s="593"/>
      <c r="G222" s="593"/>
      <c r="H222" s="593"/>
      <c r="I222" s="593"/>
    </row>
    <row r="223" spans="1:9">
      <c r="B223" s="593"/>
      <c r="C223" s="593"/>
      <c r="D223" s="593"/>
      <c r="E223" s="593"/>
      <c r="F223" s="593"/>
      <c r="G223" s="593"/>
      <c r="H223" s="593"/>
      <c r="I223" s="593"/>
    </row>
    <row r="224" spans="1:9">
      <c r="B224" s="593"/>
      <c r="C224" s="593"/>
      <c r="D224" s="593"/>
      <c r="E224" s="593"/>
      <c r="F224" s="593"/>
      <c r="G224" s="593"/>
      <c r="H224" s="593"/>
      <c r="I224" s="593"/>
    </row>
    <row r="225" spans="1:9">
      <c r="B225" s="593"/>
      <c r="C225" s="593"/>
      <c r="D225" s="593"/>
      <c r="E225" s="593"/>
      <c r="F225" s="593"/>
      <c r="G225" s="593"/>
      <c r="H225" s="593"/>
      <c r="I225" s="593"/>
    </row>
    <row r="226" spans="1:9">
      <c r="B226" s="593"/>
      <c r="C226" s="593"/>
      <c r="D226" s="593"/>
      <c r="E226" s="593"/>
      <c r="F226" s="593"/>
      <c r="G226" s="593"/>
      <c r="H226" s="593"/>
      <c r="I226" s="593"/>
    </row>
    <row r="227" spans="1:9">
      <c r="B227" s="593"/>
      <c r="C227" s="593"/>
      <c r="D227" s="593"/>
      <c r="E227" s="593"/>
      <c r="F227" s="593"/>
      <c r="G227" s="593"/>
      <c r="H227" s="593"/>
      <c r="I227" s="593"/>
    </row>
    <row r="228" spans="1:9">
      <c r="B228" s="593"/>
      <c r="C228" s="593"/>
      <c r="D228" s="593"/>
      <c r="E228" s="593"/>
      <c r="F228" s="593"/>
      <c r="G228" s="593"/>
      <c r="H228" s="593"/>
      <c r="I228" s="593"/>
    </row>
    <row r="229" spans="1:9">
      <c r="B229" s="593"/>
      <c r="C229" s="593"/>
      <c r="D229" s="593"/>
      <c r="E229" s="593"/>
      <c r="F229" s="593"/>
      <c r="G229" s="593"/>
      <c r="H229" s="593"/>
      <c r="I229" s="593"/>
    </row>
    <row r="230" spans="1:9">
      <c r="B230" s="593"/>
      <c r="C230" s="593"/>
      <c r="D230" s="593"/>
      <c r="E230" s="593"/>
      <c r="F230" s="593"/>
      <c r="G230" s="593"/>
      <c r="H230" s="593"/>
      <c r="I230" s="593"/>
    </row>
    <row r="231" spans="1:9">
      <c r="B231" s="593"/>
      <c r="C231" s="593"/>
      <c r="D231" s="593"/>
      <c r="E231" s="593"/>
      <c r="F231" s="593"/>
      <c r="G231" s="593"/>
      <c r="H231" s="593"/>
      <c r="I231" s="593"/>
    </row>
    <row r="232" spans="1:9">
      <c r="B232" s="593"/>
      <c r="C232" s="593"/>
      <c r="D232" s="593"/>
      <c r="E232" s="593"/>
      <c r="F232" s="593"/>
      <c r="G232" s="593"/>
      <c r="H232" s="593"/>
      <c r="I232" s="593"/>
    </row>
    <row r="233" spans="1:9">
      <c r="B233" s="593"/>
      <c r="C233" s="593"/>
      <c r="D233" s="593"/>
      <c r="E233" s="593"/>
      <c r="F233" s="593"/>
      <c r="G233" s="593"/>
      <c r="H233" s="593"/>
      <c r="I233" s="593"/>
    </row>
    <row r="234" spans="1:9"/>
    <row r="235" spans="1:9">
      <c r="A235" s="591">
        <v>31</v>
      </c>
      <c r="B235" s="522" t="s">
        <v>123</v>
      </c>
      <c r="C235" s="522"/>
      <c r="D235" s="522"/>
      <c r="E235" s="522"/>
      <c r="F235" s="522"/>
      <c r="G235" s="522"/>
    </row>
    <row r="236" spans="1:9">
      <c r="B236" s="593" t="s">
        <v>558</v>
      </c>
      <c r="C236" s="593"/>
      <c r="D236" s="593"/>
      <c r="E236" s="593"/>
      <c r="F236" s="593"/>
      <c r="G236" s="593"/>
      <c r="H236" s="593"/>
      <c r="I236" s="593"/>
    </row>
    <row r="237" spans="1:9">
      <c r="B237" s="593"/>
      <c r="C237" s="593"/>
      <c r="D237" s="593"/>
      <c r="E237" s="593"/>
      <c r="F237" s="593"/>
      <c r="G237" s="593"/>
      <c r="H237" s="593"/>
      <c r="I237" s="593"/>
    </row>
    <row r="238" spans="1:9">
      <c r="B238" s="593"/>
      <c r="C238" s="593"/>
      <c r="D238" s="593"/>
      <c r="E238" s="593"/>
      <c r="F238" s="593"/>
      <c r="G238" s="593"/>
      <c r="H238" s="593"/>
      <c r="I238" s="593"/>
    </row>
    <row r="239" spans="1:9">
      <c r="B239" s="593"/>
      <c r="C239" s="593"/>
      <c r="D239" s="593"/>
      <c r="E239" s="593"/>
      <c r="F239" s="593"/>
      <c r="G239" s="593"/>
      <c r="H239" s="593"/>
      <c r="I239" s="593"/>
    </row>
    <row r="240" spans="1:9">
      <c r="B240" s="593"/>
      <c r="C240" s="593"/>
      <c r="D240" s="593"/>
      <c r="E240" s="593"/>
      <c r="F240" s="593"/>
      <c r="G240" s="593"/>
      <c r="H240" s="593"/>
      <c r="I240" s="593"/>
    </row>
    <row r="241" spans="2:9">
      <c r="B241" s="593"/>
      <c r="C241" s="593"/>
      <c r="D241" s="593"/>
      <c r="E241" s="593"/>
      <c r="F241" s="593"/>
      <c r="G241" s="593"/>
      <c r="H241" s="593"/>
      <c r="I241" s="593"/>
    </row>
    <row r="242" spans="2:9">
      <c r="B242" s="593"/>
      <c r="C242" s="593"/>
      <c r="D242" s="593"/>
      <c r="E242" s="593"/>
      <c r="F242" s="593"/>
      <c r="G242" s="593"/>
      <c r="H242" s="593"/>
      <c r="I242" s="593"/>
    </row>
    <row r="243" spans="2:9">
      <c r="B243" s="593"/>
      <c r="C243" s="593"/>
      <c r="D243" s="593"/>
      <c r="E243" s="593"/>
      <c r="F243" s="593"/>
      <c r="G243" s="593"/>
      <c r="H243" s="593"/>
      <c r="I243" s="593"/>
    </row>
    <row r="244" spans="2:9">
      <c r="B244" s="593"/>
      <c r="C244" s="593"/>
      <c r="D244" s="593"/>
      <c r="E244" s="593"/>
      <c r="F244" s="593"/>
      <c r="G244" s="593"/>
      <c r="H244" s="593"/>
      <c r="I244" s="593"/>
    </row>
    <row r="245" spans="2:9"/>
    <row r="246" spans="2:9"/>
    <row r="247" spans="2:9"/>
    <row r="248" spans="2:9"/>
    <row r="249" spans="2:9"/>
    <row r="250" spans="2:9"/>
    <row r="251" spans="2:9"/>
    <row r="252" spans="2:9"/>
    <row r="253" spans="2:9"/>
    <row r="254" spans="2:9"/>
    <row r="255" spans="2:9"/>
    <row r="256" spans="2:9"/>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row r="2093"/>
    <row r="2094"/>
    <row r="2095"/>
    <row r="2096"/>
    <row r="2097"/>
    <row r="2098"/>
    <row r="2099"/>
    <row r="2100"/>
    <row r="2101"/>
    <row r="2102"/>
    <row r="2103"/>
    <row r="2104"/>
    <row r="2105"/>
    <row r="2106"/>
    <row r="2107"/>
    <row r="2108"/>
    <row r="2109"/>
    <row r="2110"/>
    <row r="2111"/>
    <row r="2112"/>
    <row r="2113"/>
    <row r="2114"/>
    <row r="2115"/>
    <row r="2116"/>
    <row r="2117"/>
    <row r="2118"/>
    <row r="2119"/>
    <row r="2120"/>
    <row r="2121"/>
    <row r="2122"/>
    <row r="2123"/>
    <row r="2124"/>
    <row r="2125"/>
    <row r="2126"/>
    <row r="2127"/>
    <row r="2128"/>
    <row r="2129"/>
    <row r="2130"/>
    <row r="2131"/>
    <row r="2132"/>
    <row r="2133"/>
    <row r="2134"/>
    <row r="2135"/>
    <row r="2136"/>
    <row r="2137"/>
    <row r="2138"/>
    <row r="2139"/>
    <row r="2140"/>
    <row r="2141"/>
    <row r="2142"/>
    <row r="2143"/>
    <row r="2144"/>
    <row r="2145"/>
    <row r="2146"/>
    <row r="2147"/>
    <row r="2148"/>
    <row r="2149"/>
    <row r="2150"/>
    <row r="2151"/>
    <row r="2152"/>
    <row r="2153"/>
    <row r="2154"/>
    <row r="2155"/>
    <row r="2156"/>
    <row r="2157"/>
    <row r="2158"/>
    <row r="2159"/>
    <row r="2160"/>
    <row r="2161"/>
    <row r="2162"/>
    <row r="2163"/>
    <row r="2164"/>
    <row r="2165"/>
    <row r="2166"/>
    <row r="2167"/>
    <row r="2168"/>
    <row r="2169"/>
    <row r="2170"/>
    <row r="2171"/>
    <row r="2172"/>
    <row r="2173"/>
    <row r="2174"/>
    <row r="2175"/>
    <row r="2176"/>
    <row r="2177"/>
    <row r="2178"/>
    <row r="2179"/>
    <row r="2180"/>
    <row r="2181"/>
    <row r="2182"/>
    <row r="2183"/>
    <row r="2184"/>
    <row r="2185"/>
    <row r="2186"/>
    <row r="2187"/>
    <row r="2188"/>
    <row r="2189"/>
    <row r="2190"/>
    <row r="2191"/>
    <row r="2192"/>
    <row r="2193"/>
    <row r="2194"/>
    <row r="2195"/>
    <row r="2196"/>
    <row r="2197"/>
    <row r="2198"/>
    <row r="2199"/>
    <row r="2200"/>
    <row r="2201"/>
    <row r="2202"/>
    <row r="2203"/>
    <row r="2204"/>
    <row r="2205"/>
    <row r="2206"/>
    <row r="2207"/>
    <row r="2208"/>
    <row r="2209"/>
    <row r="2210"/>
    <row r="2211"/>
    <row r="2212"/>
    <row r="2213"/>
    <row r="2214"/>
    <row r="2215"/>
    <row r="2216"/>
    <row r="2217"/>
    <row r="2218"/>
    <row r="2219"/>
    <row r="2220"/>
    <row r="2221"/>
    <row r="2222"/>
    <row r="2223"/>
    <row r="2224"/>
    <row r="2225"/>
    <row r="2226"/>
    <row r="2227"/>
    <row r="2228"/>
    <row r="2229"/>
    <row r="2230"/>
    <row r="2231"/>
    <row r="2232"/>
    <row r="2233"/>
    <row r="2234"/>
    <row r="2235"/>
    <row r="2236"/>
    <row r="2237"/>
    <row r="2238"/>
    <row r="2239"/>
    <row r="2240"/>
    <row r="2241"/>
    <row r="2242"/>
    <row r="2243"/>
    <row r="2244"/>
    <row r="2245"/>
    <row r="2246"/>
    <row r="2247"/>
    <row r="2248"/>
    <row r="2249"/>
    <row r="2250"/>
    <row r="2251"/>
    <row r="2252"/>
    <row r="2253"/>
    <row r="2254"/>
    <row r="2255"/>
    <row r="2256"/>
    <row r="2257"/>
    <row r="2258"/>
    <row r="2259"/>
    <row r="2260"/>
    <row r="2261"/>
    <row r="2262"/>
    <row r="2263"/>
    <row r="2264"/>
    <row r="2265"/>
    <row r="2266"/>
    <row r="2267"/>
    <row r="2268"/>
    <row r="2269"/>
    <row r="2270"/>
    <row r="2271"/>
    <row r="2272"/>
    <row r="2273"/>
    <row r="2274"/>
    <row r="2275"/>
    <row r="2276"/>
    <row r="2277"/>
    <row r="2278"/>
    <row r="2279"/>
    <row r="2280"/>
    <row r="2281"/>
    <row r="2282"/>
    <row r="2283"/>
    <row r="2284"/>
    <row r="2285"/>
    <row r="2286"/>
    <row r="2287"/>
    <row r="2288"/>
    <row r="2289"/>
    <row r="2290"/>
    <row r="2291"/>
    <row r="2292"/>
    <row r="2293"/>
    <row r="2294"/>
    <row r="2295"/>
    <row r="2296"/>
    <row r="2297"/>
    <row r="2298"/>
    <row r="2299"/>
    <row r="2300"/>
    <row r="2301"/>
    <row r="2302"/>
    <row r="2303"/>
    <row r="2304"/>
    <row r="2305"/>
    <row r="2306"/>
    <row r="2307"/>
    <row r="2308"/>
    <row r="2309"/>
    <row r="2310"/>
    <row r="2311"/>
    <row r="2312"/>
    <row r="2313"/>
    <row r="2314"/>
    <row r="2315"/>
    <row r="2316"/>
    <row r="2317"/>
    <row r="2318"/>
    <row r="2319"/>
    <row r="2320"/>
    <row r="2321"/>
    <row r="2322"/>
    <row r="2323"/>
    <row r="2324"/>
    <row r="2325"/>
    <row r="2326"/>
    <row r="2327"/>
    <row r="2328"/>
    <row r="2329"/>
    <row r="2330"/>
    <row r="2331"/>
    <row r="2332"/>
    <row r="2333"/>
    <row r="2334"/>
    <row r="2335"/>
    <row r="2336"/>
    <row r="2337"/>
    <row r="2338"/>
    <row r="2339"/>
    <row r="2340"/>
    <row r="2341"/>
    <row r="2342"/>
    <row r="2343"/>
    <row r="2344"/>
    <row r="2345"/>
    <row r="2346"/>
    <row r="2347"/>
    <row r="2348"/>
    <row r="2349"/>
    <row r="2350"/>
    <row r="2351"/>
    <row r="2352"/>
    <row r="2353"/>
    <row r="2354"/>
    <row r="2355"/>
    <row r="2356"/>
    <row r="2357"/>
    <row r="2358"/>
    <row r="2359"/>
    <row r="2360"/>
    <row r="2361"/>
    <row r="2362"/>
    <row r="2363"/>
    <row r="2364"/>
    <row r="2365"/>
    <row r="2366"/>
    <row r="2367"/>
    <row r="2368"/>
    <row r="2369"/>
    <row r="2370"/>
    <row r="2371"/>
    <row r="2372"/>
    <row r="2373"/>
    <row r="2374"/>
    <row r="2375"/>
    <row r="2376"/>
    <row r="2377"/>
    <row r="2378"/>
    <row r="2379"/>
    <row r="2380"/>
    <row r="2381"/>
    <row r="2382"/>
    <row r="2383"/>
    <row r="2384"/>
    <row r="2385"/>
    <row r="2386"/>
    <row r="2387"/>
    <row r="2388"/>
    <row r="2389"/>
    <row r="2390"/>
    <row r="2391"/>
    <row r="2392"/>
    <row r="2393"/>
    <row r="2394"/>
    <row r="2395"/>
    <row r="2396"/>
    <row r="2397"/>
    <row r="2398"/>
    <row r="2399"/>
    <row r="2400"/>
    <row r="2401"/>
    <row r="2402"/>
    <row r="2403"/>
    <row r="2404"/>
    <row r="2405"/>
    <row r="2406"/>
    <row r="2407"/>
    <row r="2408"/>
    <row r="2409"/>
    <row r="2410"/>
    <row r="2411"/>
    <row r="2412"/>
    <row r="2413"/>
    <row r="2414"/>
    <row r="2415"/>
    <row r="2416"/>
    <row r="2417"/>
    <row r="2418"/>
    <row r="2419"/>
    <row r="2420"/>
    <row r="2421"/>
    <row r="2422"/>
    <row r="2423"/>
    <row r="2424"/>
    <row r="2425"/>
    <row r="2426"/>
    <row r="2427"/>
    <row r="2428"/>
    <row r="2429"/>
    <row r="2430"/>
    <row r="2431"/>
    <row r="2432"/>
    <row r="2433"/>
    <row r="2434"/>
    <row r="2435"/>
    <row r="2436"/>
    <row r="2437"/>
    <row r="2438"/>
    <row r="2439"/>
    <row r="2440"/>
    <row r="2441"/>
    <row r="2442"/>
    <row r="2443"/>
    <row r="2444"/>
    <row r="2445"/>
    <row r="2446"/>
    <row r="2447"/>
    <row r="2448"/>
    <row r="2449"/>
    <row r="2450"/>
    <row r="2451"/>
    <row r="2452"/>
    <row r="2453"/>
    <row r="2454"/>
    <row r="2455"/>
    <row r="2456"/>
    <row r="2457"/>
    <row r="2458"/>
    <row r="2459"/>
    <row r="2460"/>
    <row r="2461"/>
    <row r="2462"/>
    <row r="2463"/>
    <row r="2464"/>
    <row r="2465"/>
    <row r="2466"/>
    <row r="2467"/>
    <row r="2468"/>
    <row r="2469"/>
    <row r="2470"/>
    <row r="2471"/>
    <row r="2472"/>
    <row r="2473"/>
    <row r="2474"/>
    <row r="2475"/>
    <row r="2476"/>
    <row r="2477"/>
    <row r="2478"/>
    <row r="2479"/>
    <row r="2480"/>
    <row r="2481"/>
    <row r="2482"/>
    <row r="2483"/>
    <row r="2484"/>
    <row r="2485"/>
    <row r="2486"/>
    <row r="2487"/>
    <row r="2488"/>
    <row r="2489"/>
    <row r="2490"/>
    <row r="2491"/>
    <row r="2492"/>
    <row r="2493"/>
    <row r="2494"/>
    <row r="2495"/>
    <row r="2496"/>
    <row r="2497"/>
    <row r="2498"/>
    <row r="2499"/>
    <row r="2500"/>
    <row r="2501"/>
    <row r="2502"/>
    <row r="2503"/>
    <row r="2504"/>
    <row r="2505"/>
    <row r="2506"/>
    <row r="2507"/>
    <row r="2508"/>
    <row r="2509"/>
    <row r="2510"/>
    <row r="2511"/>
    <row r="2512"/>
    <row r="2513"/>
    <row r="2514"/>
    <row r="2515"/>
    <row r="2516"/>
    <row r="2517"/>
    <row r="2518"/>
    <row r="2519"/>
    <row r="2520"/>
    <row r="2521"/>
    <row r="2522"/>
    <row r="2523"/>
    <row r="2524"/>
    <row r="2525"/>
    <row r="2526"/>
    <row r="2527"/>
    <row r="2528"/>
    <row r="2529"/>
    <row r="2530"/>
    <row r="2531"/>
    <row r="2532"/>
    <row r="2533"/>
    <row r="2534"/>
    <row r="2535"/>
    <row r="2536"/>
    <row r="2537"/>
    <row r="2538"/>
    <row r="2539"/>
    <row r="2540"/>
    <row r="2541"/>
    <row r="2542"/>
    <row r="2543"/>
    <row r="2544"/>
    <row r="2545"/>
    <row r="2546"/>
    <row r="2547"/>
    <row r="2548"/>
    <row r="2549"/>
    <row r="2550"/>
    <row r="2551"/>
    <row r="2552"/>
    <row r="2553"/>
    <row r="2554"/>
    <row r="2555"/>
    <row r="2556"/>
    <row r="2557"/>
    <row r="2558"/>
    <row r="2559"/>
    <row r="2560"/>
    <row r="2561"/>
    <row r="2562"/>
    <row r="2563"/>
    <row r="2564"/>
    <row r="2565"/>
    <row r="2566"/>
    <row r="2567"/>
    <row r="2568"/>
    <row r="2569"/>
    <row r="2570"/>
    <row r="2571"/>
    <row r="2572"/>
    <row r="2573"/>
    <row r="2574"/>
    <row r="2575"/>
    <row r="2576"/>
    <row r="2577"/>
    <row r="2578"/>
    <row r="2579"/>
    <row r="2580"/>
    <row r="2581"/>
    <row r="2582"/>
    <row r="2583"/>
    <row r="2584"/>
    <row r="2585"/>
    <row r="2586"/>
    <row r="2587"/>
    <row r="2588"/>
    <row r="2589"/>
    <row r="2590"/>
    <row r="2591"/>
    <row r="2592"/>
    <row r="2593"/>
    <row r="2594"/>
    <row r="2595"/>
    <row r="2596"/>
    <row r="2597"/>
    <row r="2598"/>
    <row r="2599"/>
    <row r="2600"/>
    <row r="2601"/>
    <row r="2602"/>
    <row r="2603"/>
    <row r="2604"/>
    <row r="2605"/>
    <row r="2606"/>
    <row r="2607"/>
    <row r="2608"/>
    <row r="2609"/>
    <row r="2610"/>
    <row r="2611"/>
    <row r="2612"/>
    <row r="2613"/>
    <row r="2614"/>
    <row r="2615"/>
    <row r="2616"/>
    <row r="2617"/>
    <row r="2618"/>
    <row r="2619"/>
    <row r="2620"/>
    <row r="2621"/>
    <row r="2622"/>
    <row r="2623"/>
    <row r="2624"/>
    <row r="2625"/>
    <row r="2626"/>
    <row r="2627"/>
    <row r="2628"/>
    <row r="2629"/>
    <row r="2630"/>
    <row r="2631"/>
    <row r="2632"/>
    <row r="2633"/>
    <row r="2634"/>
    <row r="2635"/>
    <row r="2636"/>
    <row r="2637"/>
    <row r="2638"/>
    <row r="2639"/>
    <row r="2640"/>
    <row r="2641"/>
    <row r="2642"/>
    <row r="2643"/>
    <row r="2644"/>
    <row r="2645"/>
    <row r="2646"/>
    <row r="2647"/>
    <row r="2648"/>
    <row r="2649"/>
    <row r="2650"/>
    <row r="2651"/>
    <row r="2652"/>
    <row r="2653"/>
    <row r="2654"/>
    <row r="2655"/>
    <row r="2656"/>
    <row r="2657"/>
    <row r="2658"/>
    <row r="2659"/>
    <row r="2660"/>
    <row r="2661"/>
    <row r="2662"/>
    <row r="2663"/>
    <row r="2664"/>
    <row r="2665"/>
    <row r="2666"/>
    <row r="2667"/>
    <row r="2668"/>
    <row r="2669"/>
    <row r="2670"/>
    <row r="2671"/>
    <row r="2672"/>
    <row r="2673"/>
    <row r="2674"/>
    <row r="2675"/>
    <row r="2676"/>
    <row r="2677"/>
    <row r="2678"/>
    <row r="2679"/>
    <row r="2680"/>
    <row r="2681"/>
    <row r="2682"/>
    <row r="2683"/>
    <row r="2684"/>
    <row r="2685"/>
    <row r="2686"/>
    <row r="2687"/>
    <row r="2688"/>
    <row r="2689"/>
    <row r="2690"/>
    <row r="2691"/>
    <row r="2692"/>
    <row r="2693"/>
    <row r="2694"/>
    <row r="2695"/>
    <row r="2696"/>
    <row r="2697"/>
    <row r="2698"/>
    <row r="2699"/>
    <row r="2700"/>
    <row r="2701"/>
    <row r="2702"/>
    <row r="2703"/>
    <row r="2704"/>
    <row r="2705"/>
    <row r="2706"/>
    <row r="2707"/>
    <row r="2708"/>
    <row r="2709"/>
    <row r="2710"/>
    <row r="2711"/>
    <row r="2712"/>
    <row r="2713"/>
    <row r="2714"/>
    <row r="2715"/>
    <row r="2716"/>
    <row r="2717"/>
    <row r="2718"/>
    <row r="2719"/>
    <row r="2720"/>
    <row r="2721"/>
    <row r="2722"/>
    <row r="2723"/>
    <row r="2724"/>
    <row r="2725"/>
    <row r="2726"/>
    <row r="2727"/>
    <row r="2728"/>
    <row r="2729"/>
    <row r="2730"/>
    <row r="2731"/>
    <row r="2732"/>
    <row r="2733"/>
    <row r="2734"/>
    <row r="2735"/>
    <row r="2736"/>
    <row r="2737"/>
    <row r="2738"/>
    <row r="2739"/>
    <row r="2740"/>
    <row r="2741"/>
    <row r="2742"/>
    <row r="2743"/>
    <row r="2744"/>
    <row r="2745"/>
    <row r="2746"/>
    <row r="2747"/>
    <row r="2748"/>
    <row r="2749"/>
    <row r="2750"/>
    <row r="2751"/>
    <row r="2752"/>
    <row r="2753"/>
    <row r="2754"/>
    <row r="2755"/>
    <row r="2756"/>
    <row r="2757"/>
    <row r="2758"/>
    <row r="2759"/>
    <row r="2760"/>
    <row r="2761"/>
    <row r="2762"/>
    <row r="2763"/>
    <row r="2764"/>
    <row r="2765"/>
    <row r="2766"/>
    <row r="2767"/>
    <row r="2768"/>
    <row r="2769"/>
    <row r="2770"/>
    <row r="2771"/>
    <row r="2772"/>
    <row r="2773"/>
    <row r="2774"/>
    <row r="2775"/>
    <row r="2776"/>
    <row r="2777"/>
    <row r="2778"/>
    <row r="2779"/>
    <row r="2780"/>
    <row r="2781"/>
    <row r="2782"/>
    <row r="2783"/>
    <row r="2784"/>
    <row r="2785"/>
    <row r="2786"/>
    <row r="2787"/>
    <row r="2788"/>
    <row r="2789"/>
    <row r="2790"/>
    <row r="2791"/>
    <row r="2792"/>
    <row r="2793"/>
    <row r="2794"/>
    <row r="2795"/>
    <row r="2796"/>
    <row r="2797"/>
    <row r="2798"/>
    <row r="2799"/>
    <row r="2800"/>
    <row r="2801"/>
    <row r="2802"/>
    <row r="2803"/>
    <row r="2804"/>
    <row r="2805"/>
    <row r="2806"/>
    <row r="2807"/>
    <row r="2808"/>
    <row r="2809"/>
    <row r="2810"/>
    <row r="2811"/>
    <row r="2812"/>
    <row r="2813"/>
    <row r="2814"/>
    <row r="2815"/>
    <row r="2816"/>
    <row r="2817"/>
    <row r="2818"/>
    <row r="2819"/>
    <row r="2820"/>
    <row r="2821"/>
    <row r="2822"/>
    <row r="2823"/>
    <row r="2824"/>
    <row r="2825"/>
    <row r="2826"/>
    <row r="2827"/>
    <row r="2828"/>
    <row r="2829"/>
    <row r="2830"/>
    <row r="2831"/>
    <row r="2832"/>
    <row r="2833"/>
    <row r="2834"/>
    <row r="2835"/>
    <row r="2836"/>
    <row r="2837"/>
    <row r="2838"/>
    <row r="2839"/>
    <row r="2840"/>
    <row r="2841"/>
    <row r="2842"/>
    <row r="2843"/>
    <row r="2844"/>
    <row r="2845"/>
    <row r="2846"/>
    <row r="2847"/>
    <row r="2848"/>
    <row r="2849"/>
    <row r="2850"/>
    <row r="2851"/>
    <row r="2852"/>
    <row r="2853"/>
    <row r="2854"/>
    <row r="2855"/>
    <row r="2856"/>
    <row r="2857"/>
    <row r="2858"/>
    <row r="2859"/>
    <row r="2860"/>
    <row r="2861"/>
    <row r="2862"/>
    <row r="2863"/>
    <row r="2864"/>
    <row r="2865"/>
    <row r="2866"/>
    <row r="2867"/>
    <row r="2868"/>
    <row r="2869"/>
    <row r="2870"/>
    <row r="2871"/>
    <row r="2872"/>
    <row r="2873"/>
    <row r="2874"/>
    <row r="2875"/>
    <row r="2876"/>
    <row r="2877"/>
    <row r="2878"/>
    <row r="2879"/>
    <row r="2880"/>
    <row r="2881"/>
    <row r="2882"/>
    <row r="2883"/>
    <row r="2884"/>
    <row r="2885"/>
    <row r="2886"/>
    <row r="2887"/>
    <row r="2888"/>
    <row r="2889"/>
    <row r="2890"/>
    <row r="2891"/>
    <row r="2892"/>
    <row r="2893"/>
    <row r="2894"/>
    <row r="2895"/>
    <row r="2896"/>
    <row r="2897"/>
    <row r="2898"/>
    <row r="2899"/>
    <row r="2900"/>
    <row r="2901"/>
    <row r="2902"/>
    <row r="2903"/>
    <row r="2904"/>
    <row r="2905"/>
    <row r="2906"/>
    <row r="2907"/>
    <row r="2908"/>
    <row r="2909"/>
    <row r="2910"/>
    <row r="2911"/>
    <row r="2912"/>
    <row r="2913"/>
    <row r="2914"/>
    <row r="2915"/>
    <row r="2916"/>
    <row r="2917"/>
    <row r="2918"/>
    <row r="2919"/>
    <row r="2920"/>
    <row r="2921"/>
    <row r="2922"/>
    <row r="2923"/>
    <row r="2924"/>
    <row r="2925"/>
    <row r="2926"/>
    <row r="2927"/>
    <row r="2928"/>
    <row r="2929"/>
    <row r="2930"/>
    <row r="2931"/>
    <row r="2932"/>
    <row r="2933"/>
    <row r="2934"/>
    <row r="2935"/>
    <row r="2936"/>
    <row r="2937"/>
    <row r="2938"/>
    <row r="2939"/>
    <row r="2940"/>
    <row r="2941"/>
    <row r="2942"/>
    <row r="2943"/>
    <row r="2944"/>
    <row r="2945"/>
    <row r="2946"/>
    <row r="2947"/>
    <row r="2948"/>
    <row r="2949"/>
    <row r="2950"/>
    <row r="2951"/>
    <row r="2952"/>
    <row r="2953"/>
    <row r="2954"/>
    <row r="2955"/>
    <row r="2956"/>
    <row r="2957"/>
    <row r="2958"/>
    <row r="2959"/>
    <row r="2960"/>
    <row r="2961"/>
    <row r="2962"/>
    <row r="2963"/>
    <row r="2964"/>
    <row r="2965"/>
    <row r="2966"/>
    <row r="2967"/>
    <row r="2968"/>
    <row r="2969"/>
    <row r="2970"/>
    <row r="2971"/>
    <row r="2972"/>
    <row r="2973"/>
    <row r="2974"/>
    <row r="2975"/>
    <row r="2976"/>
    <row r="2977"/>
    <row r="2978"/>
    <row r="2979"/>
    <row r="2980"/>
    <row r="2981"/>
    <row r="2982"/>
    <row r="2983"/>
    <row r="2984"/>
    <row r="2985"/>
    <row r="2986"/>
    <row r="2987"/>
    <row r="2988"/>
    <row r="2989"/>
    <row r="2990"/>
    <row r="2991"/>
    <row r="2992"/>
    <row r="2993"/>
    <row r="2994"/>
    <row r="2995"/>
    <row r="2996"/>
    <row r="2997"/>
    <row r="2998"/>
    <row r="2999"/>
    <row r="3000"/>
    <row r="3001"/>
    <row r="3002"/>
    <row r="3003"/>
    <row r="3004"/>
    <row r="3005"/>
    <row r="3006"/>
    <row r="3007"/>
    <row r="3008"/>
    <row r="3009"/>
    <row r="3010"/>
    <row r="3011"/>
    <row r="3012"/>
    <row r="3013"/>
    <row r="3014"/>
    <row r="3015"/>
    <row r="3016"/>
    <row r="3017"/>
    <row r="3018"/>
    <row r="3019"/>
    <row r="3020"/>
    <row r="3021"/>
    <row r="3022"/>
    <row r="3023"/>
    <row r="3024"/>
    <row r="3025"/>
    <row r="3026"/>
    <row r="3027"/>
    <row r="3028"/>
    <row r="3029"/>
    <row r="3030"/>
    <row r="3031"/>
    <row r="3032"/>
    <row r="3033"/>
    <row r="3034"/>
    <row r="3035"/>
    <row r="3036"/>
    <row r="3037"/>
    <row r="3038"/>
    <row r="3039"/>
    <row r="3040"/>
    <row r="3041"/>
    <row r="3042"/>
    <row r="3043"/>
    <row r="3044"/>
    <row r="3045"/>
    <row r="3046"/>
    <row r="3047"/>
    <row r="3048"/>
    <row r="3049"/>
    <row r="3050"/>
    <row r="3051"/>
    <row r="3052"/>
    <row r="3053"/>
    <row r="3054"/>
    <row r="3055"/>
    <row r="3056"/>
    <row r="3057"/>
    <row r="3058"/>
    <row r="3059"/>
    <row r="3060"/>
    <row r="3061"/>
    <row r="3062"/>
    <row r="3063"/>
    <row r="3064"/>
    <row r="3065"/>
    <row r="3066"/>
    <row r="3067"/>
    <row r="3068"/>
    <row r="3069"/>
    <row r="3070"/>
    <row r="3071"/>
    <row r="3072"/>
    <row r="3073"/>
    <row r="3074"/>
    <row r="3075"/>
    <row r="3076"/>
    <row r="3077"/>
    <row r="3078"/>
    <row r="3079"/>
    <row r="3080"/>
    <row r="3081"/>
    <row r="3082"/>
    <row r="3083"/>
    <row r="3084"/>
    <row r="3085"/>
    <row r="3086"/>
    <row r="3087"/>
    <row r="3088"/>
    <row r="3089"/>
    <row r="3090"/>
    <row r="3091"/>
    <row r="3092"/>
    <row r="3093"/>
    <row r="3094"/>
    <row r="3095"/>
    <row r="3096"/>
    <row r="3097"/>
    <row r="3098"/>
    <row r="3099"/>
    <row r="3100"/>
    <row r="3101"/>
    <row r="3102"/>
    <row r="3103"/>
    <row r="3104"/>
    <row r="3105"/>
    <row r="3106"/>
    <row r="3107"/>
    <row r="3108"/>
    <row r="3109"/>
    <row r="3110"/>
    <row r="3111"/>
    <row r="3112"/>
    <row r="3113"/>
    <row r="3114"/>
    <row r="3115"/>
    <row r="3116"/>
    <row r="3117"/>
    <row r="3118"/>
    <row r="3119"/>
    <row r="3120"/>
    <row r="3121"/>
    <row r="3122"/>
    <row r="3123"/>
    <row r="3124"/>
    <row r="3125"/>
    <row r="3126"/>
    <row r="3127"/>
    <row r="3128"/>
    <row r="3129"/>
    <row r="3130"/>
    <row r="3131"/>
    <row r="3132"/>
    <row r="3133"/>
    <row r="3134"/>
    <row r="3135"/>
    <row r="3136"/>
    <row r="3137"/>
    <row r="3138"/>
    <row r="3139"/>
    <row r="3140"/>
    <row r="3141"/>
    <row r="3142"/>
    <row r="3143"/>
    <row r="3144"/>
    <row r="3145"/>
    <row r="3146"/>
    <row r="3147"/>
    <row r="3148"/>
    <row r="3149"/>
    <row r="3150"/>
    <row r="3151"/>
    <row r="3152"/>
    <row r="3153"/>
    <row r="3154"/>
    <row r="3155"/>
    <row r="3156"/>
    <row r="3157"/>
    <row r="3158"/>
    <row r="3159"/>
    <row r="3160"/>
    <row r="3161"/>
    <row r="3162"/>
    <row r="3163"/>
    <row r="3164"/>
    <row r="3165"/>
    <row r="3166"/>
    <row r="3167"/>
    <row r="3168"/>
    <row r="3169"/>
    <row r="3170"/>
    <row r="3171"/>
    <row r="3172"/>
    <row r="3173"/>
    <row r="3174"/>
    <row r="3175"/>
    <row r="3176"/>
    <row r="3177"/>
    <row r="3178"/>
    <row r="3179"/>
    <row r="3180"/>
    <row r="3181"/>
    <row r="3182"/>
    <row r="3183"/>
    <row r="3184"/>
    <row r="3185"/>
    <row r="3186"/>
    <row r="3187"/>
    <row r="3188"/>
    <row r="3189"/>
    <row r="3190"/>
    <row r="3191"/>
    <row r="3192"/>
    <row r="3193"/>
    <row r="3194"/>
    <row r="3195"/>
    <row r="3196"/>
    <row r="3197"/>
    <row r="3198"/>
    <row r="3199"/>
    <row r="3200"/>
    <row r="3201"/>
    <row r="3202"/>
    <row r="3203"/>
    <row r="3204"/>
    <row r="3205"/>
    <row r="3206"/>
    <row r="3207"/>
    <row r="3208"/>
    <row r="3209"/>
    <row r="3210"/>
    <row r="3211"/>
    <row r="3212"/>
    <row r="3213"/>
    <row r="3214"/>
    <row r="3215"/>
    <row r="3216"/>
    <row r="3217"/>
    <row r="3218"/>
    <row r="3219"/>
    <row r="3220"/>
    <row r="3221"/>
    <row r="3222"/>
    <row r="3223"/>
    <row r="3224"/>
    <row r="3225"/>
    <row r="3226"/>
    <row r="3227"/>
    <row r="3228"/>
    <row r="3229"/>
    <row r="3230"/>
    <row r="3231"/>
    <row r="3232"/>
    <row r="3233"/>
    <row r="3234"/>
    <row r="3235"/>
    <row r="3236"/>
    <row r="3237"/>
    <row r="3238"/>
    <row r="3239"/>
    <row r="3240"/>
    <row r="3241"/>
    <row r="3242"/>
    <row r="3243"/>
    <row r="3244"/>
    <row r="3245"/>
    <row r="3246"/>
    <row r="3247"/>
    <row r="3248"/>
    <row r="3249"/>
    <row r="3250"/>
    <row r="3251"/>
    <row r="3252"/>
    <row r="3253"/>
    <row r="3254"/>
    <row r="3255"/>
    <row r="3256"/>
    <row r="3257"/>
    <row r="3258"/>
    <row r="3259"/>
    <row r="3260"/>
    <row r="3261"/>
    <row r="3262"/>
    <row r="3263"/>
    <row r="3264"/>
    <row r="3265"/>
    <row r="3266"/>
    <row r="3267"/>
    <row r="3268"/>
    <row r="3269"/>
    <row r="3270"/>
    <row r="3271"/>
    <row r="3272"/>
    <row r="3273"/>
    <row r="3274"/>
    <row r="3275"/>
    <row r="3276"/>
    <row r="3277"/>
    <row r="3278"/>
    <row r="3279"/>
    <row r="3280"/>
    <row r="3281"/>
    <row r="3282"/>
    <row r="3283"/>
    <row r="3284"/>
    <row r="3285"/>
    <row r="3286"/>
    <row r="3287"/>
    <row r="3288"/>
    <row r="3289"/>
    <row r="3290"/>
    <row r="3291"/>
    <row r="3292"/>
    <row r="3293"/>
    <row r="3294"/>
    <row r="3295"/>
    <row r="3296"/>
    <row r="3297"/>
    <row r="3298"/>
    <row r="3299"/>
    <row r="3300"/>
    <row r="3301"/>
    <row r="3302"/>
    <row r="3303"/>
    <row r="3304"/>
    <row r="3305"/>
    <row r="3306"/>
    <row r="3307"/>
    <row r="3308"/>
    <row r="3309"/>
    <row r="3310"/>
    <row r="3311"/>
    <row r="3312"/>
    <row r="3313"/>
    <row r="3314"/>
    <row r="3315"/>
    <row r="3316"/>
    <row r="3317"/>
    <row r="3318"/>
    <row r="3319"/>
    <row r="3320"/>
    <row r="3321"/>
    <row r="3322"/>
    <row r="3323"/>
    <row r="3324"/>
    <row r="3325"/>
    <row r="3326"/>
    <row r="3327"/>
    <row r="3328"/>
    <row r="3329"/>
    <row r="3330"/>
    <row r="3331"/>
    <row r="3332"/>
    <row r="3333"/>
    <row r="3334"/>
    <row r="3335"/>
    <row r="3336"/>
    <row r="3337"/>
    <row r="3338"/>
    <row r="3339"/>
    <row r="3340"/>
    <row r="3341"/>
    <row r="3342"/>
    <row r="3343"/>
    <row r="3344"/>
    <row r="3345"/>
    <row r="3346"/>
    <row r="3347"/>
    <row r="3348"/>
    <row r="3349"/>
    <row r="3350"/>
    <row r="3351"/>
    <row r="3352"/>
    <row r="3353"/>
    <row r="3354"/>
    <row r="3355"/>
    <row r="3356"/>
    <row r="3357"/>
    <row r="3358"/>
    <row r="3359"/>
    <row r="3360"/>
    <row r="3361"/>
    <row r="3362"/>
    <row r="3363"/>
    <row r="3364"/>
    <row r="3365"/>
    <row r="3366"/>
    <row r="3367"/>
    <row r="3368"/>
    <row r="3369"/>
    <row r="3370"/>
    <row r="3371"/>
    <row r="3372"/>
    <row r="3373"/>
    <row r="3374"/>
    <row r="3375"/>
    <row r="3376"/>
    <row r="3377"/>
    <row r="3378"/>
    <row r="3379"/>
    <row r="3380"/>
    <row r="3381"/>
    <row r="3382"/>
    <row r="3383"/>
    <row r="3384"/>
    <row r="3385"/>
    <row r="3386"/>
    <row r="3387"/>
    <row r="3388"/>
    <row r="3389"/>
    <row r="3390"/>
    <row r="3391"/>
    <row r="3392"/>
    <row r="3393"/>
    <row r="3394"/>
    <row r="3395"/>
    <row r="3396"/>
    <row r="3397"/>
    <row r="3398"/>
    <row r="3399"/>
    <row r="3400"/>
    <row r="3401"/>
    <row r="3402"/>
    <row r="3403"/>
    <row r="3404"/>
    <row r="3405"/>
    <row r="3406"/>
    <row r="3407"/>
    <row r="3408"/>
    <row r="3409"/>
    <row r="3410"/>
    <row r="3411"/>
    <row r="3412"/>
    <row r="3413"/>
    <row r="3414"/>
    <row r="3415"/>
    <row r="3416"/>
    <row r="3417"/>
    <row r="3418"/>
    <row r="3419"/>
    <row r="3420"/>
    <row r="3421"/>
    <row r="3422"/>
    <row r="3423"/>
    <row r="3424"/>
    <row r="3425"/>
    <row r="3426"/>
    <row r="3427"/>
    <row r="3428"/>
    <row r="3429"/>
    <row r="3430"/>
    <row r="3431"/>
    <row r="3432"/>
    <row r="3433"/>
    <row r="3434"/>
    <row r="3435"/>
    <row r="3436"/>
    <row r="3437"/>
    <row r="3438"/>
    <row r="3439"/>
    <row r="3440"/>
    <row r="3441"/>
    <row r="3442"/>
    <row r="3443"/>
    <row r="3444"/>
    <row r="3445"/>
    <row r="3446"/>
    <row r="3447"/>
    <row r="3448"/>
    <row r="3449"/>
    <row r="3450"/>
    <row r="3451"/>
    <row r="3452"/>
    <row r="3453"/>
    <row r="3454"/>
    <row r="3455"/>
    <row r="3456"/>
    <row r="3457"/>
    <row r="3458"/>
    <row r="3459"/>
    <row r="3460"/>
    <row r="3461"/>
    <row r="3462"/>
    <row r="3463"/>
    <row r="3464"/>
    <row r="3465"/>
    <row r="3466"/>
    <row r="3467"/>
    <row r="3468"/>
    <row r="3469"/>
    <row r="3470"/>
    <row r="3471"/>
    <row r="3472"/>
    <row r="3473"/>
    <row r="3474"/>
    <row r="3475"/>
    <row r="3476"/>
    <row r="3477"/>
    <row r="3478"/>
    <row r="3479"/>
    <row r="3480"/>
    <row r="3481"/>
    <row r="3482"/>
    <row r="3483"/>
    <row r="3484"/>
    <row r="3485"/>
    <row r="3486"/>
    <row r="3487"/>
    <row r="3488"/>
    <row r="3489"/>
    <row r="3490"/>
    <row r="3491"/>
    <row r="3492"/>
    <row r="3493"/>
    <row r="3494"/>
    <row r="3495"/>
    <row r="3496"/>
    <row r="3497"/>
    <row r="3498"/>
    <row r="3499"/>
    <row r="3500"/>
    <row r="3501"/>
    <row r="3502"/>
    <row r="3503"/>
    <row r="3504"/>
    <row r="3505"/>
    <row r="3506"/>
    <row r="3507"/>
    <row r="3508"/>
    <row r="3509"/>
    <row r="3510"/>
    <row r="3511"/>
    <row r="3512"/>
    <row r="3513"/>
    <row r="3514"/>
    <row r="3515"/>
    <row r="3516"/>
    <row r="3517"/>
    <row r="3518"/>
    <row r="3519"/>
    <row r="3520"/>
    <row r="3521"/>
    <row r="3522"/>
    <row r="3523"/>
    <row r="3524"/>
    <row r="3525"/>
    <row r="3526"/>
    <row r="3527"/>
    <row r="3528"/>
    <row r="3529"/>
    <row r="3530"/>
    <row r="3531"/>
    <row r="3532"/>
    <row r="3533"/>
    <row r="3534"/>
    <row r="3535"/>
    <row r="3536"/>
    <row r="3537"/>
    <row r="3538"/>
    <row r="3539"/>
    <row r="3540"/>
    <row r="3541"/>
    <row r="3542"/>
    <row r="3543"/>
    <row r="3544"/>
    <row r="3545"/>
    <row r="3546"/>
    <row r="3547"/>
    <row r="3548"/>
    <row r="3549"/>
    <row r="3550"/>
    <row r="3551"/>
    <row r="3552"/>
    <row r="3553"/>
    <row r="3554"/>
    <row r="3555"/>
    <row r="3556"/>
    <row r="3557"/>
    <row r="3558"/>
    <row r="3559"/>
    <row r="3560"/>
    <row r="3561"/>
    <row r="3562"/>
    <row r="3563"/>
    <row r="3564"/>
    <row r="3565"/>
    <row r="3566"/>
    <row r="3567"/>
    <row r="3568"/>
    <row r="3569"/>
    <row r="3570"/>
    <row r="3571"/>
    <row r="3572"/>
    <row r="3573"/>
    <row r="3574"/>
    <row r="3575"/>
    <row r="3576"/>
    <row r="3577"/>
    <row r="3578"/>
    <row r="3579"/>
    <row r="3580"/>
    <row r="3581"/>
    <row r="3582"/>
    <row r="3583"/>
    <row r="3584"/>
    <row r="3585"/>
    <row r="3586"/>
    <row r="3587"/>
    <row r="3588"/>
    <row r="3589"/>
    <row r="3590"/>
    <row r="3591"/>
    <row r="3592"/>
    <row r="3593"/>
    <row r="3594"/>
    <row r="3595"/>
    <row r="3596"/>
    <row r="3597"/>
    <row r="3598"/>
    <row r="3599"/>
    <row r="3600"/>
    <row r="3601"/>
    <row r="3602"/>
    <row r="3603"/>
    <row r="3604"/>
    <row r="3605"/>
    <row r="3606"/>
    <row r="3607"/>
    <row r="3608"/>
    <row r="3609"/>
    <row r="3610"/>
    <row r="3611"/>
    <row r="3612"/>
    <row r="3613"/>
    <row r="3614"/>
    <row r="3615"/>
    <row r="3616"/>
    <row r="3617"/>
    <row r="3618"/>
    <row r="3619"/>
    <row r="3620"/>
    <row r="3621"/>
    <row r="3622"/>
    <row r="3623"/>
    <row r="3624"/>
    <row r="3625"/>
    <row r="3626"/>
    <row r="3627"/>
    <row r="3628"/>
    <row r="3629"/>
    <row r="3630"/>
    <row r="3631"/>
    <row r="3632"/>
    <row r="3633"/>
    <row r="3634"/>
    <row r="3635"/>
    <row r="3636"/>
    <row r="3637"/>
    <row r="3638"/>
    <row r="3639"/>
    <row r="3640"/>
    <row r="3641"/>
    <row r="3642"/>
    <row r="3643"/>
    <row r="3644"/>
    <row r="3645"/>
    <row r="3646"/>
    <row r="3647"/>
    <row r="3648"/>
    <row r="3649"/>
    <row r="3650"/>
    <row r="3651"/>
    <row r="3652"/>
    <row r="3653"/>
    <row r="3654"/>
    <row r="3655"/>
    <row r="3656"/>
    <row r="3657"/>
    <row r="3658"/>
    <row r="3659"/>
    <row r="3660"/>
    <row r="3661"/>
    <row r="3662"/>
    <row r="3663"/>
    <row r="3664"/>
    <row r="3665"/>
    <row r="3666"/>
    <row r="3667"/>
    <row r="3668"/>
    <row r="3669"/>
    <row r="3670"/>
    <row r="3671"/>
    <row r="3672"/>
    <row r="3673"/>
    <row r="3674"/>
    <row r="3675"/>
    <row r="3676"/>
    <row r="3677"/>
    <row r="3678"/>
    <row r="3679"/>
    <row r="3680"/>
    <row r="3681"/>
    <row r="3682"/>
    <row r="3683"/>
    <row r="3684"/>
    <row r="3685"/>
    <row r="3686"/>
    <row r="3687"/>
    <row r="3688"/>
    <row r="3689"/>
    <row r="3690"/>
    <row r="3691"/>
    <row r="3692"/>
    <row r="3693"/>
    <row r="3694"/>
    <row r="3695"/>
    <row r="3696"/>
    <row r="3697"/>
    <row r="3698"/>
    <row r="3699"/>
    <row r="3700"/>
    <row r="3701"/>
    <row r="3702"/>
    <row r="3703"/>
    <row r="3704"/>
    <row r="3705"/>
    <row r="3706"/>
    <row r="3707"/>
    <row r="3708"/>
    <row r="3709"/>
    <row r="3710"/>
    <row r="3711"/>
    <row r="3712"/>
    <row r="3713"/>
    <row r="3714"/>
    <row r="3715"/>
    <row r="3716"/>
    <row r="3717"/>
    <row r="3718"/>
    <row r="3719"/>
    <row r="3720"/>
    <row r="3721"/>
    <row r="3722"/>
    <row r="3723"/>
    <row r="3724"/>
    <row r="3725"/>
    <row r="3726"/>
    <row r="3727"/>
    <row r="3728"/>
    <row r="3729"/>
    <row r="3730"/>
    <row r="3731"/>
    <row r="3732"/>
    <row r="3733"/>
    <row r="3734"/>
    <row r="3735"/>
    <row r="3736"/>
    <row r="3737"/>
    <row r="3738"/>
    <row r="3739"/>
    <row r="3740"/>
    <row r="3741"/>
    <row r="3742"/>
    <row r="3743"/>
    <row r="3744"/>
    <row r="3745"/>
    <row r="3746"/>
    <row r="3747"/>
    <row r="3748"/>
    <row r="3749"/>
    <row r="3750"/>
    <row r="3751"/>
    <row r="3752"/>
    <row r="3753"/>
    <row r="3754"/>
    <row r="3755"/>
    <row r="3756"/>
    <row r="3757"/>
    <row r="3758"/>
    <row r="3759"/>
    <row r="3760"/>
    <row r="3761"/>
    <row r="3762"/>
    <row r="3763"/>
    <row r="3764"/>
    <row r="3765"/>
    <row r="3766"/>
    <row r="3767"/>
    <row r="3768"/>
    <row r="3769"/>
    <row r="3770"/>
    <row r="3771"/>
    <row r="3772"/>
    <row r="3773"/>
    <row r="3774"/>
    <row r="3775"/>
    <row r="3776"/>
    <row r="3777"/>
    <row r="3778"/>
    <row r="3779"/>
    <row r="3780"/>
    <row r="3781"/>
    <row r="3782"/>
    <row r="3783"/>
    <row r="3784"/>
    <row r="3785"/>
    <row r="3786"/>
    <row r="3787"/>
    <row r="3788"/>
    <row r="3789"/>
    <row r="3790"/>
    <row r="3791"/>
    <row r="3792"/>
    <row r="3793"/>
    <row r="3794"/>
    <row r="3795"/>
    <row r="3796"/>
    <row r="3797"/>
    <row r="3798"/>
    <row r="3799"/>
    <row r="3800"/>
    <row r="3801"/>
    <row r="3802"/>
    <row r="3803"/>
    <row r="3804"/>
    <row r="3805"/>
    <row r="3806"/>
    <row r="3807"/>
    <row r="3808"/>
    <row r="3809"/>
    <row r="3810"/>
    <row r="3811"/>
    <row r="3812"/>
    <row r="3813"/>
    <row r="3814"/>
    <row r="3815"/>
    <row r="3816"/>
    <row r="3817"/>
    <row r="3818"/>
    <row r="3819"/>
    <row r="3820"/>
    <row r="3821"/>
    <row r="3822"/>
    <row r="3823"/>
    <row r="3824"/>
    <row r="3825"/>
    <row r="3826"/>
    <row r="3827"/>
    <row r="3828"/>
    <row r="3829"/>
    <row r="3830"/>
    <row r="3831"/>
    <row r="3832"/>
    <row r="3833"/>
    <row r="3834"/>
    <row r="3835"/>
    <row r="3836"/>
    <row r="3837"/>
    <row r="3838"/>
    <row r="3839"/>
    <row r="3840"/>
    <row r="3841"/>
    <row r="3842"/>
    <row r="3843"/>
    <row r="3844"/>
    <row r="3845"/>
    <row r="3846"/>
    <row r="3847"/>
    <row r="3848"/>
    <row r="3849"/>
    <row r="3850"/>
    <row r="3851"/>
    <row r="3852"/>
    <row r="3853"/>
    <row r="3854"/>
    <row r="3855"/>
    <row r="3856"/>
    <row r="3857"/>
    <row r="3858"/>
    <row r="3859"/>
    <row r="3860"/>
    <row r="3861"/>
    <row r="3862"/>
    <row r="3863"/>
    <row r="3864"/>
    <row r="3865"/>
    <row r="3866"/>
    <row r="3867"/>
    <row r="3868"/>
    <row r="3869"/>
    <row r="3870"/>
    <row r="3871"/>
    <row r="3872"/>
    <row r="3873"/>
    <row r="3874"/>
    <row r="3875"/>
    <row r="3876"/>
    <row r="3877"/>
    <row r="3878"/>
    <row r="3879"/>
    <row r="3880"/>
    <row r="3881"/>
    <row r="3882"/>
    <row r="3883"/>
    <row r="3884"/>
    <row r="3885"/>
    <row r="3886"/>
    <row r="3887"/>
    <row r="3888"/>
    <row r="3889"/>
    <row r="3890"/>
    <row r="3891"/>
    <row r="3892"/>
    <row r="3893"/>
    <row r="3894"/>
    <row r="3895"/>
    <row r="3896"/>
    <row r="3897"/>
    <row r="3898"/>
    <row r="3899"/>
    <row r="3900"/>
    <row r="3901"/>
    <row r="3902"/>
    <row r="3903"/>
    <row r="3904"/>
    <row r="3905"/>
    <row r="3906"/>
    <row r="3907"/>
    <row r="3908"/>
    <row r="3909"/>
    <row r="3910"/>
    <row r="3911"/>
    <row r="3912"/>
    <row r="3913"/>
    <row r="3914"/>
    <row r="3915"/>
    <row r="3916"/>
    <row r="3917"/>
    <row r="3918"/>
    <row r="3919"/>
    <row r="3920"/>
    <row r="3921"/>
    <row r="3922"/>
    <row r="3923"/>
    <row r="3924"/>
    <row r="3925"/>
    <row r="3926"/>
    <row r="3927"/>
    <row r="3928"/>
    <row r="3929"/>
    <row r="3930"/>
    <row r="3931"/>
    <row r="3932"/>
    <row r="3933"/>
    <row r="3934"/>
    <row r="3935"/>
    <row r="3936"/>
    <row r="3937"/>
    <row r="3938"/>
    <row r="3939"/>
    <row r="3940"/>
    <row r="3941"/>
    <row r="3942"/>
    <row r="3943"/>
    <row r="3944"/>
    <row r="3945"/>
    <row r="3946"/>
    <row r="3947"/>
    <row r="3948"/>
    <row r="3949"/>
    <row r="3950"/>
    <row r="3951"/>
    <row r="3952"/>
    <row r="3953"/>
    <row r="3954"/>
    <row r="3955"/>
    <row r="3956"/>
    <row r="3957"/>
    <row r="3958"/>
    <row r="3959"/>
    <row r="3960"/>
    <row r="3961"/>
    <row r="3962"/>
    <row r="3963"/>
    <row r="3964"/>
    <row r="3965"/>
    <row r="3966"/>
    <row r="3967"/>
    <row r="3968"/>
    <row r="3969"/>
    <row r="3970"/>
    <row r="3971"/>
    <row r="3972"/>
    <row r="3973"/>
    <row r="3974"/>
    <row r="3975"/>
    <row r="3976"/>
    <row r="3977"/>
    <row r="3978"/>
    <row r="3979"/>
    <row r="3980"/>
    <row r="3981"/>
    <row r="3982"/>
    <row r="3983"/>
    <row r="3984"/>
    <row r="3985"/>
    <row r="3986"/>
    <row r="3987"/>
    <row r="3988"/>
    <row r="3989"/>
    <row r="3990"/>
    <row r="3991"/>
    <row r="3992"/>
    <row r="3993"/>
    <row r="3994"/>
    <row r="3995"/>
    <row r="3996"/>
    <row r="3997"/>
    <row r="3998"/>
    <row r="3999"/>
    <row r="4000"/>
    <row r="4001"/>
    <row r="4002"/>
    <row r="4003"/>
    <row r="4004"/>
    <row r="4005"/>
    <row r="4006"/>
    <row r="4007"/>
    <row r="4008"/>
    <row r="4009"/>
    <row r="4010"/>
    <row r="4011"/>
    <row r="4012"/>
    <row r="4013"/>
    <row r="4014"/>
    <row r="4015"/>
    <row r="4016"/>
    <row r="4017"/>
    <row r="4018"/>
    <row r="4019"/>
    <row r="4020"/>
    <row r="4021"/>
    <row r="4022"/>
    <row r="4023"/>
    <row r="4024"/>
    <row r="4025"/>
    <row r="4026"/>
    <row r="4027"/>
    <row r="4028"/>
    <row r="4029"/>
    <row r="4030"/>
    <row r="4031"/>
    <row r="4032"/>
    <row r="4033"/>
    <row r="4034"/>
    <row r="4035"/>
    <row r="4036"/>
    <row r="4037"/>
    <row r="4038"/>
    <row r="4039"/>
    <row r="4040"/>
    <row r="4041"/>
    <row r="4042"/>
    <row r="4043"/>
    <row r="4044"/>
    <row r="4045"/>
    <row r="4046"/>
    <row r="4047"/>
    <row r="4048"/>
    <row r="4049"/>
    <row r="4050"/>
    <row r="4051"/>
    <row r="4052"/>
    <row r="4053"/>
    <row r="4054"/>
    <row r="4055"/>
    <row r="4056"/>
    <row r="4057"/>
    <row r="4058"/>
    <row r="4059"/>
    <row r="4060"/>
    <row r="4061"/>
    <row r="4062"/>
    <row r="4063"/>
    <row r="4064"/>
    <row r="4065"/>
    <row r="4066"/>
    <row r="4067"/>
    <row r="4068"/>
    <row r="4069"/>
    <row r="4070"/>
    <row r="4071"/>
    <row r="4072"/>
    <row r="4073"/>
    <row r="4074"/>
    <row r="4075"/>
    <row r="4076"/>
    <row r="4077"/>
    <row r="4078"/>
    <row r="4079"/>
    <row r="4080"/>
    <row r="4081"/>
    <row r="4082"/>
    <row r="4083"/>
    <row r="4084"/>
    <row r="4085"/>
    <row r="4086"/>
    <row r="4087"/>
    <row r="4088"/>
    <row r="4089"/>
    <row r="4090"/>
    <row r="4091"/>
    <row r="4092"/>
    <row r="4093"/>
    <row r="4094"/>
    <row r="4095"/>
    <row r="4096"/>
    <row r="4097"/>
    <row r="4098"/>
    <row r="4099"/>
    <row r="4100"/>
    <row r="4101"/>
    <row r="4102"/>
    <row r="4103"/>
    <row r="4104"/>
    <row r="4105"/>
    <row r="4106"/>
    <row r="4107"/>
    <row r="4108"/>
    <row r="4109"/>
    <row r="4110"/>
    <row r="4111"/>
    <row r="4112"/>
    <row r="4113"/>
    <row r="4114"/>
    <row r="4115"/>
    <row r="4116"/>
    <row r="4117"/>
    <row r="4118"/>
    <row r="4119"/>
    <row r="4120"/>
    <row r="4121"/>
    <row r="4122"/>
    <row r="4123"/>
    <row r="4124"/>
    <row r="4125"/>
    <row r="4126"/>
    <row r="4127"/>
    <row r="4128"/>
    <row r="4129"/>
    <row r="4130"/>
    <row r="4131"/>
    <row r="4132"/>
    <row r="4133"/>
    <row r="4134"/>
    <row r="4135"/>
    <row r="4136"/>
    <row r="4137"/>
    <row r="4138"/>
    <row r="4139"/>
    <row r="4140"/>
    <row r="4141"/>
    <row r="4142"/>
    <row r="4143"/>
    <row r="4144"/>
    <row r="4145"/>
    <row r="4146"/>
    <row r="4147"/>
    <row r="4148"/>
    <row r="4149"/>
    <row r="4150"/>
    <row r="4151"/>
    <row r="4152"/>
    <row r="4153"/>
    <row r="4154"/>
    <row r="4155"/>
    <row r="4156"/>
    <row r="4157"/>
    <row r="4158"/>
    <row r="4159"/>
    <row r="4160"/>
    <row r="4161"/>
    <row r="4162"/>
    <row r="4163"/>
    <row r="4164"/>
    <row r="4165"/>
    <row r="4166"/>
    <row r="4167"/>
    <row r="4168"/>
    <row r="4169"/>
    <row r="4170"/>
    <row r="4171"/>
    <row r="4172"/>
    <row r="4173"/>
    <row r="4174"/>
    <row r="4175"/>
    <row r="4176"/>
    <row r="4177"/>
    <row r="4178"/>
    <row r="4179"/>
    <row r="4180"/>
    <row r="4181"/>
    <row r="4182"/>
    <row r="4183"/>
    <row r="4184"/>
    <row r="4185"/>
    <row r="4186"/>
    <row r="4187"/>
    <row r="4188"/>
    <row r="4189"/>
    <row r="4190"/>
    <row r="4191"/>
    <row r="4192"/>
    <row r="4193"/>
    <row r="4194"/>
    <row r="4195"/>
    <row r="4196"/>
    <row r="4197"/>
    <row r="4198"/>
    <row r="4199"/>
    <row r="4200"/>
    <row r="4201"/>
    <row r="4202"/>
    <row r="4203"/>
    <row r="4204"/>
    <row r="4205"/>
    <row r="4206"/>
    <row r="4207"/>
    <row r="4208"/>
    <row r="4209"/>
    <row r="4210"/>
    <row r="4211"/>
    <row r="4212"/>
    <row r="4213"/>
    <row r="4214"/>
    <row r="4215"/>
    <row r="4216"/>
    <row r="4217"/>
    <row r="4218"/>
    <row r="4219"/>
    <row r="4220"/>
    <row r="4221"/>
    <row r="4222"/>
    <row r="4223"/>
    <row r="4224"/>
    <row r="4225"/>
    <row r="4226"/>
    <row r="4227"/>
    <row r="4228"/>
    <row r="4229"/>
    <row r="4230"/>
    <row r="4231"/>
    <row r="4232"/>
    <row r="4233"/>
    <row r="4234"/>
    <row r="4235"/>
    <row r="4236"/>
    <row r="4237"/>
    <row r="4238"/>
    <row r="4239"/>
    <row r="4240"/>
    <row r="4241"/>
    <row r="4242"/>
    <row r="4243"/>
    <row r="4244"/>
    <row r="4245"/>
    <row r="4246"/>
    <row r="4247"/>
    <row r="4248"/>
    <row r="4249"/>
    <row r="4250"/>
    <row r="4251"/>
    <row r="4252"/>
    <row r="4253"/>
    <row r="4254"/>
    <row r="4255"/>
    <row r="4256"/>
    <row r="4257"/>
    <row r="4258"/>
    <row r="4259"/>
    <row r="4260"/>
    <row r="4261"/>
    <row r="4262"/>
    <row r="4263"/>
    <row r="4264"/>
    <row r="4265"/>
    <row r="4266"/>
    <row r="4267"/>
    <row r="4268"/>
    <row r="4269"/>
    <row r="4270"/>
    <row r="4271"/>
    <row r="4272"/>
    <row r="4273"/>
    <row r="4274"/>
    <row r="4275"/>
    <row r="4276"/>
    <row r="4277"/>
    <row r="4278"/>
    <row r="4279"/>
    <row r="4280"/>
    <row r="4281"/>
    <row r="4282"/>
    <row r="4283"/>
    <row r="4284"/>
    <row r="4285"/>
    <row r="4286"/>
    <row r="4287"/>
    <row r="4288"/>
    <row r="4289"/>
    <row r="4290"/>
    <row r="4291"/>
    <row r="4292"/>
    <row r="4293"/>
    <row r="4294"/>
    <row r="4295"/>
    <row r="4296"/>
    <row r="4297"/>
    <row r="4298"/>
    <row r="4299"/>
    <row r="4300"/>
    <row r="4301"/>
    <row r="4302"/>
    <row r="4303"/>
    <row r="4304"/>
    <row r="4305"/>
    <row r="4306"/>
    <row r="4307"/>
    <row r="4308"/>
    <row r="4309"/>
    <row r="4310"/>
    <row r="4311"/>
    <row r="4312"/>
    <row r="4313"/>
    <row r="4314"/>
    <row r="4315"/>
    <row r="4316"/>
    <row r="4317"/>
    <row r="4318"/>
    <row r="4319"/>
    <row r="4320"/>
    <row r="4321"/>
    <row r="4322"/>
    <row r="4323"/>
    <row r="4324"/>
    <row r="4325"/>
    <row r="4326"/>
    <row r="4327"/>
    <row r="4328"/>
    <row r="4329"/>
    <row r="4330"/>
    <row r="4331"/>
    <row r="4332"/>
    <row r="4333"/>
    <row r="4334"/>
    <row r="4335"/>
    <row r="4336"/>
    <row r="4337"/>
    <row r="4338"/>
    <row r="4339"/>
    <row r="4340"/>
    <row r="4341"/>
    <row r="4342"/>
    <row r="4343"/>
    <row r="4344"/>
    <row r="4345"/>
    <row r="4346"/>
    <row r="4347"/>
    <row r="4348"/>
    <row r="4349"/>
    <row r="4350"/>
    <row r="4351"/>
    <row r="4352"/>
    <row r="4353"/>
    <row r="4354"/>
    <row r="4355"/>
    <row r="4356"/>
    <row r="4357"/>
    <row r="4358"/>
    <row r="4359"/>
    <row r="4360"/>
    <row r="4361"/>
    <row r="4362"/>
    <row r="4363"/>
    <row r="4364"/>
    <row r="4365"/>
    <row r="4366"/>
    <row r="4367"/>
    <row r="4368"/>
    <row r="4369"/>
    <row r="4370"/>
    <row r="4371"/>
    <row r="4372"/>
    <row r="4373"/>
    <row r="4374"/>
    <row r="4375"/>
    <row r="4376"/>
    <row r="4377"/>
    <row r="4378"/>
    <row r="4379"/>
    <row r="4380"/>
    <row r="4381"/>
    <row r="4382"/>
    <row r="4383"/>
    <row r="4384"/>
    <row r="4385"/>
    <row r="4386"/>
    <row r="4387"/>
    <row r="4388"/>
    <row r="4389"/>
    <row r="4390"/>
    <row r="4391"/>
    <row r="4392"/>
    <row r="4393"/>
    <row r="4394"/>
    <row r="4395"/>
    <row r="4396"/>
    <row r="4397"/>
    <row r="4398"/>
    <row r="4399"/>
    <row r="4400"/>
    <row r="4401"/>
    <row r="4402"/>
    <row r="4403"/>
    <row r="4404"/>
    <row r="4405"/>
    <row r="4406"/>
    <row r="4407"/>
    <row r="4408"/>
    <row r="4409"/>
    <row r="4410"/>
    <row r="4411"/>
    <row r="4412"/>
    <row r="4413"/>
    <row r="4414"/>
    <row r="4415"/>
    <row r="4416"/>
    <row r="4417"/>
    <row r="4418"/>
    <row r="4419"/>
    <row r="4420"/>
    <row r="4421"/>
    <row r="4422"/>
    <row r="4423"/>
    <row r="4424"/>
    <row r="4425"/>
    <row r="4426"/>
    <row r="4427"/>
    <row r="4428"/>
    <row r="4429"/>
    <row r="4430"/>
    <row r="4431"/>
    <row r="4432"/>
    <row r="4433"/>
    <row r="4434"/>
    <row r="4435"/>
    <row r="4436"/>
    <row r="4437"/>
    <row r="4438"/>
    <row r="4439"/>
    <row r="4440"/>
    <row r="4441"/>
    <row r="4442"/>
    <row r="4443"/>
    <row r="4444"/>
    <row r="4445"/>
    <row r="4446"/>
    <row r="4447"/>
    <row r="4448"/>
    <row r="4449"/>
    <row r="4450"/>
    <row r="4451"/>
    <row r="4452"/>
    <row r="4453"/>
    <row r="4454"/>
    <row r="4455"/>
    <row r="4456"/>
    <row r="4457"/>
    <row r="4458"/>
    <row r="4459"/>
    <row r="4460"/>
    <row r="4461"/>
    <row r="4462"/>
    <row r="4463"/>
    <row r="4464"/>
    <row r="4465"/>
    <row r="4466"/>
    <row r="4467"/>
    <row r="4468"/>
    <row r="4469"/>
    <row r="4470"/>
    <row r="4471"/>
    <row r="4472"/>
    <row r="4473"/>
    <row r="4474"/>
    <row r="4475"/>
    <row r="4476"/>
    <row r="4477"/>
    <row r="4478"/>
    <row r="4479"/>
    <row r="4480"/>
    <row r="4481"/>
    <row r="4482"/>
    <row r="4483"/>
    <row r="4484"/>
    <row r="4485"/>
    <row r="4486"/>
    <row r="4487"/>
    <row r="4488"/>
    <row r="4489"/>
    <row r="4490"/>
    <row r="4491"/>
    <row r="4492"/>
    <row r="4493"/>
    <row r="4494"/>
    <row r="4495"/>
    <row r="4496"/>
    <row r="4497"/>
    <row r="4498"/>
    <row r="4499"/>
    <row r="4500"/>
    <row r="4501"/>
    <row r="4502"/>
    <row r="4503"/>
    <row r="4504"/>
    <row r="4505"/>
    <row r="4506"/>
    <row r="4507"/>
    <row r="4508"/>
    <row r="4509"/>
    <row r="4510"/>
    <row r="4511"/>
    <row r="4512"/>
    <row r="4513"/>
    <row r="4514"/>
    <row r="4515"/>
    <row r="4516"/>
    <row r="4517"/>
    <row r="4518"/>
    <row r="4519"/>
    <row r="4520"/>
    <row r="4521"/>
    <row r="4522"/>
    <row r="4523"/>
    <row r="4524"/>
    <row r="4525"/>
    <row r="4526"/>
    <row r="4527"/>
    <row r="4528"/>
    <row r="4529"/>
    <row r="4530"/>
    <row r="4531"/>
    <row r="4532"/>
    <row r="4533"/>
    <row r="4534"/>
    <row r="4535"/>
    <row r="4536"/>
    <row r="4537"/>
    <row r="4538"/>
    <row r="4539"/>
    <row r="4540"/>
    <row r="4541"/>
    <row r="4542"/>
    <row r="4543"/>
    <row r="4544"/>
    <row r="4545"/>
    <row r="4546"/>
    <row r="4547"/>
    <row r="4548"/>
    <row r="4549"/>
    <row r="4550"/>
    <row r="4551"/>
    <row r="4552"/>
    <row r="4553"/>
    <row r="4554"/>
    <row r="4555"/>
    <row r="4556"/>
    <row r="4557"/>
    <row r="4558"/>
    <row r="4559"/>
    <row r="4560"/>
    <row r="4561"/>
    <row r="4562"/>
    <row r="4563"/>
    <row r="4564"/>
    <row r="4565"/>
    <row r="4566"/>
    <row r="4567"/>
    <row r="4568"/>
    <row r="4569"/>
    <row r="4570"/>
    <row r="4571"/>
    <row r="4572"/>
    <row r="4573"/>
    <row r="4574"/>
    <row r="4575"/>
    <row r="4576"/>
    <row r="4577"/>
    <row r="4578"/>
    <row r="4579"/>
    <row r="4580"/>
    <row r="4581"/>
    <row r="4582"/>
    <row r="4583"/>
    <row r="4584"/>
    <row r="4585"/>
    <row r="4586"/>
    <row r="4587"/>
    <row r="4588"/>
    <row r="4589"/>
    <row r="4590"/>
    <row r="4591"/>
    <row r="4592"/>
    <row r="4593"/>
    <row r="4594"/>
    <row r="4595"/>
    <row r="4596"/>
    <row r="4597"/>
    <row r="4598"/>
    <row r="4599"/>
    <row r="4600"/>
    <row r="4601"/>
    <row r="4602"/>
    <row r="4603"/>
    <row r="4604"/>
    <row r="4605"/>
    <row r="4606"/>
    <row r="4607"/>
    <row r="4608"/>
    <row r="4609"/>
    <row r="4610"/>
    <row r="4611"/>
    <row r="4612"/>
    <row r="4613"/>
    <row r="4614"/>
    <row r="4615"/>
    <row r="4616"/>
    <row r="4617"/>
    <row r="4618"/>
    <row r="4619"/>
    <row r="4620"/>
    <row r="4621"/>
    <row r="4622"/>
    <row r="4623"/>
    <row r="4624"/>
    <row r="4625"/>
    <row r="4626"/>
    <row r="4627"/>
    <row r="4628"/>
    <row r="4629"/>
    <row r="4630"/>
    <row r="4631"/>
    <row r="4632"/>
    <row r="4633"/>
    <row r="4634"/>
    <row r="4635"/>
    <row r="4636"/>
    <row r="4637"/>
    <row r="4638"/>
    <row r="4639"/>
    <row r="4640"/>
    <row r="4641"/>
    <row r="4642"/>
    <row r="4643"/>
    <row r="4644"/>
    <row r="4645"/>
    <row r="4646"/>
    <row r="4647"/>
    <row r="4648"/>
    <row r="4649"/>
    <row r="4650"/>
    <row r="4651"/>
    <row r="4652"/>
    <row r="4653"/>
    <row r="4654"/>
    <row r="4655"/>
    <row r="4656"/>
    <row r="4657"/>
    <row r="4658"/>
    <row r="4659"/>
    <row r="4660"/>
    <row r="4661"/>
    <row r="4662"/>
    <row r="4663"/>
    <row r="4664"/>
    <row r="4665"/>
    <row r="4666"/>
    <row r="4667"/>
    <row r="4668"/>
    <row r="4669"/>
    <row r="4670"/>
    <row r="4671"/>
    <row r="4672"/>
    <row r="4673"/>
    <row r="4674"/>
    <row r="4675"/>
    <row r="4676"/>
    <row r="4677"/>
    <row r="4678"/>
    <row r="4679"/>
    <row r="4680"/>
    <row r="4681"/>
    <row r="4682"/>
    <row r="4683"/>
    <row r="4684"/>
    <row r="4685"/>
    <row r="4686"/>
    <row r="4687"/>
    <row r="4688"/>
    <row r="4689"/>
    <row r="4690"/>
    <row r="4691"/>
    <row r="4692"/>
    <row r="4693"/>
    <row r="4694"/>
    <row r="4695"/>
    <row r="4696"/>
    <row r="4697"/>
    <row r="4698"/>
    <row r="4699"/>
    <row r="4700"/>
    <row r="4701"/>
    <row r="4702"/>
    <row r="4703"/>
    <row r="4704"/>
    <row r="4705"/>
    <row r="4706"/>
    <row r="4707"/>
    <row r="4708"/>
    <row r="4709"/>
    <row r="4710"/>
    <row r="4711"/>
    <row r="4712"/>
    <row r="4713"/>
    <row r="4714"/>
    <row r="4715"/>
    <row r="4716"/>
    <row r="4717"/>
    <row r="4718"/>
    <row r="4719"/>
    <row r="4720"/>
    <row r="4721"/>
    <row r="4722"/>
    <row r="4723"/>
    <row r="4724"/>
    <row r="4725"/>
    <row r="4726"/>
    <row r="4727"/>
    <row r="4728"/>
    <row r="4729"/>
    <row r="4730"/>
    <row r="4731"/>
    <row r="4732"/>
    <row r="4733"/>
    <row r="4734"/>
    <row r="4735"/>
    <row r="4736"/>
    <row r="4737"/>
    <row r="4738"/>
    <row r="4739"/>
    <row r="4740"/>
    <row r="4741"/>
    <row r="4742"/>
    <row r="4743"/>
    <row r="4744"/>
    <row r="4745"/>
    <row r="4746"/>
    <row r="4747"/>
    <row r="4748"/>
    <row r="4749"/>
    <row r="4750"/>
    <row r="4751"/>
    <row r="4752"/>
    <row r="4753"/>
    <row r="4754"/>
    <row r="4755"/>
    <row r="4756"/>
    <row r="4757"/>
    <row r="4758"/>
    <row r="4759"/>
    <row r="4760"/>
    <row r="4761"/>
    <row r="4762"/>
    <row r="4763"/>
    <row r="4764"/>
    <row r="4765"/>
    <row r="4766"/>
    <row r="4767"/>
    <row r="4768"/>
    <row r="4769"/>
    <row r="4770"/>
    <row r="4771"/>
    <row r="4772"/>
    <row r="4773"/>
    <row r="4774"/>
    <row r="4775"/>
    <row r="4776"/>
    <row r="4777"/>
    <row r="4778"/>
    <row r="4779"/>
    <row r="4780"/>
    <row r="4781"/>
    <row r="4782"/>
    <row r="4783"/>
    <row r="4784"/>
    <row r="4785"/>
    <row r="4786"/>
    <row r="4787"/>
    <row r="4788"/>
    <row r="4789"/>
    <row r="4790"/>
    <row r="4791"/>
    <row r="4792"/>
    <row r="4793"/>
    <row r="4794"/>
    <row r="4795"/>
    <row r="4796"/>
    <row r="4797"/>
    <row r="4798"/>
    <row r="4799"/>
    <row r="4800"/>
    <row r="4801"/>
    <row r="4802"/>
    <row r="4803"/>
    <row r="4804"/>
    <row r="4805"/>
    <row r="4806"/>
    <row r="4807"/>
    <row r="4808"/>
    <row r="4809"/>
    <row r="4810"/>
    <row r="4811"/>
    <row r="4812"/>
    <row r="4813"/>
    <row r="4814"/>
    <row r="4815"/>
    <row r="4816"/>
    <row r="4817"/>
    <row r="4818"/>
    <row r="4819"/>
    <row r="4820"/>
    <row r="4821"/>
    <row r="4822"/>
    <row r="4823"/>
    <row r="4824"/>
    <row r="4825"/>
    <row r="4826"/>
    <row r="4827"/>
    <row r="4828"/>
    <row r="4829"/>
    <row r="4830"/>
    <row r="4831"/>
    <row r="4832"/>
    <row r="4833"/>
    <row r="4834"/>
    <row r="4835"/>
    <row r="4836"/>
    <row r="4837"/>
    <row r="4838"/>
    <row r="4839"/>
    <row r="4840"/>
    <row r="4841"/>
    <row r="4842"/>
    <row r="4843"/>
    <row r="4844"/>
    <row r="4845"/>
    <row r="4846"/>
    <row r="4847"/>
    <row r="4848"/>
    <row r="4849"/>
    <row r="4850"/>
    <row r="4851"/>
    <row r="4852"/>
    <row r="4853"/>
    <row r="4854"/>
    <row r="4855"/>
    <row r="4856"/>
    <row r="4857"/>
    <row r="4858"/>
    <row r="4859"/>
    <row r="4860"/>
    <row r="4861"/>
    <row r="4862"/>
    <row r="4863"/>
    <row r="4864"/>
    <row r="4865"/>
    <row r="4866"/>
    <row r="4867"/>
    <row r="4868"/>
    <row r="4869"/>
    <row r="4870"/>
    <row r="4871"/>
    <row r="4872"/>
    <row r="4873"/>
    <row r="4874"/>
    <row r="4875"/>
    <row r="4876"/>
    <row r="4877"/>
    <row r="4878"/>
    <row r="4879"/>
    <row r="4880"/>
    <row r="4881"/>
    <row r="4882"/>
    <row r="4883"/>
    <row r="4884"/>
    <row r="4885"/>
    <row r="4886"/>
    <row r="4887"/>
    <row r="4888"/>
    <row r="4889"/>
    <row r="4890"/>
    <row r="4891"/>
    <row r="4892"/>
    <row r="4893"/>
    <row r="4894"/>
    <row r="4895"/>
    <row r="4896"/>
    <row r="4897"/>
    <row r="4898"/>
    <row r="4899"/>
    <row r="4900"/>
    <row r="4901"/>
    <row r="4902"/>
    <row r="4903"/>
    <row r="4904"/>
    <row r="4905"/>
    <row r="4906"/>
    <row r="4907"/>
    <row r="4908"/>
    <row r="4909"/>
    <row r="4910"/>
    <row r="4911"/>
    <row r="4912"/>
    <row r="4913"/>
    <row r="4914"/>
    <row r="4915"/>
    <row r="4916"/>
    <row r="4917"/>
    <row r="4918"/>
    <row r="4919"/>
    <row r="4920"/>
    <row r="4921"/>
    <row r="4922"/>
    <row r="4923"/>
    <row r="4924"/>
    <row r="4925"/>
    <row r="4926"/>
    <row r="4927"/>
    <row r="4928"/>
    <row r="4929"/>
    <row r="4930"/>
    <row r="4931"/>
    <row r="4932"/>
    <row r="4933"/>
    <row r="4934"/>
    <row r="4935"/>
    <row r="4936"/>
    <row r="4937"/>
    <row r="4938"/>
    <row r="4939"/>
    <row r="4940"/>
    <row r="4941"/>
    <row r="4942"/>
    <row r="4943"/>
    <row r="4944"/>
    <row r="4945"/>
    <row r="4946"/>
    <row r="4947"/>
    <row r="4948"/>
    <row r="4949"/>
    <row r="4950"/>
    <row r="4951"/>
    <row r="4952"/>
    <row r="4953"/>
    <row r="4954"/>
    <row r="4955"/>
    <row r="4956"/>
    <row r="4957"/>
    <row r="4958"/>
    <row r="4959"/>
    <row r="4960"/>
    <row r="4961"/>
    <row r="4962"/>
    <row r="4963"/>
    <row r="4964"/>
    <row r="4965"/>
    <row r="4966"/>
    <row r="4967"/>
    <row r="4968"/>
    <row r="4969"/>
    <row r="4970"/>
    <row r="4971"/>
    <row r="4972"/>
    <row r="4973"/>
    <row r="4974"/>
    <row r="4975"/>
    <row r="4976"/>
    <row r="4977"/>
    <row r="4978"/>
    <row r="4979"/>
    <row r="4980"/>
    <row r="4981"/>
    <row r="4982"/>
    <row r="4983"/>
    <row r="4984"/>
    <row r="4985"/>
    <row r="4986"/>
    <row r="4987"/>
    <row r="4988"/>
    <row r="4989"/>
    <row r="4990"/>
    <row r="4991"/>
    <row r="4992"/>
    <row r="4993"/>
    <row r="4994"/>
    <row r="4995"/>
    <row r="4996"/>
    <row r="4997"/>
    <row r="4998"/>
    <row r="4999"/>
    <row r="5000"/>
    <row r="5001"/>
    <row r="5002"/>
    <row r="5003"/>
    <row r="5004"/>
    <row r="5005"/>
    <row r="5006"/>
    <row r="5007"/>
    <row r="5008"/>
    <row r="5009"/>
    <row r="5010"/>
    <row r="5011"/>
    <row r="5012"/>
    <row r="5013"/>
    <row r="5014"/>
    <row r="5015"/>
    <row r="5016"/>
    <row r="5017"/>
    <row r="5018"/>
    <row r="5019"/>
    <row r="5020"/>
    <row r="5021"/>
    <row r="5022"/>
    <row r="5023"/>
    <row r="5024"/>
    <row r="5025"/>
    <row r="5026"/>
    <row r="5027"/>
    <row r="5028"/>
    <row r="5029"/>
    <row r="5030"/>
    <row r="5031"/>
    <row r="5032"/>
    <row r="5033"/>
    <row r="5034"/>
    <row r="5035"/>
    <row r="5036"/>
    <row r="5037"/>
    <row r="5038"/>
    <row r="5039"/>
    <row r="5040"/>
    <row r="5041"/>
    <row r="5042"/>
    <row r="5043"/>
    <row r="5044"/>
    <row r="5045"/>
    <row r="5046"/>
    <row r="5047"/>
    <row r="5048"/>
    <row r="5049"/>
    <row r="5050"/>
    <row r="5051"/>
    <row r="5052"/>
    <row r="5053"/>
    <row r="5054"/>
    <row r="5055"/>
    <row r="5056"/>
    <row r="5057"/>
    <row r="5058"/>
    <row r="5059"/>
    <row r="5060"/>
    <row r="5061"/>
    <row r="5062"/>
    <row r="5063"/>
    <row r="5064"/>
    <row r="5065"/>
    <row r="5066"/>
    <row r="5067"/>
    <row r="5068"/>
    <row r="5069"/>
    <row r="5070"/>
    <row r="5071"/>
    <row r="5072"/>
    <row r="5073"/>
    <row r="5074"/>
    <row r="5075"/>
    <row r="5076"/>
    <row r="5077"/>
    <row r="5078"/>
    <row r="5079"/>
    <row r="5080"/>
    <row r="5081"/>
    <row r="5082"/>
    <row r="5083"/>
    <row r="5084"/>
    <row r="5085"/>
    <row r="5086"/>
    <row r="5087"/>
    <row r="5088"/>
    <row r="5089"/>
    <row r="5090"/>
    <row r="5091"/>
    <row r="5092"/>
    <row r="5093"/>
    <row r="5094"/>
    <row r="5095"/>
    <row r="5096"/>
    <row r="5097"/>
    <row r="5098"/>
    <row r="5099"/>
    <row r="5100"/>
    <row r="5101"/>
    <row r="5102"/>
    <row r="5103"/>
    <row r="5104"/>
    <row r="5105"/>
    <row r="5106"/>
    <row r="5107"/>
    <row r="5108"/>
    <row r="5109"/>
    <row r="5110"/>
    <row r="5111"/>
    <row r="5112"/>
    <row r="5113"/>
    <row r="5114"/>
    <row r="5115"/>
    <row r="5116"/>
    <row r="5117"/>
    <row r="5118"/>
    <row r="5119"/>
    <row r="5120"/>
    <row r="5121"/>
    <row r="5122"/>
    <row r="5123"/>
    <row r="5124"/>
    <row r="5125"/>
    <row r="5126"/>
    <row r="5127"/>
    <row r="5128"/>
    <row r="5129"/>
    <row r="5130"/>
    <row r="5131"/>
    <row r="5132"/>
    <row r="5133"/>
    <row r="5134"/>
    <row r="5135"/>
    <row r="5136"/>
    <row r="5137"/>
    <row r="5138"/>
    <row r="5139"/>
    <row r="5140"/>
    <row r="5141"/>
    <row r="5142"/>
    <row r="5143"/>
    <row r="5144"/>
    <row r="5145"/>
    <row r="5146"/>
    <row r="5147"/>
    <row r="5148"/>
    <row r="5149"/>
    <row r="5150"/>
    <row r="5151"/>
    <row r="5152"/>
    <row r="5153"/>
    <row r="5154"/>
    <row r="5155"/>
    <row r="5156"/>
    <row r="5157"/>
    <row r="5158"/>
    <row r="5159"/>
    <row r="5160"/>
    <row r="5161"/>
    <row r="5162"/>
    <row r="5163"/>
    <row r="5164"/>
    <row r="5165"/>
    <row r="5166"/>
    <row r="5167"/>
    <row r="5168"/>
    <row r="5169"/>
    <row r="5170"/>
    <row r="5171"/>
    <row r="5172"/>
    <row r="5173"/>
    <row r="5174"/>
    <row r="5175"/>
    <row r="5176"/>
    <row r="5177"/>
    <row r="5178"/>
    <row r="5179"/>
    <row r="5180"/>
    <row r="5181"/>
    <row r="5182"/>
    <row r="5183"/>
    <row r="5184"/>
    <row r="5185"/>
    <row r="5186"/>
    <row r="5187"/>
    <row r="5188"/>
    <row r="5189"/>
    <row r="5190"/>
    <row r="5191"/>
    <row r="5192"/>
    <row r="5193"/>
    <row r="5194"/>
    <row r="5195"/>
    <row r="5196"/>
    <row r="5197"/>
    <row r="5198"/>
    <row r="5199"/>
    <row r="5200"/>
    <row r="5201"/>
    <row r="5202"/>
    <row r="5203"/>
    <row r="5204"/>
    <row r="5205"/>
    <row r="5206"/>
    <row r="5207"/>
    <row r="5208"/>
    <row r="5209"/>
    <row r="5210"/>
    <row r="5211"/>
    <row r="5212"/>
    <row r="5213"/>
    <row r="5214"/>
    <row r="5215"/>
    <row r="5216"/>
    <row r="5217"/>
    <row r="5218"/>
    <row r="5219"/>
    <row r="5220"/>
    <row r="5221"/>
    <row r="5222"/>
    <row r="5223"/>
    <row r="5224"/>
    <row r="5225"/>
    <row r="5226"/>
    <row r="5227"/>
    <row r="5228"/>
    <row r="5229"/>
    <row r="5230"/>
    <row r="5231"/>
    <row r="5232"/>
    <row r="5233"/>
    <row r="5234"/>
    <row r="5235"/>
    <row r="5236"/>
    <row r="5237"/>
    <row r="5238"/>
    <row r="5239"/>
    <row r="5240"/>
    <row r="5241"/>
    <row r="5242"/>
    <row r="5243"/>
    <row r="5244"/>
    <row r="5245"/>
    <row r="5246"/>
    <row r="5247"/>
    <row r="5248"/>
    <row r="5249"/>
    <row r="5250"/>
    <row r="5251"/>
    <row r="5252"/>
    <row r="5253"/>
    <row r="5254"/>
    <row r="5255"/>
    <row r="5256"/>
    <row r="5257"/>
    <row r="5258"/>
    <row r="5259"/>
    <row r="5260"/>
    <row r="5261"/>
    <row r="5262"/>
    <row r="5263"/>
    <row r="5264"/>
    <row r="5265"/>
    <row r="5266"/>
    <row r="5267"/>
    <row r="5268"/>
    <row r="5269"/>
    <row r="5270"/>
    <row r="5271"/>
    <row r="5272"/>
    <row r="5273"/>
    <row r="5274"/>
    <row r="5275"/>
    <row r="5276"/>
    <row r="5277"/>
    <row r="5278"/>
    <row r="5279"/>
    <row r="5280"/>
    <row r="5281"/>
    <row r="5282"/>
    <row r="5283"/>
    <row r="5284"/>
    <row r="5285"/>
    <row r="5286"/>
    <row r="5287"/>
    <row r="5288"/>
    <row r="5289"/>
    <row r="5290"/>
    <row r="5291"/>
    <row r="5292"/>
    <row r="5293"/>
    <row r="5294"/>
    <row r="5295"/>
    <row r="5296"/>
    <row r="5297"/>
    <row r="5298"/>
    <row r="5299"/>
    <row r="5300"/>
    <row r="5301"/>
    <row r="5302"/>
    <row r="5303"/>
    <row r="5304"/>
    <row r="5305"/>
    <row r="5306"/>
    <row r="5307"/>
    <row r="5308"/>
    <row r="5309"/>
    <row r="5310"/>
    <row r="5311"/>
    <row r="5312"/>
    <row r="5313"/>
    <row r="5314"/>
    <row r="5315"/>
    <row r="5316"/>
    <row r="5317"/>
    <row r="5318"/>
    <row r="5319"/>
    <row r="5320"/>
    <row r="5321"/>
    <row r="5322"/>
    <row r="5323"/>
    <row r="5324"/>
    <row r="5325"/>
    <row r="5326"/>
    <row r="5327"/>
    <row r="5328"/>
    <row r="5329"/>
    <row r="5330"/>
    <row r="5331"/>
    <row r="5332"/>
    <row r="5333"/>
    <row r="5334"/>
    <row r="5335"/>
    <row r="5336"/>
    <row r="5337"/>
    <row r="5338"/>
    <row r="5339"/>
    <row r="5340"/>
    <row r="5341"/>
    <row r="5342"/>
    <row r="5343"/>
    <row r="5344"/>
    <row r="5345"/>
    <row r="5346"/>
    <row r="5347"/>
    <row r="5348"/>
    <row r="5349"/>
    <row r="5350"/>
    <row r="5351"/>
    <row r="5352"/>
    <row r="5353"/>
    <row r="5354"/>
    <row r="5355"/>
    <row r="5356"/>
    <row r="5357"/>
    <row r="5358"/>
    <row r="5359"/>
    <row r="5360"/>
    <row r="5361"/>
    <row r="5362"/>
    <row r="5363"/>
    <row r="5364"/>
    <row r="5365"/>
    <row r="5366"/>
    <row r="5367"/>
    <row r="5368"/>
    <row r="5369"/>
    <row r="5370"/>
    <row r="5371"/>
    <row r="5372"/>
    <row r="5373"/>
    <row r="5374"/>
    <row r="5375"/>
    <row r="5376"/>
    <row r="5377"/>
    <row r="5378"/>
    <row r="5379"/>
    <row r="5380"/>
    <row r="5381"/>
    <row r="5382"/>
    <row r="5383"/>
    <row r="5384"/>
    <row r="5385"/>
    <row r="5386"/>
    <row r="5387"/>
    <row r="5388"/>
    <row r="5389"/>
    <row r="5390"/>
    <row r="5391"/>
    <row r="5392"/>
    <row r="5393"/>
    <row r="5394"/>
    <row r="5395"/>
    <row r="5396"/>
    <row r="5397"/>
    <row r="5398"/>
    <row r="5399"/>
    <row r="5400"/>
    <row r="5401"/>
    <row r="5402"/>
    <row r="5403"/>
    <row r="5404"/>
    <row r="5405"/>
    <row r="5406"/>
    <row r="5407"/>
    <row r="5408"/>
    <row r="5409"/>
    <row r="5410"/>
    <row r="5411"/>
    <row r="5412"/>
    <row r="5413"/>
    <row r="5414"/>
    <row r="5415"/>
    <row r="5416"/>
    <row r="5417"/>
    <row r="5418"/>
    <row r="5419"/>
    <row r="5420"/>
    <row r="5421"/>
    <row r="5422"/>
    <row r="5423"/>
    <row r="5424"/>
    <row r="5425"/>
    <row r="5426"/>
    <row r="5427"/>
    <row r="5428"/>
    <row r="5429"/>
    <row r="5430"/>
    <row r="5431"/>
    <row r="5432"/>
    <row r="5433"/>
    <row r="5434"/>
    <row r="5435"/>
    <row r="5436"/>
    <row r="5437"/>
    <row r="5438"/>
    <row r="5439"/>
    <row r="5440"/>
    <row r="5441"/>
    <row r="5442"/>
    <row r="5443"/>
    <row r="5444"/>
    <row r="5445"/>
    <row r="5446"/>
    <row r="5447"/>
    <row r="5448"/>
    <row r="5449"/>
    <row r="5450"/>
    <row r="5451"/>
    <row r="5452"/>
    <row r="5453"/>
    <row r="5454"/>
    <row r="5455"/>
    <row r="5456"/>
    <row r="5457"/>
    <row r="5458"/>
    <row r="5459"/>
    <row r="5460"/>
    <row r="5461"/>
    <row r="5462"/>
    <row r="5463"/>
    <row r="5464"/>
    <row r="5465"/>
    <row r="5466"/>
    <row r="5467"/>
    <row r="5468"/>
    <row r="5469"/>
    <row r="5470"/>
    <row r="5471"/>
    <row r="5472"/>
    <row r="5473"/>
    <row r="5474"/>
    <row r="5475"/>
    <row r="5476"/>
    <row r="5477"/>
    <row r="5478"/>
    <row r="5479"/>
    <row r="5480"/>
    <row r="5481"/>
    <row r="5482"/>
    <row r="5483"/>
    <row r="5484"/>
    <row r="5485"/>
    <row r="5486"/>
    <row r="5487"/>
    <row r="5488"/>
    <row r="5489"/>
    <row r="5490"/>
    <row r="5491"/>
    <row r="5492"/>
    <row r="5493"/>
    <row r="5494"/>
    <row r="5495"/>
    <row r="5496"/>
    <row r="5497"/>
    <row r="5498"/>
    <row r="5499"/>
    <row r="5500"/>
    <row r="5501"/>
    <row r="5502"/>
    <row r="5503"/>
    <row r="5504"/>
    <row r="5505"/>
    <row r="5506"/>
    <row r="5507"/>
    <row r="5508"/>
    <row r="5509"/>
    <row r="5510"/>
    <row r="5511"/>
    <row r="5512"/>
    <row r="5513"/>
    <row r="5514"/>
    <row r="5515"/>
    <row r="5516"/>
    <row r="5517"/>
    <row r="5518"/>
    <row r="5519"/>
    <row r="5520"/>
    <row r="5521"/>
    <row r="5522"/>
    <row r="5523"/>
    <row r="5524"/>
    <row r="5525"/>
    <row r="5526"/>
    <row r="5527"/>
    <row r="5528"/>
    <row r="5529"/>
    <row r="5530"/>
    <row r="5531"/>
    <row r="5532"/>
    <row r="5533"/>
    <row r="5534"/>
    <row r="5535"/>
    <row r="5536"/>
    <row r="5537"/>
    <row r="5538"/>
    <row r="5539"/>
    <row r="5540"/>
    <row r="5541"/>
    <row r="5542"/>
    <row r="5543"/>
    <row r="5544"/>
    <row r="5545"/>
    <row r="5546"/>
    <row r="5547"/>
    <row r="5548"/>
    <row r="5549"/>
    <row r="5550"/>
    <row r="5551"/>
    <row r="5552"/>
    <row r="5553"/>
    <row r="5554"/>
    <row r="5555"/>
    <row r="5556"/>
    <row r="5557"/>
    <row r="5558"/>
    <row r="5559"/>
    <row r="5560"/>
    <row r="5561"/>
    <row r="5562"/>
    <row r="5563"/>
    <row r="5564"/>
    <row r="5565"/>
    <row r="5566"/>
    <row r="5567"/>
    <row r="5568"/>
    <row r="5569"/>
    <row r="5570"/>
    <row r="5571"/>
    <row r="5572"/>
    <row r="5573"/>
    <row r="5574"/>
    <row r="5575"/>
    <row r="5576"/>
    <row r="5577"/>
    <row r="5578"/>
    <row r="5579"/>
    <row r="5580"/>
    <row r="5581"/>
    <row r="5582"/>
    <row r="5583"/>
    <row r="5584"/>
    <row r="5585"/>
    <row r="5586"/>
    <row r="5587"/>
    <row r="5588"/>
    <row r="5589"/>
    <row r="5590"/>
    <row r="5591"/>
    <row r="5592"/>
    <row r="5593"/>
    <row r="5594"/>
    <row r="5595"/>
    <row r="5596"/>
    <row r="5597"/>
    <row r="5598"/>
    <row r="5599"/>
    <row r="5600"/>
    <row r="5601"/>
    <row r="5602"/>
    <row r="5603"/>
    <row r="5604"/>
    <row r="5605"/>
    <row r="5606"/>
    <row r="5607"/>
    <row r="5608"/>
    <row r="5609"/>
    <row r="5610"/>
    <row r="5611"/>
    <row r="5612"/>
    <row r="5613"/>
    <row r="5614"/>
    <row r="5615"/>
    <row r="5616"/>
    <row r="5617"/>
    <row r="5618"/>
    <row r="5619"/>
    <row r="5620"/>
    <row r="5621"/>
    <row r="5622"/>
    <row r="5623"/>
    <row r="5624"/>
    <row r="5625"/>
    <row r="5626"/>
    <row r="5627"/>
    <row r="5628"/>
    <row r="5629"/>
    <row r="5630"/>
    <row r="5631"/>
    <row r="5632"/>
    <row r="5633"/>
    <row r="5634"/>
    <row r="5635"/>
    <row r="5636"/>
    <row r="5637"/>
    <row r="5638"/>
    <row r="5639"/>
    <row r="5640"/>
    <row r="5641"/>
    <row r="5642"/>
    <row r="5643"/>
    <row r="5644"/>
    <row r="5645"/>
    <row r="5646"/>
    <row r="5647"/>
    <row r="5648"/>
    <row r="5649"/>
    <row r="5650"/>
    <row r="5651"/>
    <row r="5652"/>
    <row r="5653"/>
    <row r="5654"/>
    <row r="5655"/>
    <row r="5656"/>
    <row r="5657"/>
    <row r="5658"/>
    <row r="5659"/>
    <row r="5660"/>
    <row r="5661"/>
    <row r="5662"/>
    <row r="5663"/>
    <row r="5664"/>
    <row r="5665"/>
    <row r="5666"/>
    <row r="5667"/>
    <row r="5668"/>
    <row r="5669"/>
    <row r="5670"/>
    <row r="5671"/>
    <row r="5672"/>
    <row r="5673"/>
    <row r="5674"/>
    <row r="5675"/>
    <row r="5676"/>
    <row r="5677"/>
    <row r="5678"/>
    <row r="5679"/>
    <row r="5680"/>
    <row r="5681"/>
    <row r="5682"/>
    <row r="5683"/>
    <row r="5684"/>
    <row r="5685"/>
    <row r="5686"/>
    <row r="5687"/>
    <row r="5688"/>
    <row r="5689"/>
    <row r="5690"/>
    <row r="5691"/>
    <row r="5692"/>
    <row r="5693"/>
    <row r="5694"/>
    <row r="5695"/>
    <row r="5696"/>
    <row r="5697"/>
    <row r="5698"/>
    <row r="5699"/>
    <row r="5700"/>
    <row r="5701"/>
    <row r="5702"/>
    <row r="5703"/>
    <row r="5704"/>
    <row r="5705"/>
    <row r="5706"/>
    <row r="5707"/>
    <row r="5708"/>
    <row r="5709"/>
    <row r="5710"/>
    <row r="5711"/>
    <row r="5712"/>
    <row r="5713"/>
    <row r="5714"/>
    <row r="5715"/>
    <row r="5716"/>
    <row r="5717"/>
    <row r="5718"/>
    <row r="5719"/>
    <row r="5720"/>
    <row r="5721"/>
    <row r="5722"/>
    <row r="5723"/>
    <row r="5724"/>
    <row r="5725"/>
    <row r="5726"/>
    <row r="5727"/>
    <row r="5728"/>
    <row r="5729"/>
    <row r="5730"/>
    <row r="5731"/>
    <row r="5732"/>
    <row r="5733"/>
    <row r="5734"/>
    <row r="5735"/>
    <row r="5736"/>
    <row r="5737"/>
    <row r="5738"/>
    <row r="5739"/>
    <row r="5740"/>
    <row r="5741"/>
    <row r="5742"/>
    <row r="5743"/>
    <row r="5744"/>
    <row r="5745"/>
    <row r="5746"/>
    <row r="5747"/>
    <row r="5748"/>
    <row r="5749"/>
    <row r="5750"/>
    <row r="5751"/>
    <row r="5752"/>
    <row r="5753"/>
    <row r="5754"/>
    <row r="5755"/>
    <row r="5756"/>
    <row r="5757"/>
    <row r="5758"/>
    <row r="5759"/>
    <row r="5760"/>
    <row r="5761"/>
    <row r="5762"/>
    <row r="5763"/>
    <row r="5764"/>
    <row r="5765"/>
    <row r="5766"/>
    <row r="5767"/>
    <row r="5768"/>
    <row r="5769"/>
    <row r="5770"/>
    <row r="5771"/>
    <row r="5772"/>
    <row r="5773"/>
    <row r="5774"/>
    <row r="5775"/>
    <row r="5776"/>
    <row r="5777"/>
    <row r="5778"/>
    <row r="5779"/>
    <row r="5780"/>
    <row r="5781"/>
    <row r="5782"/>
    <row r="5783"/>
    <row r="5784"/>
    <row r="5785"/>
    <row r="5786"/>
    <row r="5787"/>
    <row r="5788"/>
    <row r="5789"/>
    <row r="5790"/>
    <row r="5791"/>
    <row r="5792"/>
    <row r="5793"/>
    <row r="5794"/>
    <row r="5795"/>
    <row r="5796"/>
    <row r="5797"/>
    <row r="5798"/>
    <row r="5799"/>
    <row r="5800"/>
    <row r="5801"/>
    <row r="5802"/>
    <row r="5803"/>
    <row r="5804"/>
    <row r="5805"/>
    <row r="5806"/>
    <row r="5807"/>
    <row r="5808"/>
    <row r="5809"/>
    <row r="5810"/>
    <row r="5811"/>
    <row r="5812"/>
    <row r="5813"/>
    <row r="5814"/>
    <row r="5815"/>
    <row r="5816"/>
    <row r="5817"/>
    <row r="5818"/>
    <row r="5819"/>
    <row r="5820"/>
    <row r="5821"/>
    <row r="5822"/>
    <row r="5823"/>
    <row r="5824"/>
    <row r="5825"/>
    <row r="5826"/>
    <row r="5827"/>
    <row r="5828"/>
    <row r="5829"/>
    <row r="5830"/>
    <row r="5831"/>
    <row r="5832"/>
    <row r="5833"/>
    <row r="5834"/>
    <row r="5835"/>
    <row r="5836"/>
    <row r="5837"/>
    <row r="5838"/>
    <row r="5839"/>
    <row r="5840"/>
    <row r="5841"/>
    <row r="5842"/>
    <row r="5843"/>
    <row r="5844"/>
    <row r="5845"/>
    <row r="5846"/>
    <row r="5847"/>
    <row r="5848"/>
    <row r="5849"/>
    <row r="5850"/>
    <row r="5851"/>
    <row r="5852"/>
    <row r="5853"/>
    <row r="5854"/>
    <row r="5855"/>
    <row r="5856"/>
    <row r="5857"/>
    <row r="5858"/>
    <row r="5859"/>
    <row r="5860"/>
    <row r="5861"/>
    <row r="5862"/>
    <row r="5863"/>
    <row r="5864"/>
    <row r="5865"/>
    <row r="5866"/>
    <row r="5867"/>
    <row r="5868"/>
    <row r="5869"/>
    <row r="5870"/>
    <row r="5871"/>
    <row r="5872"/>
    <row r="5873"/>
    <row r="5874"/>
    <row r="5875"/>
    <row r="5876"/>
    <row r="5877"/>
    <row r="5878"/>
    <row r="5879"/>
    <row r="5880"/>
    <row r="5881"/>
    <row r="5882"/>
    <row r="5883"/>
    <row r="5884"/>
    <row r="5885"/>
    <row r="5886"/>
    <row r="5887"/>
    <row r="5888"/>
    <row r="5889"/>
    <row r="5890"/>
    <row r="5891"/>
    <row r="5892"/>
    <row r="5893"/>
    <row r="5894"/>
    <row r="5895"/>
    <row r="5896"/>
    <row r="5897"/>
    <row r="5898"/>
    <row r="5899"/>
    <row r="5900"/>
    <row r="5901"/>
    <row r="5902"/>
    <row r="5903"/>
    <row r="5904"/>
    <row r="5905"/>
    <row r="5906"/>
    <row r="5907"/>
    <row r="5908"/>
    <row r="5909"/>
    <row r="5910"/>
    <row r="5911"/>
    <row r="5912"/>
    <row r="5913"/>
    <row r="5914"/>
    <row r="5915"/>
    <row r="5916"/>
    <row r="5917"/>
    <row r="5918"/>
    <row r="5919"/>
    <row r="5920"/>
    <row r="5921"/>
    <row r="5922"/>
    <row r="5923"/>
    <row r="5924"/>
    <row r="5925"/>
    <row r="5926"/>
    <row r="5927"/>
    <row r="5928"/>
    <row r="5929"/>
    <row r="5930"/>
    <row r="5931"/>
    <row r="5932"/>
    <row r="5933"/>
    <row r="5934"/>
    <row r="5935"/>
    <row r="5936"/>
    <row r="5937"/>
    <row r="5938"/>
    <row r="5939"/>
    <row r="5940"/>
    <row r="5941"/>
    <row r="5942"/>
    <row r="5943"/>
    <row r="5944"/>
    <row r="5945"/>
    <row r="5946"/>
    <row r="5947"/>
    <row r="5948"/>
    <row r="5949"/>
    <row r="5950"/>
    <row r="5951"/>
    <row r="5952"/>
    <row r="5953"/>
    <row r="5954"/>
    <row r="5955"/>
    <row r="5956"/>
    <row r="5957"/>
    <row r="5958"/>
    <row r="5959"/>
    <row r="5960"/>
    <row r="5961"/>
    <row r="5962"/>
    <row r="5963"/>
    <row r="5964"/>
    <row r="5965"/>
    <row r="5966"/>
    <row r="5967"/>
    <row r="5968"/>
    <row r="5969"/>
    <row r="5970"/>
    <row r="5971"/>
    <row r="5972"/>
    <row r="5973"/>
    <row r="5974"/>
    <row r="5975"/>
    <row r="5976"/>
    <row r="5977"/>
    <row r="5978"/>
    <row r="5979"/>
    <row r="5980"/>
    <row r="5981"/>
    <row r="5982"/>
    <row r="5983"/>
    <row r="5984"/>
    <row r="5985"/>
    <row r="5986"/>
    <row r="5987"/>
    <row r="5988"/>
    <row r="5989"/>
    <row r="5990"/>
    <row r="5991"/>
    <row r="5992"/>
    <row r="5993"/>
    <row r="5994"/>
    <row r="5995"/>
    <row r="5996"/>
    <row r="5997"/>
    <row r="5998"/>
    <row r="5999"/>
    <row r="6000"/>
    <row r="6001"/>
    <row r="6002"/>
    <row r="6003"/>
    <row r="6004"/>
    <row r="6005"/>
    <row r="6006"/>
    <row r="6007"/>
    <row r="6008"/>
    <row r="6009"/>
    <row r="6010"/>
    <row r="6011"/>
    <row r="6012"/>
    <row r="6013"/>
    <row r="6014"/>
    <row r="6015"/>
    <row r="6016"/>
    <row r="6017"/>
    <row r="6018"/>
    <row r="6019"/>
    <row r="6020"/>
    <row r="6021"/>
    <row r="6022"/>
    <row r="6023"/>
    <row r="6024"/>
    <row r="6025"/>
    <row r="6026"/>
    <row r="6027"/>
    <row r="6028"/>
    <row r="6029"/>
    <row r="6030"/>
    <row r="6031"/>
    <row r="6032"/>
    <row r="6033"/>
    <row r="6034"/>
    <row r="6035"/>
    <row r="6036"/>
    <row r="6037"/>
    <row r="6038"/>
    <row r="6039"/>
    <row r="6040"/>
    <row r="6041"/>
    <row r="6042"/>
    <row r="6043"/>
    <row r="6044"/>
    <row r="6045"/>
    <row r="6046"/>
    <row r="6047"/>
    <row r="6048"/>
    <row r="6049"/>
    <row r="6050"/>
    <row r="6051"/>
    <row r="6052"/>
    <row r="6053"/>
    <row r="6054"/>
    <row r="6055"/>
    <row r="6056"/>
    <row r="6057"/>
    <row r="6058"/>
    <row r="6059"/>
    <row r="6060"/>
    <row r="6061"/>
    <row r="6062"/>
    <row r="6063"/>
    <row r="6064"/>
    <row r="6065"/>
    <row r="6066"/>
    <row r="6067"/>
    <row r="6068"/>
    <row r="6069"/>
    <row r="6070"/>
    <row r="6071"/>
    <row r="6072"/>
    <row r="6073"/>
    <row r="6074"/>
    <row r="6075"/>
    <row r="6076"/>
    <row r="6077"/>
    <row r="6078"/>
    <row r="6079"/>
    <row r="6080"/>
    <row r="6081"/>
    <row r="6082"/>
    <row r="6083"/>
    <row r="6084"/>
    <row r="6085"/>
    <row r="6086"/>
    <row r="6087"/>
    <row r="6088"/>
    <row r="6089"/>
    <row r="6090"/>
    <row r="6091"/>
    <row r="6092"/>
    <row r="6093"/>
    <row r="6094"/>
    <row r="6095"/>
    <row r="6096"/>
    <row r="6097"/>
    <row r="6098"/>
    <row r="6099"/>
    <row r="6100"/>
    <row r="6101"/>
    <row r="6102"/>
    <row r="6103"/>
    <row r="6104"/>
    <row r="6105"/>
    <row r="6106"/>
    <row r="6107"/>
    <row r="6108"/>
    <row r="6109"/>
    <row r="6110"/>
    <row r="6111"/>
    <row r="6112"/>
    <row r="6113"/>
    <row r="6114"/>
    <row r="6115"/>
    <row r="6116"/>
    <row r="6117"/>
    <row r="6118"/>
    <row r="6119"/>
    <row r="6120"/>
    <row r="6121"/>
    <row r="6122"/>
    <row r="6123"/>
    <row r="6124"/>
    <row r="6125"/>
    <row r="6126"/>
    <row r="6127"/>
    <row r="6128"/>
    <row r="6129"/>
    <row r="6130"/>
    <row r="6131"/>
    <row r="6132"/>
    <row r="6133"/>
    <row r="6134"/>
    <row r="6135"/>
    <row r="6136"/>
    <row r="6137"/>
    <row r="6138"/>
    <row r="6139"/>
    <row r="6140"/>
    <row r="6141"/>
    <row r="6142"/>
    <row r="6143"/>
    <row r="6144"/>
    <row r="6145"/>
    <row r="6146"/>
    <row r="6147"/>
    <row r="6148"/>
    <row r="6149"/>
    <row r="6150"/>
    <row r="6151"/>
    <row r="6152"/>
    <row r="6153"/>
    <row r="6154"/>
    <row r="6155"/>
    <row r="6156"/>
    <row r="6157"/>
    <row r="6158"/>
    <row r="6159"/>
    <row r="6160"/>
    <row r="6161"/>
    <row r="6162"/>
    <row r="6163"/>
    <row r="6164"/>
    <row r="6165"/>
    <row r="6166"/>
    <row r="6167"/>
    <row r="6168"/>
    <row r="6169"/>
    <row r="6170"/>
    <row r="6171"/>
    <row r="6172"/>
    <row r="6173"/>
    <row r="6174"/>
    <row r="6175"/>
    <row r="6176"/>
    <row r="6177"/>
    <row r="6178"/>
    <row r="6179"/>
    <row r="6180"/>
    <row r="6181"/>
    <row r="6182"/>
    <row r="6183"/>
    <row r="6184"/>
    <row r="6185"/>
    <row r="6186"/>
    <row r="6187"/>
    <row r="6188"/>
    <row r="6189"/>
    <row r="6190"/>
    <row r="6191"/>
    <row r="6192"/>
    <row r="6193"/>
    <row r="6194"/>
    <row r="6195"/>
    <row r="6196"/>
    <row r="6197"/>
    <row r="6198"/>
    <row r="6199"/>
    <row r="6200"/>
    <row r="6201"/>
    <row r="6202"/>
    <row r="6203"/>
    <row r="6204"/>
    <row r="6205"/>
    <row r="6206"/>
    <row r="6207"/>
    <row r="6208"/>
    <row r="6209"/>
    <row r="6210"/>
    <row r="6211"/>
    <row r="6212"/>
    <row r="6213"/>
    <row r="6214"/>
    <row r="6215"/>
    <row r="6216"/>
    <row r="6217"/>
    <row r="6218"/>
    <row r="6219"/>
    <row r="6220"/>
    <row r="6221"/>
    <row r="6222"/>
    <row r="6223"/>
    <row r="6224"/>
    <row r="6225"/>
    <row r="6226"/>
    <row r="6227"/>
    <row r="6228"/>
    <row r="6229"/>
    <row r="6230"/>
    <row r="6231"/>
    <row r="6232"/>
    <row r="6233"/>
    <row r="6234"/>
    <row r="6235"/>
    <row r="6236"/>
    <row r="6237"/>
    <row r="6238"/>
    <row r="6239"/>
    <row r="6240"/>
    <row r="6241"/>
    <row r="6242"/>
    <row r="6243"/>
    <row r="6244"/>
    <row r="6245"/>
    <row r="6246"/>
    <row r="6247"/>
    <row r="6248"/>
    <row r="6249"/>
    <row r="6250"/>
    <row r="6251"/>
    <row r="6252"/>
    <row r="6253"/>
    <row r="6254"/>
    <row r="6255"/>
    <row r="6256"/>
    <row r="6257"/>
    <row r="6258"/>
    <row r="6259"/>
    <row r="6260"/>
    <row r="6261"/>
    <row r="6262"/>
    <row r="6263"/>
    <row r="6264"/>
    <row r="6265"/>
    <row r="6266"/>
    <row r="6267"/>
    <row r="6268"/>
    <row r="6269"/>
    <row r="6270"/>
    <row r="6271"/>
    <row r="6272"/>
    <row r="6273"/>
    <row r="6274"/>
    <row r="6275"/>
    <row r="6276"/>
    <row r="6277"/>
    <row r="6278"/>
    <row r="6279"/>
    <row r="6280"/>
    <row r="6281"/>
    <row r="6282"/>
    <row r="6283"/>
    <row r="6284"/>
    <row r="6285"/>
    <row r="6286"/>
    <row r="6287"/>
    <row r="6288"/>
    <row r="6289"/>
    <row r="6290"/>
    <row r="6291"/>
    <row r="6292"/>
    <row r="6293"/>
    <row r="6294"/>
    <row r="6295"/>
    <row r="6296"/>
    <row r="6297"/>
    <row r="6298"/>
    <row r="6299"/>
    <row r="6300"/>
    <row r="6301"/>
    <row r="6302"/>
    <row r="6303"/>
    <row r="6304"/>
    <row r="6305"/>
    <row r="6306"/>
    <row r="6307"/>
    <row r="6308"/>
    <row r="6309"/>
    <row r="6310"/>
    <row r="6311"/>
    <row r="6312"/>
    <row r="6313"/>
    <row r="6314"/>
    <row r="6315"/>
    <row r="6316"/>
    <row r="6317"/>
    <row r="6318"/>
    <row r="6319"/>
    <row r="6320"/>
    <row r="6321"/>
    <row r="6322"/>
    <row r="6323"/>
    <row r="6324"/>
    <row r="6325"/>
    <row r="6326"/>
    <row r="6327"/>
    <row r="6328"/>
    <row r="6329"/>
    <row r="6330"/>
    <row r="6331"/>
    <row r="6332"/>
    <row r="6333"/>
    <row r="6334"/>
    <row r="6335"/>
    <row r="6336"/>
    <row r="6337"/>
    <row r="6338"/>
    <row r="6339"/>
    <row r="6340"/>
    <row r="6341"/>
    <row r="6342"/>
    <row r="6343"/>
    <row r="6344"/>
    <row r="6345"/>
    <row r="6346"/>
    <row r="6347"/>
    <row r="6348"/>
    <row r="6349"/>
    <row r="6350"/>
    <row r="6351"/>
    <row r="6352"/>
    <row r="6353"/>
    <row r="6354"/>
    <row r="6355"/>
    <row r="6356"/>
    <row r="6357"/>
    <row r="6358"/>
    <row r="6359"/>
    <row r="6360"/>
    <row r="6361"/>
    <row r="6362"/>
    <row r="6363"/>
    <row r="6364"/>
    <row r="6365"/>
    <row r="6366"/>
    <row r="6367"/>
    <row r="6368"/>
    <row r="6369"/>
    <row r="6370"/>
    <row r="6371"/>
    <row r="6372"/>
    <row r="6373"/>
    <row r="6374"/>
    <row r="6375"/>
    <row r="6376"/>
    <row r="6377"/>
    <row r="6378"/>
    <row r="6379"/>
    <row r="6380"/>
    <row r="6381"/>
    <row r="6382"/>
    <row r="6383"/>
    <row r="6384"/>
    <row r="6385"/>
    <row r="6386"/>
    <row r="6387"/>
    <row r="6388"/>
    <row r="6389"/>
    <row r="6390"/>
    <row r="6391"/>
    <row r="6392"/>
    <row r="6393"/>
    <row r="6394"/>
    <row r="6395"/>
    <row r="6396"/>
    <row r="6397"/>
    <row r="6398"/>
    <row r="6399"/>
    <row r="6400"/>
    <row r="6401"/>
    <row r="6402"/>
    <row r="6403"/>
    <row r="6404"/>
    <row r="6405"/>
    <row r="6406"/>
    <row r="6407"/>
    <row r="6408"/>
    <row r="6409"/>
    <row r="6410"/>
    <row r="6411"/>
    <row r="6412"/>
    <row r="6413"/>
    <row r="6414"/>
    <row r="6415"/>
    <row r="6416"/>
    <row r="6417"/>
    <row r="6418"/>
    <row r="6419"/>
    <row r="6420"/>
    <row r="6421"/>
    <row r="6422"/>
    <row r="6423"/>
    <row r="6424"/>
    <row r="6425"/>
    <row r="6426"/>
    <row r="6427"/>
    <row r="6428"/>
    <row r="6429"/>
    <row r="6430"/>
    <row r="6431"/>
    <row r="6432"/>
    <row r="6433"/>
    <row r="6434"/>
    <row r="6435"/>
    <row r="6436"/>
    <row r="6437"/>
    <row r="6438"/>
    <row r="6439"/>
    <row r="6440"/>
    <row r="6441"/>
    <row r="6442"/>
    <row r="6443"/>
    <row r="6444"/>
    <row r="6445"/>
    <row r="6446"/>
    <row r="6447"/>
    <row r="6448"/>
    <row r="6449"/>
    <row r="6450"/>
    <row r="6451"/>
    <row r="6452"/>
    <row r="6453"/>
    <row r="6454"/>
    <row r="6455"/>
    <row r="6456"/>
    <row r="6457"/>
    <row r="6458"/>
    <row r="6459"/>
    <row r="6460"/>
    <row r="6461"/>
    <row r="6462"/>
    <row r="6463"/>
    <row r="6464"/>
    <row r="6465"/>
    <row r="6466"/>
    <row r="6467"/>
    <row r="6468"/>
    <row r="6469"/>
    <row r="6470"/>
    <row r="6471"/>
    <row r="6472"/>
    <row r="6473"/>
    <row r="6474"/>
    <row r="6475"/>
    <row r="6476"/>
    <row r="6477"/>
    <row r="6478"/>
    <row r="6479"/>
    <row r="6480"/>
    <row r="6481"/>
    <row r="6482"/>
    <row r="6483"/>
    <row r="6484"/>
    <row r="6485"/>
    <row r="6486"/>
    <row r="6487"/>
    <row r="6488"/>
    <row r="6489"/>
    <row r="6490"/>
    <row r="6491"/>
    <row r="6492"/>
    <row r="6493"/>
    <row r="6494"/>
    <row r="6495"/>
    <row r="6496"/>
    <row r="6497"/>
    <row r="6498"/>
    <row r="6499"/>
    <row r="6500"/>
    <row r="6501"/>
    <row r="6502"/>
    <row r="6503"/>
    <row r="6504"/>
    <row r="6505"/>
    <row r="6506"/>
    <row r="6507"/>
    <row r="6508"/>
    <row r="6509"/>
    <row r="6510"/>
    <row r="6511"/>
    <row r="6512"/>
    <row r="6513"/>
    <row r="6514"/>
    <row r="6515"/>
    <row r="6516"/>
    <row r="6517"/>
    <row r="6518"/>
    <row r="6519"/>
    <row r="6520"/>
    <row r="6521"/>
    <row r="6522"/>
    <row r="6523"/>
    <row r="6524"/>
    <row r="6525"/>
    <row r="6526"/>
    <row r="6527"/>
    <row r="6528"/>
    <row r="6529"/>
    <row r="6530"/>
    <row r="6531"/>
    <row r="6532"/>
    <row r="6533"/>
    <row r="6534"/>
    <row r="6535"/>
    <row r="6536"/>
    <row r="6537"/>
    <row r="6538"/>
    <row r="6539"/>
    <row r="6540"/>
    <row r="6541"/>
    <row r="6542"/>
    <row r="6543"/>
    <row r="6544"/>
    <row r="6545"/>
    <row r="6546"/>
    <row r="6547"/>
    <row r="6548"/>
    <row r="6549"/>
    <row r="6550"/>
    <row r="6551"/>
    <row r="6552"/>
    <row r="6553"/>
    <row r="6554"/>
    <row r="6555"/>
    <row r="6556"/>
    <row r="6557"/>
    <row r="6558"/>
    <row r="6559"/>
    <row r="6560"/>
    <row r="6561"/>
    <row r="6562"/>
    <row r="6563"/>
    <row r="6564"/>
    <row r="6565"/>
    <row r="6566"/>
    <row r="6567"/>
    <row r="6568"/>
    <row r="6569"/>
    <row r="6570"/>
    <row r="6571"/>
    <row r="6572"/>
    <row r="6573"/>
    <row r="6574"/>
    <row r="6575"/>
    <row r="6576"/>
    <row r="6577"/>
    <row r="6578"/>
    <row r="6579"/>
    <row r="6580"/>
    <row r="6581"/>
    <row r="6582"/>
    <row r="6583"/>
    <row r="6584"/>
    <row r="6585"/>
    <row r="6586"/>
    <row r="6587"/>
    <row r="6588"/>
    <row r="6589"/>
    <row r="6590"/>
    <row r="6591"/>
    <row r="6592"/>
    <row r="6593"/>
    <row r="6594"/>
    <row r="6595"/>
    <row r="6596"/>
    <row r="6597"/>
    <row r="6598"/>
    <row r="6599"/>
    <row r="6600"/>
    <row r="6601"/>
    <row r="6602"/>
    <row r="6603"/>
    <row r="6604"/>
    <row r="6605"/>
    <row r="6606"/>
    <row r="6607"/>
    <row r="6608"/>
    <row r="6609"/>
    <row r="6610"/>
    <row r="6611"/>
    <row r="6612"/>
    <row r="6613"/>
    <row r="6614"/>
    <row r="6615"/>
    <row r="6616"/>
    <row r="6617"/>
    <row r="6618"/>
    <row r="6619"/>
    <row r="6620"/>
    <row r="6621"/>
    <row r="6622"/>
    <row r="6623"/>
    <row r="6624"/>
    <row r="6625"/>
    <row r="6626"/>
    <row r="6627"/>
    <row r="6628"/>
    <row r="6629"/>
    <row r="6630"/>
    <row r="6631"/>
    <row r="6632"/>
    <row r="6633"/>
    <row r="6634"/>
    <row r="6635"/>
    <row r="6636"/>
    <row r="6637"/>
    <row r="6638"/>
    <row r="6639"/>
    <row r="6640"/>
    <row r="6641"/>
    <row r="6642"/>
    <row r="6643"/>
    <row r="6644"/>
    <row r="6645"/>
    <row r="6646"/>
    <row r="6647"/>
    <row r="6648"/>
    <row r="6649"/>
    <row r="6650"/>
    <row r="6651"/>
    <row r="6652"/>
    <row r="6653"/>
    <row r="6654"/>
    <row r="6655"/>
    <row r="6656"/>
    <row r="6657"/>
    <row r="6658"/>
    <row r="6659"/>
    <row r="6660"/>
    <row r="6661"/>
    <row r="6662"/>
    <row r="6663"/>
    <row r="6664"/>
    <row r="6665"/>
    <row r="6666"/>
    <row r="6667"/>
    <row r="6668"/>
    <row r="6669"/>
    <row r="6670"/>
    <row r="6671"/>
    <row r="6672"/>
    <row r="6673"/>
    <row r="6674"/>
    <row r="6675"/>
    <row r="6676"/>
    <row r="6677"/>
    <row r="6678"/>
    <row r="6679"/>
    <row r="6680"/>
    <row r="6681"/>
    <row r="6682"/>
    <row r="6683"/>
    <row r="6684"/>
    <row r="6685"/>
    <row r="6686"/>
    <row r="6687"/>
    <row r="6688"/>
    <row r="6689"/>
    <row r="6690"/>
    <row r="6691"/>
    <row r="6692"/>
    <row r="6693"/>
    <row r="6694"/>
    <row r="6695"/>
    <row r="6696"/>
    <row r="6697"/>
    <row r="6698"/>
    <row r="6699"/>
    <row r="6700"/>
    <row r="6701"/>
    <row r="6702"/>
    <row r="6703"/>
    <row r="6704"/>
    <row r="6705"/>
    <row r="6706"/>
    <row r="6707"/>
    <row r="6708"/>
    <row r="6709"/>
    <row r="6710"/>
    <row r="6711"/>
    <row r="6712"/>
    <row r="6713"/>
    <row r="6714"/>
    <row r="6715"/>
    <row r="6716"/>
    <row r="6717"/>
    <row r="6718"/>
    <row r="6719"/>
    <row r="6720"/>
    <row r="6721"/>
    <row r="6722"/>
    <row r="6723"/>
    <row r="6724"/>
    <row r="6725"/>
    <row r="6726"/>
    <row r="6727"/>
    <row r="6728"/>
    <row r="6729"/>
    <row r="6730"/>
    <row r="6731"/>
    <row r="6732"/>
    <row r="6733"/>
    <row r="6734"/>
    <row r="6735"/>
    <row r="6736"/>
    <row r="6737"/>
    <row r="6738"/>
    <row r="6739"/>
    <row r="6740"/>
    <row r="6741"/>
    <row r="6742"/>
    <row r="6743"/>
    <row r="6744"/>
    <row r="6745"/>
    <row r="6746"/>
    <row r="6747"/>
    <row r="6748"/>
    <row r="6749"/>
    <row r="6750"/>
    <row r="6751"/>
    <row r="6752"/>
    <row r="6753"/>
    <row r="6754"/>
    <row r="6755"/>
    <row r="6756"/>
    <row r="6757"/>
    <row r="6758"/>
    <row r="6759"/>
    <row r="6760"/>
    <row r="6761"/>
    <row r="6762"/>
    <row r="6763"/>
    <row r="6764"/>
    <row r="6765"/>
    <row r="6766"/>
    <row r="6767"/>
    <row r="6768"/>
    <row r="6769"/>
    <row r="6770"/>
    <row r="6771"/>
    <row r="6772"/>
    <row r="6773"/>
    <row r="6774"/>
    <row r="6775"/>
    <row r="6776"/>
    <row r="6777"/>
    <row r="6778"/>
    <row r="6779"/>
    <row r="6780"/>
    <row r="6781"/>
    <row r="6782"/>
    <row r="6783"/>
    <row r="6784"/>
    <row r="6785"/>
    <row r="6786"/>
    <row r="6787"/>
    <row r="6788"/>
    <row r="6789"/>
    <row r="6790"/>
    <row r="6791"/>
    <row r="6792"/>
    <row r="6793"/>
    <row r="6794"/>
    <row r="6795"/>
    <row r="6796"/>
    <row r="6797"/>
    <row r="6798"/>
    <row r="6799"/>
    <row r="6800"/>
    <row r="6801"/>
    <row r="6802"/>
    <row r="6803"/>
    <row r="6804"/>
    <row r="6805"/>
    <row r="6806"/>
    <row r="6807"/>
    <row r="6808"/>
    <row r="6809"/>
    <row r="6810"/>
    <row r="6811"/>
    <row r="6812"/>
    <row r="6813"/>
    <row r="6814"/>
    <row r="6815"/>
    <row r="6816"/>
    <row r="6817"/>
    <row r="6818"/>
    <row r="6819"/>
    <row r="6820"/>
    <row r="6821"/>
    <row r="6822"/>
    <row r="6823"/>
    <row r="6824"/>
    <row r="6825"/>
    <row r="6826"/>
    <row r="6827"/>
    <row r="6828"/>
    <row r="6829"/>
    <row r="6830"/>
    <row r="6831"/>
    <row r="6832"/>
    <row r="6833"/>
    <row r="6834"/>
    <row r="6835"/>
    <row r="6836"/>
    <row r="6837"/>
    <row r="6838"/>
    <row r="6839"/>
    <row r="6840"/>
    <row r="6841"/>
    <row r="6842"/>
    <row r="6843"/>
    <row r="6844"/>
    <row r="6845"/>
    <row r="6846"/>
    <row r="6847"/>
    <row r="6848"/>
    <row r="6849"/>
    <row r="6850"/>
    <row r="6851"/>
    <row r="6852"/>
    <row r="6853"/>
    <row r="6854"/>
    <row r="6855"/>
    <row r="6856"/>
    <row r="6857"/>
    <row r="6858"/>
    <row r="6859"/>
    <row r="6860"/>
    <row r="6861"/>
    <row r="6862"/>
    <row r="6863"/>
    <row r="6864"/>
    <row r="6865"/>
    <row r="6866"/>
    <row r="6867"/>
    <row r="6868"/>
    <row r="6869"/>
    <row r="6870"/>
    <row r="6871"/>
    <row r="6872"/>
    <row r="6873"/>
    <row r="6874"/>
    <row r="6875"/>
    <row r="6876"/>
    <row r="6877"/>
    <row r="6878"/>
    <row r="6879"/>
    <row r="6880"/>
    <row r="6881"/>
    <row r="6882"/>
    <row r="6883"/>
    <row r="6884"/>
    <row r="6885"/>
    <row r="6886"/>
    <row r="6887"/>
    <row r="6888"/>
    <row r="6889"/>
    <row r="6890"/>
    <row r="6891"/>
    <row r="6892"/>
    <row r="6893"/>
    <row r="6894"/>
    <row r="6895"/>
    <row r="6896"/>
    <row r="6897"/>
    <row r="6898"/>
    <row r="6899"/>
    <row r="6900"/>
    <row r="6901"/>
    <row r="6902"/>
    <row r="6903"/>
    <row r="6904"/>
    <row r="6905"/>
    <row r="6906"/>
    <row r="6907"/>
    <row r="6908"/>
    <row r="6909"/>
    <row r="6910"/>
    <row r="6911"/>
    <row r="6912"/>
    <row r="6913"/>
    <row r="6914"/>
    <row r="6915"/>
    <row r="6916"/>
    <row r="6917"/>
    <row r="6918"/>
    <row r="6919"/>
    <row r="6920"/>
    <row r="6921"/>
    <row r="6922"/>
    <row r="6923"/>
    <row r="6924"/>
    <row r="6925"/>
    <row r="6926"/>
    <row r="6927"/>
    <row r="6928"/>
    <row r="6929"/>
    <row r="6930"/>
    <row r="6931"/>
    <row r="6932"/>
    <row r="6933"/>
    <row r="6934"/>
    <row r="6935"/>
    <row r="6936"/>
    <row r="6937"/>
    <row r="6938"/>
    <row r="6939"/>
    <row r="6940"/>
    <row r="6941"/>
    <row r="6942"/>
    <row r="6943"/>
    <row r="6944"/>
    <row r="6945"/>
    <row r="6946"/>
    <row r="6947"/>
    <row r="6948"/>
    <row r="6949"/>
    <row r="6950"/>
    <row r="6951"/>
    <row r="6952"/>
    <row r="6953"/>
    <row r="6954"/>
    <row r="6955"/>
    <row r="6956"/>
    <row r="6957"/>
    <row r="6958"/>
    <row r="6959"/>
    <row r="6960"/>
    <row r="6961"/>
    <row r="6962"/>
    <row r="6963"/>
    <row r="6964"/>
    <row r="6965"/>
    <row r="6966"/>
    <row r="6967"/>
    <row r="6968"/>
    <row r="6969"/>
    <row r="6970"/>
    <row r="6971"/>
    <row r="6972"/>
    <row r="6973"/>
    <row r="6974"/>
    <row r="6975"/>
    <row r="6976"/>
    <row r="6977"/>
    <row r="6978"/>
    <row r="6979"/>
    <row r="6980"/>
    <row r="6981"/>
    <row r="6982"/>
    <row r="6983"/>
    <row r="6984"/>
    <row r="6985"/>
    <row r="6986"/>
    <row r="6987"/>
    <row r="6988"/>
    <row r="6989"/>
    <row r="6990"/>
    <row r="6991"/>
    <row r="6992"/>
    <row r="6993"/>
    <row r="6994"/>
    <row r="6995"/>
    <row r="6996"/>
    <row r="6997"/>
    <row r="6998"/>
    <row r="6999"/>
    <row r="7000"/>
    <row r="7001"/>
    <row r="7002"/>
    <row r="7003"/>
    <row r="7004"/>
    <row r="7005"/>
    <row r="7006"/>
    <row r="7007"/>
    <row r="7008"/>
    <row r="7009"/>
    <row r="7010"/>
    <row r="7011"/>
    <row r="7012"/>
    <row r="7013"/>
    <row r="7014"/>
    <row r="7015"/>
    <row r="7016"/>
    <row r="7017"/>
    <row r="7018"/>
    <row r="7019"/>
    <row r="7020"/>
    <row r="7021"/>
    <row r="7022"/>
    <row r="7023"/>
    <row r="7024"/>
    <row r="7025"/>
    <row r="7026"/>
    <row r="7027"/>
    <row r="7028"/>
    <row r="7029"/>
    <row r="7030"/>
    <row r="7031"/>
    <row r="7032"/>
    <row r="7033"/>
    <row r="7034"/>
    <row r="7035"/>
    <row r="7036"/>
    <row r="7037"/>
    <row r="7038"/>
    <row r="7039"/>
    <row r="7040"/>
    <row r="7041"/>
    <row r="7042"/>
    <row r="7043"/>
    <row r="7044"/>
    <row r="7045"/>
    <row r="7046"/>
    <row r="7047"/>
    <row r="7048"/>
    <row r="7049"/>
    <row r="7050"/>
    <row r="7051"/>
    <row r="7052"/>
    <row r="7053"/>
    <row r="7054"/>
    <row r="7055"/>
    <row r="7056"/>
    <row r="7057"/>
    <row r="7058"/>
    <row r="7059"/>
    <row r="7060"/>
    <row r="7061"/>
    <row r="7062"/>
    <row r="7063"/>
    <row r="7064"/>
    <row r="7065"/>
    <row r="7066"/>
    <row r="7067"/>
    <row r="7068"/>
    <row r="7069"/>
    <row r="7070"/>
    <row r="7071"/>
    <row r="7072"/>
    <row r="7073"/>
    <row r="7074"/>
    <row r="7075"/>
    <row r="7076"/>
    <row r="7077"/>
    <row r="7078"/>
    <row r="7079"/>
    <row r="7080"/>
    <row r="7081"/>
    <row r="7082"/>
    <row r="7083"/>
    <row r="7084"/>
    <row r="7085"/>
    <row r="7086"/>
    <row r="7087"/>
    <row r="7088"/>
    <row r="7089"/>
    <row r="7090"/>
    <row r="7091"/>
    <row r="7092"/>
    <row r="7093"/>
    <row r="7094"/>
    <row r="7095"/>
    <row r="7096"/>
    <row r="7097"/>
    <row r="7098"/>
    <row r="7099"/>
    <row r="7100"/>
    <row r="7101"/>
    <row r="7102"/>
    <row r="7103"/>
    <row r="7104"/>
    <row r="7105"/>
    <row r="7106"/>
    <row r="7107"/>
    <row r="7108"/>
    <row r="7109"/>
    <row r="7110"/>
    <row r="7111"/>
    <row r="7112"/>
    <row r="7113"/>
    <row r="7114"/>
    <row r="7115"/>
    <row r="7116"/>
    <row r="7117"/>
    <row r="7118"/>
    <row r="7119"/>
    <row r="7120"/>
    <row r="7121"/>
    <row r="7122"/>
    <row r="7123"/>
    <row r="7124"/>
    <row r="7125"/>
    <row r="7126"/>
    <row r="7127"/>
    <row r="7128"/>
    <row r="7129"/>
    <row r="7130"/>
    <row r="7131"/>
    <row r="7132"/>
    <row r="7133"/>
    <row r="7134"/>
    <row r="7135"/>
    <row r="7136"/>
    <row r="7137"/>
    <row r="7138"/>
    <row r="7139"/>
    <row r="7140"/>
    <row r="7141"/>
    <row r="7142"/>
    <row r="7143"/>
    <row r="7144"/>
    <row r="7145"/>
    <row r="7146"/>
    <row r="7147"/>
    <row r="7148"/>
    <row r="7149"/>
    <row r="7150"/>
    <row r="7151"/>
    <row r="7152"/>
    <row r="7153"/>
    <row r="7154"/>
    <row r="7155"/>
    <row r="7156"/>
    <row r="7157"/>
    <row r="7158"/>
    <row r="7159"/>
    <row r="7160"/>
    <row r="7161"/>
    <row r="7162"/>
    <row r="7163"/>
    <row r="7164"/>
    <row r="7165"/>
    <row r="7166"/>
    <row r="7167"/>
    <row r="7168"/>
    <row r="7169"/>
    <row r="7170"/>
    <row r="7171"/>
    <row r="7172"/>
    <row r="7173"/>
    <row r="7174"/>
    <row r="7175"/>
    <row r="7176"/>
    <row r="7177"/>
    <row r="7178"/>
    <row r="7179"/>
    <row r="7180"/>
    <row r="7181"/>
    <row r="7182"/>
    <row r="7183"/>
    <row r="7184"/>
    <row r="7185"/>
    <row r="7186"/>
    <row r="7187"/>
    <row r="7188"/>
    <row r="7189"/>
    <row r="7190"/>
    <row r="7191"/>
    <row r="7192"/>
    <row r="7193"/>
    <row r="7194"/>
    <row r="7195"/>
    <row r="7196"/>
    <row r="7197"/>
    <row r="7198"/>
    <row r="7199"/>
    <row r="7200"/>
    <row r="7201"/>
    <row r="7202"/>
    <row r="7203"/>
    <row r="7204"/>
    <row r="7205"/>
    <row r="7206"/>
    <row r="7207"/>
    <row r="7208"/>
    <row r="7209"/>
    <row r="7210"/>
    <row r="7211"/>
    <row r="7212"/>
    <row r="7213"/>
    <row r="7214"/>
    <row r="7215"/>
    <row r="7216"/>
    <row r="7217"/>
    <row r="7218"/>
    <row r="7219"/>
    <row r="7220"/>
    <row r="7221"/>
    <row r="7222"/>
    <row r="7223"/>
    <row r="7224"/>
    <row r="7225"/>
    <row r="7226"/>
    <row r="7227"/>
    <row r="7228"/>
    <row r="7229"/>
    <row r="7230"/>
    <row r="7231"/>
    <row r="7232"/>
    <row r="7233"/>
    <row r="7234"/>
    <row r="7235"/>
    <row r="7236"/>
    <row r="7237"/>
    <row r="7238"/>
    <row r="7239"/>
    <row r="7240"/>
    <row r="7241"/>
    <row r="7242"/>
    <row r="7243"/>
    <row r="7244"/>
    <row r="7245"/>
    <row r="7246"/>
    <row r="7247"/>
    <row r="7248"/>
    <row r="7249"/>
    <row r="7250"/>
    <row r="7251"/>
    <row r="7252"/>
    <row r="7253"/>
    <row r="7254"/>
    <row r="7255"/>
    <row r="7256"/>
    <row r="7257"/>
    <row r="7258"/>
    <row r="7259"/>
    <row r="7260"/>
    <row r="7261"/>
    <row r="7262"/>
    <row r="7263"/>
    <row r="7264"/>
    <row r="7265"/>
    <row r="7266"/>
    <row r="7267"/>
    <row r="7268"/>
    <row r="7269"/>
    <row r="7270"/>
    <row r="7271"/>
    <row r="7272"/>
    <row r="7273"/>
    <row r="7274"/>
    <row r="7275"/>
    <row r="7276"/>
    <row r="7277"/>
    <row r="7278"/>
    <row r="7279"/>
    <row r="7280"/>
    <row r="7281"/>
    <row r="7282"/>
    <row r="7283"/>
    <row r="7284"/>
    <row r="7285"/>
    <row r="7286"/>
    <row r="7287"/>
    <row r="7288"/>
    <row r="7289"/>
    <row r="7290"/>
    <row r="7291"/>
    <row r="7292"/>
    <row r="7293"/>
    <row r="7294"/>
    <row r="7295"/>
    <row r="7296"/>
    <row r="7297"/>
    <row r="7298"/>
    <row r="7299"/>
    <row r="7300"/>
    <row r="7301"/>
    <row r="7302"/>
    <row r="7303"/>
    <row r="7304"/>
    <row r="7305"/>
    <row r="7306"/>
    <row r="7307"/>
    <row r="7308"/>
    <row r="7309"/>
    <row r="7310"/>
    <row r="7311"/>
    <row r="7312"/>
    <row r="7313"/>
    <row r="7314"/>
    <row r="7315"/>
    <row r="7316"/>
    <row r="7317"/>
    <row r="7318"/>
    <row r="7319"/>
    <row r="7320"/>
    <row r="7321"/>
    <row r="7322"/>
    <row r="7323"/>
    <row r="7324"/>
    <row r="7325"/>
    <row r="7326"/>
    <row r="7327"/>
    <row r="7328"/>
    <row r="7329"/>
    <row r="7330"/>
    <row r="7331"/>
    <row r="7332"/>
    <row r="7333"/>
    <row r="7334"/>
    <row r="7335"/>
    <row r="7336"/>
    <row r="7337"/>
    <row r="7338"/>
    <row r="7339"/>
    <row r="7340"/>
    <row r="7341"/>
    <row r="7342"/>
    <row r="7343"/>
    <row r="7344"/>
    <row r="7345"/>
    <row r="7346"/>
    <row r="7347"/>
    <row r="7348"/>
    <row r="7349"/>
    <row r="7350"/>
    <row r="7351"/>
    <row r="7352"/>
    <row r="7353"/>
    <row r="7354"/>
    <row r="7355"/>
    <row r="7356"/>
    <row r="7357"/>
    <row r="7358"/>
    <row r="7359"/>
    <row r="7360"/>
    <row r="7361"/>
    <row r="7362"/>
    <row r="7363"/>
    <row r="7364"/>
    <row r="7365"/>
    <row r="7366"/>
    <row r="7367"/>
    <row r="7368"/>
    <row r="7369"/>
    <row r="7370"/>
    <row r="7371"/>
    <row r="7372"/>
    <row r="7373"/>
    <row r="7374"/>
    <row r="7375"/>
    <row r="7376"/>
    <row r="7377"/>
    <row r="7378"/>
    <row r="7379"/>
    <row r="7380"/>
    <row r="7381"/>
    <row r="7382"/>
    <row r="7383"/>
    <row r="7384"/>
    <row r="7385"/>
    <row r="7386"/>
    <row r="7387"/>
    <row r="7388"/>
    <row r="7389"/>
    <row r="7390"/>
    <row r="7391"/>
    <row r="7392"/>
    <row r="7393"/>
    <row r="7394"/>
    <row r="7395"/>
    <row r="7396"/>
    <row r="7397"/>
    <row r="7398"/>
    <row r="7399"/>
    <row r="7400"/>
    <row r="7401"/>
    <row r="7402"/>
    <row r="7403"/>
    <row r="7404"/>
    <row r="7405"/>
    <row r="7406"/>
    <row r="7407"/>
    <row r="7408"/>
    <row r="7409"/>
    <row r="7410"/>
    <row r="7411"/>
    <row r="7412"/>
    <row r="7413"/>
    <row r="7414"/>
    <row r="7415"/>
    <row r="7416"/>
    <row r="7417"/>
    <row r="7418"/>
    <row r="7419"/>
    <row r="7420"/>
    <row r="7421"/>
    <row r="7422"/>
    <row r="7423"/>
    <row r="7424"/>
    <row r="7425"/>
    <row r="7426"/>
    <row r="7427"/>
    <row r="7428"/>
    <row r="7429"/>
    <row r="7430"/>
    <row r="7431"/>
    <row r="7432"/>
    <row r="7433"/>
    <row r="7434"/>
    <row r="7435"/>
    <row r="7436"/>
    <row r="7437"/>
    <row r="7438"/>
    <row r="7439"/>
    <row r="7440"/>
    <row r="7441"/>
    <row r="7442"/>
    <row r="7443"/>
    <row r="7444"/>
    <row r="7445"/>
    <row r="7446"/>
    <row r="7447"/>
    <row r="7448"/>
    <row r="7449"/>
    <row r="7450"/>
    <row r="7451"/>
    <row r="7452"/>
    <row r="7453"/>
    <row r="7454"/>
    <row r="7455"/>
    <row r="7456"/>
    <row r="7457"/>
    <row r="7458"/>
    <row r="7459"/>
    <row r="7460"/>
    <row r="7461"/>
    <row r="7462"/>
    <row r="7463"/>
    <row r="7464"/>
    <row r="7465"/>
    <row r="7466"/>
    <row r="7467"/>
    <row r="7468"/>
    <row r="7469"/>
    <row r="7470"/>
    <row r="7471"/>
    <row r="7472"/>
    <row r="7473"/>
    <row r="7474"/>
    <row r="7475"/>
    <row r="7476"/>
    <row r="7477"/>
    <row r="7478"/>
    <row r="7479"/>
    <row r="7480"/>
    <row r="7481"/>
    <row r="7482"/>
    <row r="7483"/>
    <row r="7484"/>
    <row r="7485"/>
    <row r="7486"/>
    <row r="7487"/>
    <row r="7488"/>
    <row r="7489"/>
    <row r="7490"/>
    <row r="7491"/>
    <row r="7492"/>
    <row r="7493"/>
    <row r="7494"/>
    <row r="7495"/>
    <row r="7496"/>
    <row r="7497"/>
    <row r="7498"/>
    <row r="7499"/>
    <row r="7500"/>
    <row r="7501"/>
    <row r="7502"/>
    <row r="7503"/>
    <row r="7504"/>
    <row r="7505"/>
    <row r="7506"/>
    <row r="7507"/>
    <row r="7508"/>
    <row r="7509"/>
    <row r="7510"/>
    <row r="7511"/>
    <row r="7512"/>
    <row r="7513"/>
    <row r="7514"/>
    <row r="7515"/>
    <row r="7516"/>
    <row r="7517"/>
    <row r="7518"/>
    <row r="7519"/>
    <row r="7520"/>
    <row r="7521"/>
    <row r="7522"/>
    <row r="7523"/>
    <row r="7524"/>
    <row r="7525"/>
    <row r="7526"/>
    <row r="7527"/>
    <row r="7528"/>
    <row r="7529"/>
    <row r="7530"/>
    <row r="7531"/>
    <row r="7532"/>
    <row r="7533"/>
    <row r="7534"/>
    <row r="7535"/>
    <row r="7536"/>
    <row r="7537"/>
    <row r="7538"/>
    <row r="7539"/>
    <row r="7540"/>
    <row r="7541"/>
    <row r="7542"/>
    <row r="7543"/>
    <row r="7544"/>
    <row r="7545"/>
    <row r="7546"/>
    <row r="7547"/>
    <row r="7548"/>
    <row r="7549"/>
    <row r="7550"/>
    <row r="7551"/>
    <row r="7552"/>
    <row r="7553"/>
    <row r="7554"/>
    <row r="7555"/>
    <row r="7556"/>
    <row r="7557"/>
    <row r="7558"/>
    <row r="7559"/>
    <row r="7560"/>
    <row r="7561"/>
    <row r="7562"/>
    <row r="7563"/>
    <row r="7564"/>
    <row r="7565"/>
    <row r="7566"/>
    <row r="7567"/>
    <row r="7568"/>
    <row r="7569"/>
    <row r="7570"/>
    <row r="7571"/>
    <row r="7572"/>
    <row r="7573"/>
    <row r="7574"/>
    <row r="7575"/>
    <row r="7576"/>
    <row r="7577"/>
    <row r="7578"/>
    <row r="7579"/>
    <row r="7580"/>
    <row r="7581"/>
    <row r="7582"/>
    <row r="7583"/>
    <row r="7584"/>
    <row r="7585"/>
    <row r="7586"/>
    <row r="7587"/>
    <row r="7588"/>
    <row r="7589"/>
    <row r="7590"/>
    <row r="7591"/>
    <row r="7592"/>
    <row r="7593"/>
    <row r="7594"/>
    <row r="7595"/>
    <row r="7596"/>
    <row r="7597"/>
    <row r="7598"/>
    <row r="7599"/>
    <row r="7600"/>
    <row r="7601"/>
    <row r="7602"/>
    <row r="7603"/>
    <row r="7604"/>
    <row r="7605"/>
    <row r="7606"/>
    <row r="7607"/>
    <row r="7608"/>
    <row r="7609"/>
    <row r="7610"/>
    <row r="7611"/>
    <row r="7612"/>
    <row r="7613"/>
    <row r="7614"/>
    <row r="7615"/>
    <row r="7616"/>
    <row r="7617"/>
    <row r="7618"/>
    <row r="7619"/>
    <row r="7620"/>
    <row r="7621"/>
    <row r="7622"/>
    <row r="7623"/>
    <row r="7624"/>
    <row r="7625"/>
    <row r="7626"/>
    <row r="7627"/>
    <row r="7628"/>
    <row r="7629"/>
    <row r="7630"/>
    <row r="7631"/>
    <row r="7632"/>
    <row r="7633"/>
    <row r="7634"/>
    <row r="7635"/>
    <row r="7636"/>
    <row r="7637"/>
    <row r="7638"/>
    <row r="7639"/>
    <row r="7640"/>
    <row r="7641"/>
    <row r="7642"/>
    <row r="7643"/>
    <row r="7644"/>
    <row r="7645"/>
    <row r="7646"/>
    <row r="7647"/>
    <row r="7648"/>
    <row r="7649"/>
    <row r="7650"/>
    <row r="7651"/>
    <row r="7652"/>
    <row r="7653"/>
    <row r="7654"/>
    <row r="7655"/>
    <row r="7656"/>
    <row r="7657"/>
    <row r="7658"/>
    <row r="7659"/>
    <row r="7660"/>
    <row r="7661"/>
    <row r="7662"/>
    <row r="7663"/>
    <row r="7664"/>
    <row r="7665"/>
    <row r="7666"/>
    <row r="7667"/>
    <row r="7668"/>
    <row r="7669"/>
    <row r="7670"/>
    <row r="7671"/>
    <row r="7672"/>
    <row r="7673"/>
    <row r="7674"/>
    <row r="7675"/>
    <row r="7676"/>
    <row r="7677"/>
    <row r="7678"/>
    <row r="7679"/>
    <row r="7680"/>
    <row r="7681"/>
    <row r="7682"/>
    <row r="7683"/>
    <row r="7684"/>
    <row r="7685"/>
    <row r="7686"/>
    <row r="7687"/>
    <row r="7688"/>
    <row r="7689"/>
    <row r="7690"/>
    <row r="7691"/>
    <row r="7692"/>
    <row r="7693"/>
    <row r="7694"/>
    <row r="7695"/>
    <row r="7696"/>
    <row r="7697"/>
    <row r="7698"/>
    <row r="7699"/>
    <row r="7700"/>
    <row r="7701"/>
    <row r="7702"/>
    <row r="7703"/>
    <row r="7704"/>
    <row r="7705"/>
    <row r="7706"/>
    <row r="7707"/>
    <row r="7708"/>
    <row r="7709"/>
    <row r="7710"/>
    <row r="7711"/>
    <row r="7712"/>
    <row r="7713"/>
    <row r="7714"/>
    <row r="7715"/>
    <row r="7716"/>
    <row r="7717"/>
    <row r="7718"/>
    <row r="7719"/>
    <row r="7720"/>
    <row r="7721"/>
    <row r="7722"/>
    <row r="7723"/>
    <row r="7724"/>
    <row r="7725"/>
    <row r="7726"/>
    <row r="7727"/>
    <row r="7728"/>
    <row r="7729"/>
    <row r="7730"/>
    <row r="7731"/>
    <row r="7732"/>
    <row r="7733"/>
    <row r="7734"/>
    <row r="7735"/>
    <row r="7736"/>
    <row r="7737"/>
    <row r="7738"/>
    <row r="7739"/>
    <row r="7740"/>
    <row r="7741"/>
    <row r="7742"/>
    <row r="7743"/>
    <row r="7744"/>
    <row r="7745"/>
    <row r="7746"/>
    <row r="7747"/>
    <row r="7748"/>
    <row r="7749"/>
    <row r="7750"/>
    <row r="7751"/>
    <row r="7752"/>
    <row r="7753"/>
    <row r="7754"/>
    <row r="7755"/>
    <row r="7756"/>
    <row r="7757"/>
    <row r="7758"/>
    <row r="7759"/>
    <row r="7760"/>
    <row r="7761"/>
    <row r="7762"/>
    <row r="7763"/>
    <row r="7764"/>
    <row r="7765"/>
    <row r="7766"/>
    <row r="7767"/>
    <row r="7768"/>
    <row r="7769"/>
    <row r="7770"/>
    <row r="7771"/>
    <row r="7772"/>
    <row r="7773"/>
    <row r="7774"/>
    <row r="7775"/>
    <row r="7776"/>
    <row r="7777"/>
    <row r="7778"/>
    <row r="7779"/>
    <row r="7780"/>
    <row r="7781"/>
    <row r="7782"/>
    <row r="7783"/>
    <row r="7784"/>
    <row r="7785"/>
    <row r="7786"/>
    <row r="7787"/>
    <row r="7788"/>
    <row r="7789"/>
    <row r="7790"/>
    <row r="7791"/>
    <row r="7792"/>
    <row r="7793"/>
    <row r="7794"/>
    <row r="7795"/>
    <row r="7796"/>
    <row r="7797"/>
    <row r="7798"/>
    <row r="7799"/>
    <row r="7800"/>
    <row r="7801"/>
    <row r="7802"/>
    <row r="7803"/>
    <row r="7804"/>
    <row r="7805"/>
    <row r="7806"/>
    <row r="7807"/>
    <row r="7808"/>
    <row r="7809"/>
    <row r="7810"/>
    <row r="7811"/>
    <row r="7812"/>
    <row r="7813"/>
    <row r="7814"/>
    <row r="7815"/>
    <row r="7816"/>
    <row r="7817"/>
    <row r="7818"/>
    <row r="7819"/>
    <row r="7820"/>
    <row r="7821"/>
    <row r="7822"/>
    <row r="7823"/>
    <row r="7824"/>
    <row r="7825"/>
    <row r="7826"/>
    <row r="7827"/>
    <row r="7828"/>
    <row r="7829"/>
    <row r="7830"/>
    <row r="7831"/>
    <row r="7832"/>
    <row r="7833"/>
    <row r="7834"/>
    <row r="7835"/>
    <row r="7836"/>
    <row r="7837"/>
    <row r="7838"/>
    <row r="7839"/>
    <row r="7840"/>
    <row r="7841"/>
    <row r="7842"/>
    <row r="7843"/>
    <row r="7844"/>
    <row r="7845"/>
    <row r="7846"/>
    <row r="7847"/>
    <row r="7848"/>
    <row r="7849"/>
    <row r="7850"/>
    <row r="7851"/>
    <row r="7852"/>
    <row r="7853"/>
    <row r="7854"/>
    <row r="7855"/>
    <row r="7856"/>
    <row r="7857"/>
    <row r="7858"/>
    <row r="7859"/>
    <row r="7860"/>
    <row r="7861"/>
    <row r="7862"/>
    <row r="7863"/>
    <row r="7864"/>
    <row r="7865"/>
    <row r="7866"/>
    <row r="7867"/>
    <row r="7868"/>
    <row r="7869"/>
    <row r="7870"/>
    <row r="7871"/>
    <row r="7872"/>
    <row r="7873"/>
    <row r="7874"/>
    <row r="7875"/>
    <row r="7876"/>
    <row r="7877"/>
    <row r="7878"/>
    <row r="7879"/>
    <row r="7880"/>
    <row r="7881"/>
    <row r="7882"/>
    <row r="7883"/>
    <row r="7884"/>
    <row r="7885"/>
    <row r="7886"/>
    <row r="7887"/>
    <row r="7888"/>
    <row r="7889"/>
    <row r="7890"/>
    <row r="7891"/>
    <row r="7892"/>
    <row r="7893"/>
    <row r="7894"/>
    <row r="7895"/>
    <row r="7896"/>
    <row r="7897"/>
    <row r="7898"/>
    <row r="7899"/>
    <row r="7900"/>
    <row r="7901"/>
    <row r="7902"/>
    <row r="7903"/>
    <row r="7904"/>
    <row r="7905"/>
    <row r="7906"/>
    <row r="7907"/>
    <row r="7908"/>
    <row r="7909"/>
    <row r="7910"/>
    <row r="7911"/>
    <row r="7912"/>
    <row r="7913"/>
    <row r="7914"/>
    <row r="7915"/>
    <row r="7916"/>
    <row r="7917"/>
    <row r="7918"/>
    <row r="7919"/>
    <row r="7920"/>
    <row r="7921"/>
    <row r="7922"/>
    <row r="7923"/>
    <row r="7924"/>
    <row r="7925"/>
    <row r="7926"/>
    <row r="7927"/>
    <row r="7928"/>
    <row r="7929"/>
    <row r="7930"/>
    <row r="7931"/>
    <row r="7932"/>
    <row r="7933"/>
    <row r="7934"/>
    <row r="7935"/>
    <row r="7936"/>
    <row r="7937"/>
    <row r="7938"/>
    <row r="7939"/>
    <row r="7940"/>
    <row r="7941"/>
    <row r="7942"/>
    <row r="7943"/>
    <row r="7944"/>
    <row r="7945"/>
    <row r="7946"/>
    <row r="7947"/>
    <row r="7948"/>
    <row r="7949"/>
    <row r="7950"/>
    <row r="7951"/>
    <row r="7952"/>
    <row r="7953"/>
    <row r="7954"/>
    <row r="7955"/>
    <row r="7956"/>
    <row r="7957"/>
    <row r="7958"/>
    <row r="7959"/>
    <row r="7960"/>
    <row r="7961"/>
    <row r="7962"/>
    <row r="7963"/>
    <row r="7964"/>
    <row r="7965"/>
    <row r="7966"/>
    <row r="7967"/>
    <row r="7968"/>
    <row r="7969"/>
    <row r="7970"/>
    <row r="7971"/>
    <row r="7972"/>
    <row r="7973"/>
    <row r="7974"/>
    <row r="7975"/>
    <row r="7976"/>
    <row r="7977"/>
    <row r="7978"/>
    <row r="7979"/>
    <row r="7980"/>
    <row r="7981"/>
    <row r="7982"/>
    <row r="7983"/>
    <row r="7984"/>
    <row r="7985"/>
    <row r="7986"/>
    <row r="7987"/>
    <row r="7988"/>
    <row r="7989"/>
    <row r="7990"/>
    <row r="7991"/>
    <row r="7992"/>
    <row r="7993"/>
    <row r="7994"/>
    <row r="7995"/>
    <row r="7996"/>
    <row r="7997"/>
    <row r="7998"/>
    <row r="7999"/>
    <row r="8000"/>
    <row r="8001"/>
    <row r="8002"/>
    <row r="8003"/>
    <row r="8004"/>
    <row r="8005"/>
    <row r="8006"/>
    <row r="8007"/>
    <row r="8008"/>
    <row r="8009"/>
    <row r="8010"/>
    <row r="8011"/>
    <row r="8012"/>
    <row r="8013"/>
    <row r="8014"/>
    <row r="8015"/>
    <row r="8016"/>
    <row r="8017"/>
    <row r="8018"/>
    <row r="8019"/>
    <row r="8020"/>
    <row r="8021"/>
    <row r="8022"/>
    <row r="8023"/>
    <row r="8024"/>
    <row r="8025"/>
    <row r="8026"/>
    <row r="8027"/>
    <row r="8028"/>
    <row r="8029"/>
    <row r="8030"/>
    <row r="8031"/>
    <row r="8032"/>
    <row r="8033"/>
    <row r="8034"/>
    <row r="8035"/>
    <row r="8036"/>
    <row r="8037"/>
    <row r="8038"/>
    <row r="8039"/>
    <row r="8040"/>
    <row r="8041"/>
    <row r="8042"/>
    <row r="8043"/>
    <row r="8044"/>
    <row r="8045"/>
    <row r="8046"/>
    <row r="8047"/>
    <row r="8048"/>
    <row r="8049"/>
    <row r="8050"/>
    <row r="8051"/>
    <row r="8052"/>
    <row r="8053"/>
    <row r="8054"/>
    <row r="8055"/>
    <row r="8056"/>
    <row r="8057"/>
    <row r="8058"/>
    <row r="8059"/>
    <row r="8060"/>
    <row r="8061"/>
    <row r="8062"/>
    <row r="8063"/>
    <row r="8064"/>
    <row r="8065"/>
    <row r="8066"/>
    <row r="8067"/>
    <row r="8068"/>
    <row r="8069"/>
    <row r="8070"/>
    <row r="8071"/>
    <row r="8072"/>
    <row r="8073"/>
    <row r="8074"/>
    <row r="8075"/>
    <row r="8076"/>
    <row r="8077"/>
    <row r="8078"/>
    <row r="8079"/>
    <row r="8080"/>
    <row r="8081"/>
    <row r="8082"/>
    <row r="8083"/>
    <row r="8084"/>
    <row r="8085"/>
    <row r="8086"/>
    <row r="8087"/>
    <row r="8088"/>
    <row r="8089"/>
    <row r="8090"/>
    <row r="8091"/>
    <row r="8092"/>
    <row r="8093"/>
    <row r="8094"/>
    <row r="8095"/>
    <row r="8096"/>
    <row r="8097"/>
    <row r="8098"/>
    <row r="8099"/>
    <row r="8100"/>
    <row r="8101"/>
    <row r="8102"/>
    <row r="8103"/>
    <row r="8104"/>
    <row r="8105"/>
    <row r="8106"/>
    <row r="8107"/>
    <row r="8108"/>
    <row r="8109"/>
    <row r="8110"/>
    <row r="8111"/>
    <row r="8112"/>
    <row r="8113"/>
    <row r="8114"/>
    <row r="8115"/>
    <row r="8116"/>
    <row r="8117"/>
    <row r="8118"/>
    <row r="8119"/>
    <row r="8120"/>
    <row r="8121"/>
    <row r="8122"/>
    <row r="8123"/>
    <row r="8124"/>
    <row r="8125"/>
    <row r="8126"/>
    <row r="8127"/>
    <row r="8128"/>
    <row r="8129"/>
    <row r="8130"/>
    <row r="8131"/>
    <row r="8132"/>
    <row r="8133"/>
    <row r="8134"/>
    <row r="8135"/>
    <row r="8136"/>
    <row r="8137"/>
    <row r="8138"/>
    <row r="8139"/>
    <row r="8140"/>
    <row r="8141"/>
    <row r="8142"/>
    <row r="8143"/>
    <row r="8144"/>
    <row r="8145"/>
    <row r="8146"/>
    <row r="8147"/>
    <row r="8148"/>
    <row r="8149"/>
    <row r="8150"/>
    <row r="8151"/>
    <row r="8152"/>
    <row r="8153"/>
    <row r="8154"/>
    <row r="8155"/>
    <row r="8156"/>
    <row r="8157"/>
    <row r="8158"/>
    <row r="8159"/>
    <row r="8160"/>
    <row r="8161"/>
    <row r="8162"/>
    <row r="8163"/>
    <row r="8164"/>
    <row r="8165"/>
    <row r="8166"/>
    <row r="8167"/>
    <row r="8168"/>
    <row r="8169"/>
    <row r="8170"/>
    <row r="8171"/>
    <row r="8172"/>
    <row r="8173"/>
    <row r="8174"/>
    <row r="8175"/>
    <row r="8176"/>
    <row r="8177"/>
    <row r="8178"/>
    <row r="8179"/>
    <row r="8180"/>
    <row r="8181"/>
    <row r="8182"/>
    <row r="8183"/>
    <row r="8184"/>
    <row r="8185"/>
    <row r="8186"/>
    <row r="8187"/>
    <row r="8188"/>
    <row r="8189"/>
    <row r="8190"/>
    <row r="8191"/>
    <row r="8192"/>
    <row r="8193"/>
    <row r="8194"/>
    <row r="8195"/>
    <row r="8196"/>
    <row r="8197"/>
    <row r="8198"/>
    <row r="8199"/>
    <row r="8200"/>
    <row r="8201"/>
    <row r="8202"/>
    <row r="8203"/>
    <row r="8204"/>
    <row r="8205"/>
    <row r="8206"/>
    <row r="8207"/>
    <row r="8208"/>
    <row r="8209"/>
    <row r="8210"/>
    <row r="8211"/>
    <row r="8212"/>
    <row r="8213"/>
    <row r="8214"/>
    <row r="8215"/>
    <row r="8216"/>
    <row r="8217"/>
    <row r="8218"/>
    <row r="8219"/>
    <row r="8220"/>
    <row r="8221"/>
    <row r="8222"/>
    <row r="8223"/>
    <row r="8224"/>
    <row r="8225"/>
    <row r="8226"/>
    <row r="8227"/>
    <row r="8228"/>
    <row r="8229"/>
    <row r="8230"/>
    <row r="8231"/>
    <row r="8232"/>
    <row r="8233"/>
    <row r="8234"/>
    <row r="8235"/>
    <row r="8236"/>
    <row r="8237"/>
    <row r="8238"/>
    <row r="8239"/>
    <row r="8240"/>
    <row r="8241"/>
    <row r="8242"/>
    <row r="8243"/>
    <row r="8244"/>
    <row r="8245"/>
    <row r="8246"/>
    <row r="8247"/>
    <row r="8248"/>
    <row r="8249"/>
    <row r="8250"/>
    <row r="8251"/>
    <row r="8252"/>
    <row r="8253"/>
    <row r="8254"/>
    <row r="8255"/>
    <row r="8256"/>
    <row r="8257"/>
    <row r="8258"/>
    <row r="8259"/>
    <row r="8260"/>
    <row r="8261"/>
    <row r="8262"/>
    <row r="8263"/>
    <row r="8264"/>
    <row r="8265"/>
    <row r="8266"/>
    <row r="8267"/>
    <row r="8268"/>
    <row r="8269"/>
    <row r="8270"/>
    <row r="8271"/>
    <row r="8272"/>
    <row r="8273"/>
    <row r="8274"/>
    <row r="8275"/>
    <row r="8276"/>
    <row r="8277"/>
    <row r="8278"/>
    <row r="8279"/>
    <row r="8280"/>
    <row r="8281"/>
    <row r="8282"/>
    <row r="8283"/>
    <row r="8284"/>
    <row r="8285"/>
    <row r="8286"/>
    <row r="8287"/>
    <row r="8288"/>
    <row r="8289"/>
    <row r="8290"/>
    <row r="8291"/>
    <row r="8292"/>
    <row r="8293"/>
    <row r="8294"/>
    <row r="8295"/>
    <row r="8296"/>
    <row r="8297"/>
    <row r="8298"/>
    <row r="8299"/>
    <row r="8300"/>
    <row r="8301"/>
    <row r="8302"/>
    <row r="8303"/>
    <row r="8304"/>
    <row r="8305"/>
    <row r="8306"/>
    <row r="8307"/>
    <row r="8308"/>
    <row r="8309"/>
    <row r="8310"/>
    <row r="8311"/>
    <row r="8312"/>
    <row r="8313"/>
    <row r="8314"/>
    <row r="8315"/>
    <row r="8316"/>
    <row r="8317"/>
    <row r="8318"/>
    <row r="8319"/>
    <row r="8320"/>
    <row r="8321"/>
    <row r="8322"/>
    <row r="8323"/>
    <row r="8324"/>
    <row r="8325"/>
    <row r="8326"/>
    <row r="8327"/>
    <row r="8328"/>
    <row r="8329"/>
    <row r="8330"/>
    <row r="8331"/>
    <row r="8332"/>
    <row r="8333"/>
    <row r="8334"/>
    <row r="8335"/>
    <row r="8336"/>
    <row r="8337"/>
    <row r="8338"/>
    <row r="8339"/>
    <row r="8340"/>
    <row r="8341"/>
    <row r="8342"/>
    <row r="8343"/>
    <row r="8344"/>
    <row r="8345"/>
    <row r="8346"/>
    <row r="8347"/>
    <row r="8348"/>
    <row r="8349"/>
    <row r="8350"/>
    <row r="8351"/>
    <row r="8352"/>
    <row r="8353"/>
    <row r="8354"/>
    <row r="8355"/>
    <row r="8356"/>
    <row r="8357"/>
    <row r="8358"/>
    <row r="8359"/>
    <row r="8360"/>
    <row r="8361"/>
    <row r="8362"/>
    <row r="8363"/>
    <row r="8364"/>
    <row r="8365"/>
    <row r="8366"/>
    <row r="8367"/>
    <row r="8368"/>
    <row r="8369"/>
    <row r="8370"/>
    <row r="8371"/>
    <row r="8372"/>
    <row r="8373"/>
    <row r="8374"/>
    <row r="8375"/>
    <row r="8376"/>
    <row r="8377"/>
    <row r="8378"/>
    <row r="8379"/>
    <row r="8380"/>
    <row r="8381"/>
    <row r="8382"/>
    <row r="8383"/>
    <row r="8384"/>
    <row r="8385"/>
    <row r="8386"/>
    <row r="8387"/>
    <row r="8388"/>
    <row r="8389"/>
    <row r="8390"/>
    <row r="8391"/>
    <row r="8392"/>
    <row r="8393"/>
    <row r="8394"/>
    <row r="8395"/>
    <row r="8396"/>
    <row r="8397"/>
    <row r="8398"/>
    <row r="8399"/>
    <row r="8400"/>
    <row r="8401"/>
    <row r="8402"/>
    <row r="8403"/>
    <row r="8404"/>
    <row r="8405"/>
    <row r="8406"/>
    <row r="8407"/>
    <row r="8408"/>
    <row r="8409"/>
    <row r="8410"/>
    <row r="8411"/>
    <row r="8412"/>
    <row r="8413"/>
    <row r="8414"/>
    <row r="8415"/>
    <row r="8416"/>
    <row r="8417"/>
    <row r="8418"/>
    <row r="8419"/>
    <row r="8420"/>
    <row r="8421"/>
    <row r="8422"/>
    <row r="8423"/>
    <row r="8424"/>
    <row r="8425"/>
    <row r="8426"/>
    <row r="8427"/>
    <row r="8428"/>
    <row r="8429"/>
    <row r="8430"/>
    <row r="8431"/>
    <row r="8432"/>
    <row r="8433"/>
    <row r="8434"/>
    <row r="8435"/>
    <row r="8436"/>
    <row r="8437"/>
    <row r="8438"/>
    <row r="8439"/>
    <row r="8440"/>
    <row r="8441"/>
    <row r="8442"/>
    <row r="8443"/>
    <row r="8444"/>
    <row r="8445"/>
    <row r="8446"/>
    <row r="8447"/>
    <row r="8448"/>
    <row r="8449"/>
    <row r="8450"/>
    <row r="8451"/>
    <row r="8452"/>
    <row r="8453"/>
    <row r="8454"/>
    <row r="8455"/>
    <row r="8456"/>
    <row r="8457"/>
    <row r="8458"/>
    <row r="8459"/>
    <row r="8460"/>
    <row r="8461"/>
    <row r="8462"/>
    <row r="8463"/>
    <row r="8464"/>
    <row r="8465"/>
    <row r="8466"/>
    <row r="8467"/>
    <row r="8468"/>
    <row r="8469"/>
    <row r="8470"/>
    <row r="8471"/>
    <row r="8472"/>
    <row r="8473"/>
    <row r="8474"/>
    <row r="8475"/>
    <row r="8476"/>
    <row r="8477"/>
    <row r="8478"/>
    <row r="8479"/>
    <row r="8480"/>
    <row r="8481"/>
    <row r="8482"/>
    <row r="8483"/>
    <row r="8484"/>
    <row r="8485"/>
    <row r="8486"/>
    <row r="8487"/>
    <row r="8488"/>
    <row r="8489"/>
    <row r="8490"/>
    <row r="8491"/>
    <row r="8492"/>
    <row r="8493"/>
    <row r="8494"/>
    <row r="8495"/>
    <row r="8496"/>
    <row r="8497"/>
    <row r="8498"/>
    <row r="8499"/>
    <row r="8500"/>
    <row r="8501"/>
    <row r="8502"/>
    <row r="8503"/>
    <row r="8504"/>
    <row r="8505"/>
    <row r="8506"/>
    <row r="8507"/>
    <row r="8508"/>
    <row r="8509"/>
    <row r="8510"/>
    <row r="8511"/>
    <row r="8512"/>
    <row r="8513"/>
    <row r="8514"/>
    <row r="8515"/>
    <row r="8516"/>
    <row r="8517"/>
    <row r="8518"/>
    <row r="8519"/>
    <row r="8520"/>
    <row r="8521"/>
    <row r="8522"/>
    <row r="8523"/>
    <row r="8524"/>
    <row r="8525"/>
    <row r="8526"/>
    <row r="8527"/>
    <row r="8528"/>
    <row r="8529"/>
    <row r="8530"/>
    <row r="8531"/>
    <row r="8532"/>
    <row r="8533"/>
    <row r="8534"/>
    <row r="8535"/>
    <row r="8536"/>
    <row r="8537"/>
    <row r="8538"/>
    <row r="8539"/>
    <row r="8540"/>
    <row r="8541"/>
    <row r="8542"/>
    <row r="8543"/>
    <row r="8544"/>
    <row r="8545"/>
    <row r="8546"/>
    <row r="8547"/>
    <row r="8548"/>
    <row r="8549"/>
    <row r="8550"/>
    <row r="8551"/>
    <row r="8552"/>
    <row r="8553"/>
    <row r="8554"/>
    <row r="8555"/>
    <row r="8556"/>
    <row r="8557"/>
    <row r="8558"/>
    <row r="8559"/>
    <row r="8560"/>
    <row r="8561"/>
    <row r="8562"/>
    <row r="8563"/>
    <row r="8564"/>
    <row r="8565"/>
    <row r="8566"/>
    <row r="8567"/>
    <row r="8568"/>
    <row r="8569"/>
    <row r="8570"/>
    <row r="8571"/>
    <row r="8572"/>
    <row r="8573"/>
    <row r="8574"/>
    <row r="8575"/>
    <row r="8576"/>
    <row r="8577"/>
    <row r="8578"/>
    <row r="8579"/>
    <row r="8580"/>
    <row r="8581"/>
    <row r="8582"/>
    <row r="8583"/>
    <row r="8584"/>
    <row r="8585"/>
    <row r="8586"/>
    <row r="8587"/>
    <row r="8588"/>
    <row r="8589"/>
    <row r="8590"/>
    <row r="8591"/>
    <row r="8592"/>
    <row r="8593"/>
    <row r="8594"/>
    <row r="8595"/>
    <row r="8596"/>
    <row r="8597"/>
    <row r="8598"/>
    <row r="8599"/>
    <row r="8600"/>
    <row r="8601"/>
    <row r="8602"/>
    <row r="8603"/>
    <row r="8604"/>
    <row r="8605"/>
    <row r="8606"/>
    <row r="8607"/>
    <row r="8608"/>
    <row r="8609"/>
    <row r="8610"/>
    <row r="8611"/>
    <row r="8612"/>
    <row r="8613"/>
    <row r="8614"/>
    <row r="8615"/>
    <row r="8616"/>
    <row r="8617"/>
    <row r="8618"/>
    <row r="8619"/>
    <row r="8620"/>
    <row r="8621"/>
    <row r="8622"/>
    <row r="8623"/>
    <row r="8624"/>
    <row r="8625"/>
    <row r="8626"/>
    <row r="8627"/>
    <row r="8628"/>
    <row r="8629"/>
    <row r="8630"/>
    <row r="8631"/>
    <row r="8632"/>
    <row r="8633"/>
    <row r="8634"/>
    <row r="8635"/>
    <row r="8636"/>
    <row r="8637"/>
    <row r="8638"/>
    <row r="8639"/>
    <row r="8640"/>
    <row r="8641"/>
    <row r="8642"/>
    <row r="8643"/>
    <row r="8644"/>
    <row r="8645"/>
    <row r="8646"/>
    <row r="8647"/>
    <row r="8648"/>
    <row r="8649"/>
    <row r="8650"/>
    <row r="8651"/>
    <row r="8652"/>
    <row r="8653"/>
    <row r="8654"/>
    <row r="8655"/>
    <row r="8656"/>
    <row r="8657"/>
    <row r="8658"/>
    <row r="8659"/>
    <row r="8660"/>
    <row r="8661"/>
    <row r="8662"/>
    <row r="8663"/>
    <row r="8664"/>
    <row r="8665"/>
    <row r="8666"/>
    <row r="8667"/>
    <row r="8668"/>
    <row r="8669"/>
    <row r="8670"/>
    <row r="8671"/>
    <row r="8672"/>
    <row r="8673"/>
    <row r="8674"/>
    <row r="8675"/>
    <row r="8676"/>
    <row r="8677"/>
    <row r="8678"/>
    <row r="8679"/>
    <row r="8680"/>
    <row r="8681"/>
    <row r="8682"/>
    <row r="8683"/>
    <row r="8684"/>
    <row r="8685"/>
    <row r="8686"/>
    <row r="8687"/>
    <row r="8688"/>
    <row r="8689"/>
    <row r="8690"/>
    <row r="8691"/>
    <row r="8692"/>
    <row r="8693"/>
    <row r="8694"/>
    <row r="8695"/>
    <row r="8696"/>
    <row r="8697"/>
    <row r="8698"/>
    <row r="8699"/>
    <row r="8700"/>
    <row r="8701"/>
    <row r="8702"/>
    <row r="8703"/>
    <row r="8704"/>
    <row r="8705"/>
    <row r="8706"/>
    <row r="8707"/>
    <row r="8708"/>
    <row r="8709"/>
    <row r="8710"/>
    <row r="8711"/>
    <row r="8712"/>
    <row r="8713"/>
    <row r="8714"/>
    <row r="8715"/>
    <row r="8716"/>
    <row r="8717"/>
    <row r="8718"/>
    <row r="8719"/>
    <row r="8720"/>
    <row r="8721"/>
    <row r="8722"/>
    <row r="8723"/>
    <row r="8724"/>
    <row r="8725"/>
    <row r="8726"/>
    <row r="8727"/>
    <row r="8728"/>
    <row r="8729"/>
    <row r="8730"/>
    <row r="8731"/>
    <row r="8732"/>
    <row r="8733"/>
    <row r="8734"/>
    <row r="8735"/>
    <row r="8736"/>
    <row r="8737"/>
    <row r="8738"/>
    <row r="8739"/>
    <row r="8740"/>
    <row r="8741"/>
    <row r="8742"/>
    <row r="8743"/>
    <row r="8744"/>
    <row r="8745"/>
    <row r="8746"/>
    <row r="8747"/>
    <row r="8748"/>
    <row r="8749"/>
    <row r="8750"/>
    <row r="8751"/>
    <row r="8752"/>
    <row r="8753"/>
    <row r="8754"/>
    <row r="8755"/>
    <row r="8756"/>
    <row r="8757"/>
    <row r="8758"/>
    <row r="8759"/>
    <row r="8760"/>
    <row r="8761"/>
    <row r="8762"/>
    <row r="8763"/>
    <row r="8764"/>
    <row r="8765"/>
    <row r="8766"/>
    <row r="8767"/>
    <row r="8768"/>
    <row r="8769"/>
    <row r="8770"/>
    <row r="8771"/>
    <row r="8772"/>
    <row r="8773"/>
    <row r="8774"/>
    <row r="8775"/>
    <row r="8776"/>
    <row r="8777"/>
    <row r="8778"/>
    <row r="8779"/>
    <row r="8780"/>
    <row r="8781"/>
    <row r="8782"/>
    <row r="8783"/>
    <row r="8784"/>
    <row r="8785"/>
    <row r="8786"/>
    <row r="8787"/>
    <row r="8788"/>
    <row r="8789"/>
    <row r="8790"/>
    <row r="8791"/>
    <row r="8792"/>
    <row r="8793"/>
    <row r="8794"/>
    <row r="8795"/>
    <row r="8796"/>
    <row r="8797"/>
    <row r="8798"/>
    <row r="8799"/>
    <row r="8800"/>
    <row r="8801"/>
    <row r="8802"/>
    <row r="8803"/>
    <row r="8804"/>
    <row r="8805"/>
    <row r="8806"/>
    <row r="8807"/>
    <row r="8808"/>
    <row r="8809"/>
    <row r="8810"/>
    <row r="8811"/>
    <row r="8812"/>
    <row r="8813"/>
    <row r="8814"/>
    <row r="8815"/>
    <row r="8816"/>
    <row r="8817"/>
    <row r="8818"/>
    <row r="8819"/>
    <row r="8820"/>
    <row r="8821"/>
    <row r="8822"/>
    <row r="8823"/>
    <row r="8824"/>
    <row r="8825"/>
    <row r="8826"/>
    <row r="8827"/>
    <row r="8828"/>
    <row r="8829"/>
    <row r="8830"/>
    <row r="8831"/>
    <row r="8832"/>
    <row r="8833"/>
    <row r="8834"/>
    <row r="8835"/>
    <row r="8836"/>
    <row r="8837"/>
    <row r="8838"/>
    <row r="8839"/>
    <row r="8840"/>
    <row r="8841"/>
    <row r="8842"/>
    <row r="8843"/>
    <row r="8844"/>
    <row r="8845"/>
    <row r="8846"/>
    <row r="8847"/>
    <row r="8848"/>
    <row r="8849"/>
    <row r="8850"/>
    <row r="8851"/>
    <row r="8852"/>
    <row r="8853"/>
    <row r="8854"/>
    <row r="8855"/>
    <row r="8856"/>
    <row r="8857"/>
    <row r="8858"/>
    <row r="8859"/>
    <row r="8860"/>
    <row r="8861"/>
    <row r="8862"/>
    <row r="8863"/>
    <row r="8864"/>
    <row r="8865"/>
    <row r="8866"/>
    <row r="8867"/>
    <row r="8868"/>
    <row r="8869"/>
    <row r="8870"/>
    <row r="8871"/>
    <row r="8872"/>
    <row r="8873"/>
    <row r="8874"/>
    <row r="8875"/>
    <row r="8876"/>
    <row r="8877"/>
    <row r="8878"/>
    <row r="8879"/>
    <row r="8880"/>
    <row r="8881"/>
    <row r="8882"/>
    <row r="8883"/>
    <row r="8884"/>
    <row r="8885"/>
    <row r="8886"/>
    <row r="8887"/>
    <row r="8888"/>
    <row r="8889"/>
    <row r="8890"/>
    <row r="8891"/>
    <row r="8892"/>
    <row r="8893"/>
    <row r="8894"/>
    <row r="8895"/>
    <row r="8896"/>
    <row r="8897"/>
    <row r="8898"/>
    <row r="8899"/>
    <row r="8900"/>
    <row r="8901"/>
    <row r="8902"/>
    <row r="8903"/>
    <row r="8904"/>
    <row r="8905"/>
    <row r="8906"/>
    <row r="8907"/>
    <row r="8908"/>
    <row r="8909"/>
    <row r="8910"/>
    <row r="8911"/>
    <row r="8912"/>
    <row r="8913"/>
    <row r="8914"/>
    <row r="8915"/>
    <row r="8916"/>
    <row r="8917"/>
    <row r="8918"/>
    <row r="8919"/>
    <row r="8920"/>
    <row r="8921"/>
    <row r="8922"/>
    <row r="8923"/>
    <row r="8924"/>
    <row r="8925"/>
    <row r="8926"/>
    <row r="8927"/>
    <row r="8928"/>
    <row r="8929"/>
    <row r="8930"/>
    <row r="8931"/>
    <row r="8932"/>
    <row r="8933"/>
    <row r="8934"/>
    <row r="8935"/>
    <row r="8936"/>
    <row r="8937"/>
    <row r="8938"/>
    <row r="8939"/>
    <row r="8940"/>
    <row r="8941"/>
    <row r="8942"/>
    <row r="8943"/>
    <row r="8944"/>
    <row r="8945"/>
    <row r="8946"/>
    <row r="8947"/>
    <row r="8948"/>
    <row r="8949"/>
    <row r="8950"/>
    <row r="8951"/>
    <row r="8952"/>
    <row r="8953"/>
    <row r="8954"/>
    <row r="8955"/>
    <row r="8956"/>
    <row r="8957"/>
    <row r="8958"/>
    <row r="8959"/>
    <row r="8960"/>
    <row r="8961"/>
    <row r="8962"/>
    <row r="8963"/>
    <row r="8964"/>
    <row r="8965"/>
    <row r="8966"/>
    <row r="8967"/>
    <row r="8968"/>
    <row r="8969"/>
    <row r="8970"/>
    <row r="8971"/>
    <row r="8972"/>
    <row r="8973"/>
    <row r="8974"/>
    <row r="8975"/>
    <row r="8976"/>
    <row r="8977"/>
    <row r="8978"/>
    <row r="8979"/>
    <row r="8980"/>
    <row r="8981"/>
    <row r="8982"/>
    <row r="8983"/>
    <row r="8984"/>
    <row r="8985"/>
    <row r="8986"/>
    <row r="8987"/>
    <row r="8988"/>
    <row r="8989"/>
    <row r="8990"/>
    <row r="8991"/>
    <row r="8992"/>
    <row r="8993"/>
    <row r="8994"/>
    <row r="8995"/>
    <row r="8996"/>
    <row r="8997"/>
    <row r="8998"/>
    <row r="8999"/>
    <row r="9000"/>
    <row r="9001"/>
    <row r="9002"/>
    <row r="9003"/>
    <row r="9004"/>
    <row r="9005"/>
    <row r="9006"/>
    <row r="9007"/>
    <row r="9008"/>
    <row r="9009"/>
    <row r="9010"/>
    <row r="9011"/>
    <row r="9012"/>
    <row r="9013"/>
    <row r="9014"/>
    <row r="9015"/>
    <row r="9016"/>
    <row r="9017"/>
    <row r="9018"/>
    <row r="9019"/>
    <row r="9020"/>
    <row r="9021"/>
    <row r="9022"/>
    <row r="9023"/>
    <row r="9024"/>
    <row r="9025"/>
    <row r="9026"/>
    <row r="9027"/>
    <row r="9028"/>
    <row r="9029"/>
    <row r="9030"/>
    <row r="9031"/>
    <row r="9032"/>
    <row r="9033"/>
    <row r="9034"/>
    <row r="9035"/>
    <row r="9036"/>
    <row r="9037"/>
    <row r="9038"/>
    <row r="9039"/>
    <row r="9040"/>
    <row r="9041"/>
    <row r="9042"/>
    <row r="9043"/>
    <row r="9044"/>
    <row r="9045"/>
    <row r="9046"/>
    <row r="9047"/>
    <row r="9048"/>
    <row r="9049"/>
    <row r="9050"/>
    <row r="9051"/>
    <row r="9052"/>
    <row r="9053"/>
    <row r="9054"/>
    <row r="9055"/>
    <row r="9056"/>
    <row r="9057"/>
    <row r="9058"/>
    <row r="9059"/>
    <row r="9060"/>
    <row r="9061"/>
    <row r="9062"/>
    <row r="9063"/>
    <row r="9064"/>
    <row r="9065"/>
    <row r="9066"/>
    <row r="9067"/>
    <row r="9068"/>
    <row r="9069"/>
    <row r="9070"/>
    <row r="9071"/>
    <row r="9072"/>
    <row r="9073"/>
    <row r="9074"/>
    <row r="9075"/>
    <row r="9076"/>
    <row r="9077"/>
    <row r="9078"/>
    <row r="9079"/>
    <row r="9080"/>
    <row r="9081"/>
    <row r="9082"/>
    <row r="9083"/>
    <row r="9084"/>
    <row r="9085"/>
    <row r="9086"/>
    <row r="9087"/>
    <row r="9088"/>
    <row r="9089"/>
    <row r="9090"/>
    <row r="9091"/>
    <row r="9092"/>
    <row r="9093"/>
    <row r="9094"/>
    <row r="9095"/>
    <row r="9096"/>
    <row r="9097"/>
    <row r="9098"/>
    <row r="9099"/>
    <row r="9100"/>
    <row r="9101"/>
    <row r="9102"/>
    <row r="9103"/>
    <row r="9104"/>
    <row r="9105"/>
    <row r="9106"/>
    <row r="9107"/>
    <row r="9108"/>
    <row r="9109"/>
    <row r="9110"/>
    <row r="9111"/>
    <row r="9112"/>
    <row r="9113"/>
    <row r="9114"/>
    <row r="9115"/>
    <row r="9116"/>
    <row r="9117"/>
    <row r="9118"/>
    <row r="9119"/>
    <row r="9120"/>
    <row r="9121"/>
    <row r="9122"/>
    <row r="9123"/>
    <row r="9124"/>
    <row r="9125"/>
    <row r="9126"/>
    <row r="9127"/>
    <row r="9128"/>
    <row r="9129"/>
    <row r="9130"/>
    <row r="9131"/>
    <row r="9132"/>
    <row r="9133"/>
    <row r="9134"/>
    <row r="9135"/>
    <row r="9136"/>
    <row r="9137"/>
    <row r="9138"/>
    <row r="9139"/>
    <row r="9140"/>
    <row r="9141"/>
    <row r="9142"/>
    <row r="9143"/>
    <row r="9144"/>
    <row r="9145"/>
    <row r="9146"/>
    <row r="9147"/>
    <row r="9148"/>
    <row r="9149"/>
    <row r="9150"/>
    <row r="9151"/>
    <row r="9152"/>
    <row r="9153"/>
    <row r="9154"/>
    <row r="9155"/>
    <row r="9156"/>
    <row r="9157"/>
    <row r="9158"/>
    <row r="9159"/>
    <row r="9160"/>
    <row r="9161"/>
    <row r="9162"/>
    <row r="9163"/>
    <row r="9164"/>
    <row r="9165"/>
    <row r="9166"/>
    <row r="9167"/>
    <row r="9168"/>
    <row r="9169"/>
    <row r="9170"/>
    <row r="9171"/>
    <row r="9172"/>
    <row r="9173"/>
    <row r="9174"/>
    <row r="9175"/>
    <row r="9176"/>
    <row r="9177"/>
    <row r="9178"/>
    <row r="9179"/>
    <row r="9180"/>
    <row r="9181"/>
    <row r="9182"/>
    <row r="9183"/>
    <row r="9184"/>
    <row r="9185"/>
    <row r="9186"/>
    <row r="9187"/>
    <row r="9188"/>
    <row r="9189"/>
    <row r="9190"/>
    <row r="9191"/>
    <row r="9192"/>
    <row r="9193"/>
    <row r="9194"/>
    <row r="9195"/>
    <row r="9196"/>
    <row r="9197"/>
    <row r="9198"/>
    <row r="9199"/>
    <row r="9200"/>
    <row r="9201"/>
    <row r="9202"/>
    <row r="9203"/>
    <row r="9204"/>
    <row r="9205"/>
    <row r="9206"/>
    <row r="9207"/>
    <row r="9208"/>
    <row r="9209"/>
    <row r="9210"/>
    <row r="9211"/>
    <row r="9212"/>
    <row r="9213"/>
    <row r="9214"/>
    <row r="9215"/>
    <row r="9216"/>
    <row r="9217"/>
    <row r="9218"/>
    <row r="9219"/>
    <row r="9220"/>
    <row r="9221"/>
    <row r="9222"/>
    <row r="9223"/>
    <row r="9224"/>
    <row r="9225"/>
    <row r="9226"/>
    <row r="9227"/>
    <row r="9228"/>
    <row r="9229"/>
    <row r="9230"/>
    <row r="9231"/>
    <row r="9232"/>
    <row r="9233"/>
    <row r="9234"/>
    <row r="9235"/>
    <row r="9236"/>
    <row r="9237"/>
    <row r="9238"/>
    <row r="9239"/>
    <row r="9240"/>
    <row r="9241"/>
    <row r="9242"/>
    <row r="9243"/>
    <row r="9244"/>
    <row r="9245"/>
    <row r="9246"/>
    <row r="9247"/>
    <row r="9248"/>
    <row r="9249"/>
    <row r="9250"/>
    <row r="9251"/>
    <row r="9252"/>
    <row r="9253"/>
    <row r="9254"/>
    <row r="9255"/>
    <row r="9256"/>
    <row r="9257"/>
    <row r="9258"/>
    <row r="9259"/>
    <row r="9260"/>
    <row r="9261"/>
    <row r="9262"/>
    <row r="9263"/>
    <row r="9264"/>
    <row r="9265"/>
    <row r="9266"/>
    <row r="9267"/>
    <row r="9268"/>
    <row r="9269"/>
    <row r="9270"/>
    <row r="9271"/>
    <row r="9272"/>
    <row r="9273"/>
    <row r="9274"/>
    <row r="9275"/>
    <row r="9276"/>
    <row r="9277"/>
    <row r="9278"/>
    <row r="9279"/>
    <row r="9280"/>
    <row r="9281"/>
    <row r="9282"/>
    <row r="9283"/>
    <row r="9284"/>
    <row r="9285"/>
    <row r="9286"/>
    <row r="9287"/>
    <row r="9288"/>
    <row r="9289"/>
    <row r="9290"/>
    <row r="9291"/>
    <row r="9292"/>
    <row r="9293"/>
    <row r="9294"/>
    <row r="9295"/>
    <row r="9296"/>
    <row r="9297"/>
    <row r="9298"/>
    <row r="9299"/>
    <row r="9300"/>
    <row r="9301"/>
    <row r="9302"/>
    <row r="9303"/>
    <row r="9304"/>
    <row r="9305"/>
    <row r="9306"/>
    <row r="9307"/>
    <row r="9308"/>
    <row r="9309"/>
    <row r="9310"/>
    <row r="9311"/>
    <row r="9312"/>
    <row r="9313"/>
    <row r="9314"/>
    <row r="9315"/>
    <row r="9316"/>
    <row r="9317"/>
    <row r="9318"/>
    <row r="9319"/>
    <row r="9320"/>
    <row r="9321"/>
    <row r="9322"/>
    <row r="9323"/>
    <row r="9324"/>
    <row r="9325"/>
    <row r="9326"/>
    <row r="9327"/>
    <row r="9328"/>
    <row r="9329"/>
    <row r="9330"/>
    <row r="9331"/>
    <row r="9332"/>
    <row r="9333"/>
    <row r="9334"/>
    <row r="9335"/>
    <row r="9336"/>
    <row r="9337"/>
    <row r="9338"/>
    <row r="9339"/>
    <row r="9340"/>
    <row r="9341"/>
    <row r="9342"/>
    <row r="9343"/>
    <row r="9344"/>
    <row r="9345"/>
    <row r="9346"/>
    <row r="9347"/>
    <row r="9348"/>
    <row r="9349"/>
    <row r="9350"/>
    <row r="9351"/>
    <row r="9352"/>
    <row r="9353"/>
    <row r="9354"/>
    <row r="9355"/>
    <row r="9356"/>
    <row r="9357"/>
    <row r="9358"/>
    <row r="9359"/>
    <row r="9360"/>
    <row r="9361"/>
    <row r="9362"/>
    <row r="9363"/>
    <row r="9364"/>
    <row r="9365"/>
    <row r="9366"/>
    <row r="9367"/>
    <row r="9368"/>
    <row r="9369"/>
    <row r="9370"/>
    <row r="9371"/>
    <row r="9372"/>
    <row r="9373"/>
    <row r="9374"/>
    <row r="9375"/>
    <row r="9376"/>
    <row r="9377"/>
    <row r="9378"/>
    <row r="9379"/>
    <row r="9380"/>
    <row r="9381"/>
    <row r="9382"/>
    <row r="9383"/>
    <row r="9384"/>
    <row r="9385"/>
    <row r="9386"/>
    <row r="9387"/>
    <row r="9388"/>
    <row r="9389"/>
    <row r="9390"/>
    <row r="9391"/>
    <row r="9392"/>
    <row r="9393"/>
    <row r="9394"/>
    <row r="9395"/>
    <row r="9396"/>
    <row r="9397"/>
    <row r="9398"/>
    <row r="9399"/>
    <row r="9400"/>
    <row r="9401"/>
    <row r="9402"/>
    <row r="9403"/>
    <row r="9404"/>
    <row r="9405"/>
    <row r="9406"/>
    <row r="9407"/>
    <row r="9408"/>
    <row r="9409"/>
    <row r="9410"/>
    <row r="9411"/>
    <row r="9412"/>
    <row r="9413"/>
    <row r="9414"/>
    <row r="9415"/>
    <row r="9416"/>
    <row r="9417"/>
    <row r="9418"/>
    <row r="9419"/>
    <row r="9420"/>
    <row r="9421"/>
    <row r="9422"/>
    <row r="9423"/>
    <row r="9424"/>
    <row r="9425"/>
    <row r="9426"/>
    <row r="9427"/>
    <row r="9428"/>
    <row r="9429"/>
    <row r="9430"/>
    <row r="9431"/>
    <row r="9432"/>
    <row r="9433"/>
    <row r="9434"/>
    <row r="9435"/>
    <row r="9436"/>
    <row r="9437"/>
    <row r="9438"/>
    <row r="9439"/>
    <row r="9440"/>
    <row r="9441"/>
    <row r="9442"/>
    <row r="9443"/>
    <row r="9444"/>
    <row r="9445"/>
    <row r="9446"/>
    <row r="9447"/>
    <row r="9448"/>
    <row r="9449"/>
    <row r="9450"/>
    <row r="9451"/>
    <row r="9452"/>
    <row r="9453"/>
    <row r="9454"/>
    <row r="9455"/>
    <row r="9456"/>
    <row r="9457"/>
    <row r="9458"/>
    <row r="9459"/>
    <row r="9460"/>
    <row r="9461"/>
    <row r="9462"/>
    <row r="9463"/>
    <row r="9464"/>
    <row r="9465"/>
    <row r="9466"/>
    <row r="9467"/>
    <row r="9468"/>
    <row r="9469"/>
    <row r="9470"/>
    <row r="9471"/>
    <row r="9472"/>
    <row r="9473"/>
    <row r="9474"/>
    <row r="9475"/>
    <row r="9476"/>
    <row r="9477"/>
    <row r="9478"/>
    <row r="9479"/>
    <row r="9480"/>
    <row r="9481"/>
    <row r="9482"/>
    <row r="9483"/>
    <row r="9484"/>
    <row r="9485"/>
    <row r="9486"/>
    <row r="9487"/>
    <row r="9488"/>
    <row r="9489"/>
    <row r="9490"/>
    <row r="9491"/>
    <row r="9492"/>
    <row r="9493"/>
    <row r="9494"/>
    <row r="9495"/>
    <row r="9496"/>
    <row r="9497"/>
    <row r="9498"/>
    <row r="9499"/>
    <row r="9500"/>
    <row r="9501"/>
    <row r="9502"/>
    <row r="9503"/>
    <row r="9504"/>
    <row r="9505"/>
    <row r="9506"/>
    <row r="9507"/>
    <row r="9508"/>
    <row r="9509"/>
    <row r="9510"/>
    <row r="9511"/>
    <row r="9512"/>
    <row r="9513"/>
    <row r="9514"/>
    <row r="9515"/>
    <row r="9516"/>
    <row r="9517"/>
    <row r="9518"/>
    <row r="9519"/>
    <row r="9520"/>
    <row r="9521"/>
    <row r="9522"/>
    <row r="9523"/>
    <row r="9524"/>
    <row r="9525"/>
    <row r="9526"/>
    <row r="9527"/>
    <row r="9528"/>
    <row r="9529"/>
    <row r="9530"/>
    <row r="9531"/>
    <row r="9532"/>
    <row r="9533"/>
    <row r="9534"/>
    <row r="9535"/>
    <row r="9536"/>
    <row r="9537"/>
    <row r="9538"/>
    <row r="9539"/>
    <row r="9540"/>
    <row r="9541"/>
    <row r="9542"/>
    <row r="9543"/>
    <row r="9544"/>
    <row r="9545"/>
    <row r="9546"/>
    <row r="9547"/>
    <row r="9548"/>
    <row r="9549"/>
    <row r="9550"/>
    <row r="9551"/>
    <row r="9552"/>
    <row r="9553"/>
    <row r="9554"/>
    <row r="9555"/>
    <row r="9556"/>
    <row r="9557"/>
    <row r="9558"/>
    <row r="9559"/>
    <row r="9560"/>
    <row r="9561"/>
    <row r="9562"/>
    <row r="9563"/>
    <row r="9564"/>
    <row r="9565"/>
    <row r="9566"/>
    <row r="9567"/>
    <row r="9568"/>
    <row r="9569"/>
    <row r="9570"/>
    <row r="9571"/>
    <row r="9572"/>
    <row r="9573"/>
    <row r="9574"/>
    <row r="9575"/>
    <row r="9576"/>
    <row r="9577"/>
    <row r="9578"/>
    <row r="9579"/>
    <row r="9580"/>
    <row r="9581"/>
    <row r="9582"/>
    <row r="9583"/>
    <row r="9584"/>
    <row r="9585"/>
    <row r="9586"/>
    <row r="9587"/>
    <row r="9588"/>
    <row r="9589"/>
    <row r="9590"/>
    <row r="9591"/>
    <row r="9592"/>
    <row r="9593"/>
    <row r="9594"/>
    <row r="9595"/>
    <row r="9596"/>
    <row r="9597"/>
    <row r="9598"/>
    <row r="9599"/>
    <row r="9600"/>
    <row r="9601"/>
    <row r="9602"/>
    <row r="9603"/>
    <row r="9604"/>
    <row r="9605"/>
    <row r="9606"/>
    <row r="9607"/>
    <row r="9608"/>
    <row r="9609"/>
    <row r="9610"/>
    <row r="9611"/>
    <row r="9612"/>
    <row r="9613"/>
    <row r="9614"/>
    <row r="9615"/>
    <row r="9616"/>
    <row r="9617"/>
    <row r="9618"/>
    <row r="9619"/>
    <row r="9620"/>
    <row r="9621"/>
    <row r="9622"/>
    <row r="9623"/>
    <row r="9624"/>
    <row r="9625"/>
    <row r="9626"/>
    <row r="9627"/>
    <row r="9628"/>
    <row r="9629"/>
    <row r="9630"/>
    <row r="9631"/>
    <row r="9632"/>
    <row r="9633"/>
    <row r="9634"/>
    <row r="9635"/>
    <row r="9636"/>
    <row r="9637"/>
    <row r="9638"/>
    <row r="9639"/>
    <row r="9640"/>
    <row r="9641"/>
    <row r="9642"/>
    <row r="9643"/>
    <row r="9644"/>
    <row r="9645"/>
    <row r="9646"/>
    <row r="9647"/>
    <row r="9648"/>
    <row r="9649"/>
    <row r="9650"/>
    <row r="9651"/>
    <row r="9652"/>
    <row r="9653"/>
    <row r="9654"/>
    <row r="9655"/>
    <row r="9656"/>
    <row r="9657"/>
    <row r="9658"/>
    <row r="9659"/>
    <row r="9660"/>
    <row r="9661"/>
    <row r="9662"/>
    <row r="9663"/>
    <row r="9664"/>
    <row r="9665"/>
    <row r="9666"/>
    <row r="9667"/>
    <row r="9668"/>
    <row r="9669"/>
    <row r="9670"/>
    <row r="9671"/>
    <row r="9672"/>
    <row r="9673"/>
    <row r="9674"/>
    <row r="9675"/>
    <row r="9676"/>
    <row r="9677"/>
    <row r="9678"/>
    <row r="9679"/>
    <row r="9680"/>
    <row r="9681"/>
    <row r="9682"/>
    <row r="9683"/>
    <row r="9684"/>
    <row r="9685"/>
    <row r="9686"/>
    <row r="9687"/>
    <row r="9688"/>
    <row r="9689"/>
    <row r="9690"/>
    <row r="9691"/>
    <row r="9692"/>
    <row r="9693"/>
    <row r="9694"/>
    <row r="9695"/>
    <row r="9696"/>
    <row r="9697"/>
    <row r="9698"/>
    <row r="9699"/>
    <row r="9700"/>
    <row r="9701"/>
    <row r="9702"/>
    <row r="9703"/>
    <row r="9704"/>
    <row r="9705"/>
    <row r="9706"/>
    <row r="9707"/>
    <row r="9708"/>
    <row r="9709"/>
    <row r="9710"/>
    <row r="9711"/>
    <row r="9712"/>
    <row r="9713"/>
    <row r="9714"/>
    <row r="9715"/>
    <row r="9716"/>
    <row r="9717"/>
    <row r="9718"/>
    <row r="9719"/>
    <row r="9720"/>
    <row r="9721"/>
    <row r="9722"/>
    <row r="9723"/>
    <row r="9724"/>
    <row r="9725"/>
    <row r="9726"/>
    <row r="9727"/>
    <row r="9728"/>
    <row r="9729"/>
    <row r="9730"/>
    <row r="9731"/>
    <row r="9732"/>
    <row r="9733"/>
    <row r="9734"/>
    <row r="9735"/>
    <row r="9736"/>
    <row r="9737"/>
    <row r="9738"/>
    <row r="9739"/>
    <row r="9740"/>
    <row r="9741"/>
    <row r="9742"/>
    <row r="9743"/>
    <row r="9744"/>
    <row r="9745"/>
    <row r="9746"/>
    <row r="9747"/>
    <row r="9748"/>
    <row r="9749"/>
    <row r="9750"/>
    <row r="9751"/>
    <row r="9752"/>
    <row r="9753"/>
    <row r="9754"/>
    <row r="9755"/>
    <row r="9756"/>
    <row r="9757"/>
    <row r="9758"/>
    <row r="9759"/>
    <row r="9760"/>
    <row r="9761"/>
    <row r="9762"/>
    <row r="9763"/>
    <row r="9764"/>
    <row r="9765"/>
    <row r="9766"/>
    <row r="9767"/>
    <row r="9768"/>
    <row r="9769"/>
    <row r="9770"/>
    <row r="9771"/>
    <row r="9772"/>
    <row r="9773"/>
    <row r="9774"/>
    <row r="9775"/>
    <row r="9776"/>
    <row r="9777"/>
    <row r="9778"/>
    <row r="9779"/>
    <row r="9780"/>
    <row r="9781"/>
    <row r="9782"/>
    <row r="9783"/>
    <row r="9784"/>
    <row r="9785"/>
    <row r="9786"/>
    <row r="9787"/>
    <row r="9788"/>
    <row r="9789"/>
    <row r="9790"/>
    <row r="9791"/>
    <row r="9792"/>
    <row r="9793"/>
    <row r="9794"/>
    <row r="9795"/>
    <row r="9796"/>
    <row r="9797"/>
    <row r="9798"/>
    <row r="9799"/>
    <row r="9800"/>
    <row r="9801"/>
    <row r="9802"/>
    <row r="9803"/>
    <row r="9804"/>
    <row r="9805"/>
    <row r="9806"/>
    <row r="9807"/>
    <row r="9808"/>
    <row r="9809"/>
    <row r="9810"/>
    <row r="9811"/>
    <row r="9812"/>
    <row r="9813"/>
    <row r="9814"/>
    <row r="9815"/>
    <row r="9816"/>
    <row r="9817"/>
    <row r="9818"/>
    <row r="9819"/>
    <row r="9820"/>
    <row r="9821"/>
    <row r="9822"/>
    <row r="9823"/>
    <row r="9824"/>
    <row r="9825"/>
    <row r="9826"/>
    <row r="9827"/>
    <row r="9828"/>
    <row r="9829"/>
    <row r="9830"/>
    <row r="9831"/>
    <row r="9832"/>
    <row r="9833"/>
    <row r="9834"/>
    <row r="9835"/>
    <row r="9836"/>
    <row r="9837"/>
    <row r="9838"/>
    <row r="9839"/>
    <row r="9840"/>
    <row r="9841"/>
    <row r="9842"/>
    <row r="9843"/>
    <row r="9844"/>
    <row r="9845"/>
    <row r="9846"/>
    <row r="9847"/>
    <row r="9848"/>
    <row r="9849"/>
    <row r="9850"/>
    <row r="9851"/>
    <row r="9852"/>
    <row r="9853"/>
    <row r="9854"/>
    <row r="9855"/>
    <row r="9856"/>
    <row r="9857"/>
    <row r="9858"/>
    <row r="9859"/>
    <row r="9860"/>
    <row r="9861"/>
    <row r="9862"/>
    <row r="9863"/>
    <row r="9864"/>
    <row r="9865"/>
    <row r="9866"/>
    <row r="9867"/>
    <row r="9868"/>
    <row r="9869"/>
    <row r="9870"/>
    <row r="9871"/>
    <row r="9872"/>
    <row r="9873"/>
    <row r="9874"/>
    <row r="9875"/>
    <row r="9876"/>
    <row r="9877"/>
    <row r="9878"/>
    <row r="9879"/>
    <row r="9880"/>
    <row r="9881"/>
    <row r="9882"/>
    <row r="9883"/>
    <row r="9884"/>
    <row r="9885"/>
    <row r="9886"/>
    <row r="9887"/>
    <row r="9888"/>
    <row r="9889"/>
    <row r="9890"/>
    <row r="9891"/>
    <row r="9892"/>
    <row r="9893"/>
    <row r="9894"/>
    <row r="9895"/>
    <row r="9896"/>
    <row r="9897"/>
    <row r="9898"/>
    <row r="9899"/>
    <row r="9900"/>
    <row r="9901"/>
    <row r="9902"/>
    <row r="9903"/>
    <row r="9904"/>
    <row r="9905"/>
    <row r="9906"/>
    <row r="9907"/>
    <row r="9908"/>
    <row r="9909"/>
    <row r="9910"/>
    <row r="9911"/>
    <row r="9912"/>
    <row r="9913"/>
    <row r="9914"/>
    <row r="9915"/>
    <row r="9916"/>
    <row r="9917"/>
    <row r="9918"/>
    <row r="9919"/>
    <row r="9920"/>
    <row r="9921"/>
    <row r="9922"/>
    <row r="9923"/>
    <row r="9924"/>
    <row r="9925"/>
    <row r="9926"/>
    <row r="9927"/>
    <row r="9928"/>
    <row r="9929"/>
    <row r="9930"/>
    <row r="9931"/>
    <row r="9932"/>
    <row r="9933"/>
    <row r="9934"/>
    <row r="9935"/>
    <row r="9936"/>
    <row r="9937"/>
    <row r="9938"/>
    <row r="9939"/>
    <row r="9940"/>
    <row r="9941"/>
    <row r="9942"/>
    <row r="9943"/>
    <row r="9944"/>
    <row r="9945"/>
    <row r="9946"/>
    <row r="9947"/>
    <row r="9948"/>
    <row r="9949"/>
    <row r="9950"/>
    <row r="9951"/>
    <row r="9952"/>
    <row r="9953"/>
    <row r="9954"/>
    <row r="9955"/>
    <row r="9956"/>
    <row r="9957"/>
    <row r="9958"/>
    <row r="9959"/>
    <row r="9960"/>
    <row r="9961"/>
    <row r="9962"/>
    <row r="9963"/>
    <row r="9964"/>
    <row r="9965"/>
    <row r="9966"/>
    <row r="9967"/>
    <row r="9968"/>
    <row r="9969"/>
    <row r="9970"/>
    <row r="9971"/>
    <row r="9972"/>
    <row r="9973"/>
    <row r="9974"/>
    <row r="9975"/>
    <row r="9976"/>
    <row r="9977"/>
    <row r="9978"/>
    <row r="9979"/>
    <row r="9980"/>
    <row r="9981"/>
    <row r="9982"/>
    <row r="9983"/>
    <row r="9984"/>
    <row r="9985"/>
    <row r="9986"/>
    <row r="9987"/>
    <row r="9988"/>
    <row r="9989"/>
    <row r="9990"/>
    <row r="9991"/>
    <row r="9992"/>
    <row r="9993"/>
    <row r="9994"/>
    <row r="9995"/>
    <row r="9996"/>
    <row r="9997"/>
    <row r="9998"/>
    <row r="9999"/>
    <row r="10000"/>
    <row r="10001"/>
    <row r="10002"/>
    <row r="10003"/>
    <row r="10004"/>
    <row r="10005"/>
    <row r="10006"/>
    <row r="10007"/>
    <row r="10008"/>
    <row r="10009"/>
    <row r="10010"/>
    <row r="10011"/>
    <row r="10012"/>
    <row r="10013"/>
    <row r="10014"/>
    <row r="10015"/>
    <row r="10016"/>
    <row r="10017"/>
    <row r="10018"/>
    <row r="10019"/>
    <row r="10020"/>
    <row r="10021"/>
    <row r="10022"/>
    <row r="10023"/>
    <row r="10024"/>
    <row r="10025"/>
    <row r="10026"/>
    <row r="10027"/>
    <row r="10028"/>
    <row r="10029"/>
    <row r="10030"/>
    <row r="10031"/>
    <row r="10032"/>
    <row r="10033"/>
    <row r="10034"/>
    <row r="10035"/>
    <row r="10036"/>
    <row r="10037"/>
    <row r="10038"/>
    <row r="10039"/>
    <row r="10040"/>
    <row r="10041"/>
    <row r="10042"/>
    <row r="10043"/>
    <row r="10044"/>
    <row r="10045"/>
    <row r="10046"/>
    <row r="10047"/>
    <row r="10048"/>
    <row r="10049"/>
    <row r="10050"/>
    <row r="10051"/>
    <row r="10052"/>
    <row r="10053"/>
    <row r="10054"/>
    <row r="10055"/>
    <row r="10056"/>
    <row r="10057"/>
    <row r="10058"/>
    <row r="10059"/>
    <row r="10060"/>
    <row r="10061"/>
    <row r="10062"/>
    <row r="10063"/>
    <row r="10064"/>
    <row r="10065"/>
    <row r="10066"/>
    <row r="10067"/>
    <row r="10068"/>
    <row r="10069"/>
    <row r="10070"/>
    <row r="10071"/>
    <row r="10072"/>
    <row r="10073"/>
    <row r="10074"/>
    <row r="10075"/>
    <row r="10076"/>
    <row r="10077"/>
    <row r="10078"/>
    <row r="10079"/>
    <row r="10080"/>
    <row r="10081"/>
    <row r="10082"/>
    <row r="10083"/>
    <row r="10084"/>
    <row r="10085"/>
    <row r="10086"/>
    <row r="10087"/>
    <row r="10088"/>
    <row r="10089"/>
    <row r="10090"/>
    <row r="10091"/>
    <row r="10092"/>
    <row r="10093"/>
    <row r="10094"/>
    <row r="10095"/>
    <row r="10096"/>
    <row r="10097"/>
    <row r="10098"/>
    <row r="10099"/>
    <row r="10100"/>
    <row r="10101"/>
    <row r="10102"/>
    <row r="10103"/>
    <row r="10104"/>
    <row r="10105"/>
    <row r="10106"/>
    <row r="10107"/>
    <row r="10108"/>
    <row r="10109"/>
    <row r="10110"/>
    <row r="10111"/>
    <row r="10112"/>
    <row r="10113"/>
    <row r="10114"/>
    <row r="10115"/>
    <row r="10116"/>
    <row r="10117"/>
    <row r="10118"/>
    <row r="10119"/>
    <row r="10120"/>
    <row r="10121"/>
    <row r="10122"/>
    <row r="10123"/>
    <row r="10124"/>
    <row r="10125"/>
    <row r="10126"/>
    <row r="10127"/>
    <row r="10128"/>
    <row r="10129"/>
    <row r="10130"/>
    <row r="10131"/>
    <row r="10132"/>
    <row r="10133"/>
    <row r="10134"/>
    <row r="10135"/>
    <row r="10136"/>
    <row r="10137"/>
    <row r="10138"/>
    <row r="10139"/>
    <row r="10140"/>
    <row r="10141"/>
    <row r="10142"/>
    <row r="10143"/>
    <row r="10144"/>
    <row r="10145"/>
    <row r="10146"/>
    <row r="10147"/>
    <row r="10148"/>
    <row r="10149"/>
    <row r="10150"/>
    <row r="10151"/>
    <row r="10152"/>
    <row r="10153"/>
    <row r="10154"/>
    <row r="10155"/>
    <row r="10156"/>
    <row r="10157"/>
    <row r="10158"/>
    <row r="10159"/>
    <row r="10160"/>
    <row r="10161"/>
    <row r="10162"/>
    <row r="10163"/>
    <row r="10164"/>
    <row r="10165"/>
    <row r="10166"/>
    <row r="10167"/>
    <row r="10168"/>
    <row r="10169"/>
    <row r="10170"/>
    <row r="10171"/>
    <row r="10172"/>
    <row r="10173"/>
    <row r="10174"/>
    <row r="10175"/>
    <row r="10176"/>
    <row r="10177"/>
    <row r="10178"/>
    <row r="10179"/>
    <row r="10180"/>
    <row r="10181"/>
    <row r="10182"/>
    <row r="10183"/>
    <row r="10184"/>
    <row r="10185"/>
    <row r="10186"/>
    <row r="10187"/>
    <row r="10188"/>
    <row r="10189"/>
    <row r="10190"/>
    <row r="10191"/>
    <row r="10192"/>
    <row r="10193"/>
    <row r="10194"/>
    <row r="10195"/>
    <row r="10196"/>
    <row r="10197"/>
    <row r="10198"/>
    <row r="10199"/>
    <row r="10200"/>
    <row r="10201"/>
    <row r="10202"/>
    <row r="10203"/>
    <row r="10204"/>
    <row r="10205"/>
    <row r="10206"/>
    <row r="10207"/>
    <row r="10208"/>
    <row r="10209"/>
    <row r="10210"/>
    <row r="10211"/>
    <row r="10212"/>
    <row r="10213"/>
    <row r="10214"/>
    <row r="10215"/>
    <row r="10216"/>
    <row r="10217"/>
    <row r="10218"/>
    <row r="10219"/>
    <row r="10220"/>
    <row r="10221"/>
    <row r="10222"/>
    <row r="10223"/>
    <row r="10224"/>
    <row r="10225"/>
    <row r="10226"/>
    <row r="10227"/>
    <row r="10228"/>
    <row r="10229"/>
    <row r="10230"/>
    <row r="10231"/>
    <row r="10232"/>
    <row r="10233"/>
    <row r="10234"/>
    <row r="10235"/>
    <row r="10236"/>
    <row r="10237"/>
    <row r="10238"/>
    <row r="10239"/>
    <row r="10240"/>
    <row r="10241"/>
    <row r="10242"/>
    <row r="10243"/>
    <row r="10244"/>
    <row r="10245"/>
    <row r="10246"/>
    <row r="10247"/>
    <row r="10248"/>
    <row r="10249"/>
    <row r="10250"/>
    <row r="10251"/>
    <row r="10252"/>
    <row r="10253"/>
    <row r="10254"/>
    <row r="10255"/>
    <row r="10256"/>
    <row r="10257"/>
    <row r="10258"/>
    <row r="10259"/>
    <row r="10260"/>
    <row r="10261"/>
    <row r="10262"/>
    <row r="10263"/>
    <row r="10264"/>
    <row r="10265"/>
    <row r="10266"/>
    <row r="10267"/>
    <row r="10268"/>
    <row r="10269"/>
    <row r="10270"/>
    <row r="10271"/>
    <row r="10272"/>
    <row r="10273"/>
    <row r="10274"/>
    <row r="10275"/>
    <row r="10276"/>
    <row r="10277"/>
    <row r="10278"/>
    <row r="10279"/>
    <row r="10280"/>
    <row r="10281"/>
    <row r="10282"/>
    <row r="10283"/>
    <row r="10284"/>
    <row r="10285"/>
    <row r="10286"/>
    <row r="10287"/>
    <row r="10288"/>
    <row r="10289"/>
    <row r="10290"/>
    <row r="10291"/>
    <row r="10292"/>
    <row r="10293"/>
    <row r="10294"/>
    <row r="10295"/>
    <row r="10296"/>
    <row r="10297"/>
    <row r="10298"/>
    <row r="10299"/>
    <row r="10300"/>
    <row r="10301"/>
    <row r="10302"/>
    <row r="10303"/>
    <row r="10304"/>
    <row r="10305"/>
    <row r="10306"/>
    <row r="10307"/>
    <row r="10308"/>
    <row r="10309"/>
    <row r="10310"/>
    <row r="10311"/>
    <row r="10312"/>
    <row r="10313"/>
    <row r="10314"/>
    <row r="10315"/>
    <row r="10316"/>
    <row r="10317"/>
    <row r="10318"/>
    <row r="10319"/>
    <row r="10320"/>
    <row r="10321"/>
    <row r="10322"/>
    <row r="10323"/>
    <row r="10324"/>
    <row r="10325"/>
    <row r="10326"/>
    <row r="10327"/>
    <row r="10328"/>
    <row r="10329"/>
    <row r="10330"/>
    <row r="10331"/>
    <row r="10332"/>
    <row r="10333"/>
    <row r="10334"/>
    <row r="10335"/>
    <row r="10336"/>
    <row r="10337"/>
    <row r="10338"/>
    <row r="10339"/>
    <row r="10340"/>
    <row r="10341"/>
    <row r="10342"/>
    <row r="10343"/>
    <row r="10344"/>
    <row r="10345"/>
    <row r="10346"/>
    <row r="10347"/>
    <row r="10348"/>
    <row r="10349"/>
    <row r="10350"/>
    <row r="10351"/>
    <row r="10352"/>
    <row r="10353"/>
    <row r="10354"/>
    <row r="10355"/>
    <row r="10356"/>
    <row r="10357"/>
    <row r="10358"/>
    <row r="10359"/>
    <row r="10360"/>
    <row r="10361"/>
    <row r="10362"/>
    <row r="10363"/>
    <row r="10364"/>
    <row r="10365"/>
    <row r="10366"/>
    <row r="10367"/>
    <row r="10368"/>
    <row r="10369"/>
    <row r="10370"/>
    <row r="10371"/>
    <row r="10372"/>
    <row r="10373"/>
    <row r="10374"/>
    <row r="10375"/>
    <row r="10376"/>
    <row r="10377"/>
    <row r="10378"/>
    <row r="10379"/>
    <row r="10380"/>
    <row r="10381"/>
    <row r="10382"/>
    <row r="10383"/>
    <row r="10384"/>
    <row r="10385"/>
    <row r="10386"/>
    <row r="10387"/>
    <row r="10388"/>
    <row r="10389"/>
    <row r="10390"/>
    <row r="10391"/>
    <row r="10392"/>
    <row r="10393"/>
    <row r="10394"/>
    <row r="10395"/>
    <row r="10396"/>
    <row r="10397"/>
    <row r="10398"/>
    <row r="10399"/>
    <row r="10400"/>
    <row r="10401"/>
    <row r="10402"/>
    <row r="10403"/>
    <row r="10404"/>
    <row r="10405"/>
    <row r="10406"/>
    <row r="10407"/>
    <row r="10408"/>
    <row r="10409"/>
    <row r="10410"/>
    <row r="10411"/>
    <row r="10412"/>
    <row r="10413"/>
    <row r="10414"/>
    <row r="10415"/>
    <row r="10416"/>
    <row r="10417"/>
    <row r="10418"/>
    <row r="10419"/>
    <row r="10420"/>
    <row r="10421"/>
    <row r="10422"/>
    <row r="10423"/>
    <row r="10424"/>
    <row r="10425"/>
    <row r="10426"/>
    <row r="10427"/>
    <row r="10428"/>
    <row r="10429"/>
    <row r="10430"/>
    <row r="10431"/>
    <row r="10432"/>
    <row r="10433"/>
    <row r="10434"/>
    <row r="10435"/>
    <row r="10436"/>
    <row r="10437"/>
    <row r="10438"/>
    <row r="10439"/>
    <row r="10440"/>
    <row r="10441"/>
    <row r="10442"/>
    <row r="10443"/>
    <row r="10444"/>
    <row r="10445"/>
    <row r="10446"/>
    <row r="10447"/>
    <row r="10448"/>
    <row r="10449"/>
    <row r="10450"/>
    <row r="10451"/>
    <row r="10452"/>
    <row r="10453"/>
    <row r="10454"/>
    <row r="10455"/>
    <row r="10456"/>
    <row r="10457"/>
    <row r="10458"/>
    <row r="10459"/>
    <row r="10460"/>
    <row r="10461"/>
    <row r="10462"/>
    <row r="10463"/>
    <row r="10464"/>
    <row r="10465"/>
    <row r="10466"/>
    <row r="10467"/>
    <row r="10468"/>
    <row r="10469"/>
    <row r="10470"/>
    <row r="10471"/>
    <row r="10472"/>
    <row r="10473"/>
    <row r="10474"/>
    <row r="10475"/>
    <row r="10476"/>
    <row r="10477"/>
    <row r="10478"/>
    <row r="10479"/>
    <row r="10480"/>
    <row r="10481"/>
    <row r="10482"/>
    <row r="10483"/>
    <row r="10484"/>
    <row r="10485"/>
    <row r="10486"/>
    <row r="10487"/>
    <row r="10488"/>
    <row r="10489"/>
    <row r="10490"/>
    <row r="10491"/>
    <row r="10492"/>
    <row r="10493"/>
    <row r="10494"/>
    <row r="10495"/>
    <row r="10496"/>
    <row r="10497"/>
    <row r="10498"/>
    <row r="10499"/>
    <row r="10500"/>
    <row r="10501"/>
    <row r="10502"/>
    <row r="10503"/>
    <row r="10504"/>
    <row r="10505"/>
    <row r="10506"/>
    <row r="10507"/>
    <row r="10508"/>
    <row r="10509"/>
    <row r="10510"/>
    <row r="10511"/>
    <row r="10512"/>
    <row r="10513"/>
    <row r="10514"/>
    <row r="10515"/>
    <row r="10516"/>
    <row r="10517"/>
    <row r="10518"/>
    <row r="10519"/>
    <row r="10520"/>
    <row r="10521"/>
    <row r="10522"/>
    <row r="10523"/>
    <row r="10524"/>
    <row r="10525"/>
    <row r="10526"/>
    <row r="10527"/>
    <row r="10528"/>
    <row r="10529"/>
    <row r="10530"/>
    <row r="10531"/>
    <row r="10532"/>
    <row r="10533"/>
    <row r="10534"/>
    <row r="10535"/>
    <row r="10536"/>
    <row r="10537"/>
    <row r="10538"/>
    <row r="10539"/>
    <row r="10540"/>
    <row r="10541"/>
    <row r="10542"/>
    <row r="10543"/>
    <row r="10544"/>
    <row r="10545"/>
    <row r="10546"/>
    <row r="10547"/>
    <row r="10548"/>
    <row r="10549"/>
    <row r="10550"/>
    <row r="10551"/>
    <row r="10552"/>
    <row r="10553"/>
    <row r="10554"/>
    <row r="10555"/>
    <row r="10556"/>
    <row r="10557"/>
    <row r="10558"/>
    <row r="10559"/>
    <row r="10560"/>
    <row r="10561"/>
    <row r="10562"/>
    <row r="10563"/>
    <row r="10564"/>
    <row r="10565"/>
    <row r="10566"/>
    <row r="10567"/>
    <row r="10568"/>
    <row r="10569"/>
    <row r="10570"/>
    <row r="10571"/>
    <row r="10572"/>
    <row r="10573"/>
    <row r="10574"/>
    <row r="10575"/>
    <row r="10576"/>
    <row r="10577"/>
    <row r="10578"/>
    <row r="10579"/>
    <row r="10580"/>
    <row r="10581"/>
    <row r="10582"/>
    <row r="10583"/>
    <row r="10584"/>
    <row r="10585"/>
    <row r="10586"/>
    <row r="10587"/>
    <row r="10588"/>
    <row r="10589"/>
    <row r="10590"/>
    <row r="10591"/>
    <row r="10592"/>
    <row r="10593"/>
    <row r="10594"/>
    <row r="10595"/>
    <row r="10596"/>
    <row r="10597"/>
    <row r="10598"/>
    <row r="10599"/>
    <row r="10600"/>
    <row r="10601"/>
    <row r="10602"/>
    <row r="10603"/>
    <row r="10604"/>
    <row r="10605"/>
    <row r="10606"/>
    <row r="10607"/>
    <row r="10608"/>
    <row r="10609"/>
    <row r="10610"/>
    <row r="10611"/>
    <row r="10612"/>
    <row r="10613"/>
    <row r="10614"/>
    <row r="10615"/>
    <row r="10616"/>
    <row r="10617"/>
    <row r="10618"/>
    <row r="10619"/>
    <row r="10620"/>
    <row r="10621"/>
    <row r="10622"/>
    <row r="10623"/>
    <row r="10624"/>
    <row r="10625"/>
    <row r="10626"/>
    <row r="10627"/>
    <row r="10628"/>
    <row r="10629"/>
    <row r="10630"/>
    <row r="10631"/>
    <row r="10632"/>
    <row r="10633"/>
    <row r="10634"/>
    <row r="10635"/>
    <row r="10636"/>
    <row r="10637"/>
    <row r="10638"/>
    <row r="10639"/>
    <row r="10640"/>
    <row r="10641"/>
    <row r="10642"/>
    <row r="10643"/>
    <row r="10644"/>
    <row r="10645"/>
    <row r="10646"/>
    <row r="10647"/>
    <row r="10648"/>
    <row r="10649"/>
    <row r="10650"/>
    <row r="10651"/>
    <row r="10652"/>
    <row r="10653"/>
    <row r="10654"/>
    <row r="10655"/>
    <row r="10656"/>
    <row r="10657"/>
    <row r="10658"/>
    <row r="10659"/>
    <row r="10660"/>
    <row r="10661"/>
    <row r="10662"/>
    <row r="10663"/>
    <row r="10664"/>
    <row r="10665"/>
    <row r="10666"/>
    <row r="10667"/>
    <row r="10668"/>
    <row r="10669"/>
    <row r="10670"/>
    <row r="10671"/>
    <row r="10672"/>
    <row r="10673"/>
    <row r="10674"/>
    <row r="10675"/>
    <row r="10676"/>
    <row r="10677"/>
    <row r="10678"/>
    <row r="10679"/>
    <row r="10680"/>
    <row r="10681"/>
    <row r="10682"/>
    <row r="10683"/>
    <row r="10684"/>
    <row r="10685"/>
    <row r="10686"/>
    <row r="10687"/>
    <row r="10688"/>
    <row r="10689"/>
    <row r="10690"/>
    <row r="10691"/>
    <row r="10692"/>
    <row r="10693"/>
    <row r="10694"/>
    <row r="10695"/>
    <row r="10696"/>
    <row r="10697"/>
    <row r="10698"/>
    <row r="10699"/>
    <row r="10700"/>
    <row r="10701"/>
    <row r="10702"/>
    <row r="10703"/>
    <row r="10704"/>
    <row r="10705"/>
    <row r="10706"/>
    <row r="10707"/>
    <row r="10708"/>
    <row r="10709"/>
    <row r="10710"/>
    <row r="10711"/>
    <row r="10712"/>
    <row r="10713"/>
    <row r="10714"/>
    <row r="10715"/>
    <row r="10716"/>
    <row r="10717"/>
    <row r="10718"/>
    <row r="10719"/>
    <row r="10720"/>
    <row r="10721"/>
    <row r="10722"/>
    <row r="10723"/>
    <row r="10724"/>
    <row r="10725"/>
    <row r="10726"/>
    <row r="10727"/>
    <row r="10728"/>
    <row r="10729"/>
    <row r="10730"/>
    <row r="10731"/>
    <row r="10732"/>
    <row r="10733"/>
    <row r="10734"/>
    <row r="10735"/>
    <row r="10736"/>
    <row r="10737"/>
    <row r="10738"/>
    <row r="10739"/>
    <row r="10740"/>
    <row r="10741"/>
    <row r="10742"/>
    <row r="10743"/>
    <row r="10744"/>
    <row r="10745"/>
    <row r="10746"/>
    <row r="10747"/>
    <row r="10748"/>
    <row r="10749"/>
    <row r="10750"/>
    <row r="10751"/>
    <row r="10752"/>
    <row r="10753"/>
    <row r="10754"/>
    <row r="10755"/>
    <row r="10756"/>
    <row r="10757"/>
    <row r="10758"/>
    <row r="10759"/>
    <row r="10760"/>
    <row r="10761"/>
    <row r="10762"/>
    <row r="10763"/>
    <row r="10764"/>
    <row r="10765"/>
    <row r="10766"/>
    <row r="10767"/>
    <row r="10768"/>
    <row r="10769"/>
    <row r="10770"/>
    <row r="10771"/>
    <row r="10772"/>
    <row r="10773"/>
    <row r="10774"/>
    <row r="10775"/>
    <row r="10776"/>
    <row r="10777"/>
    <row r="10778"/>
    <row r="10779"/>
    <row r="10780"/>
    <row r="10781"/>
    <row r="10782"/>
    <row r="10783"/>
    <row r="10784"/>
    <row r="10785"/>
    <row r="10786"/>
    <row r="10787"/>
    <row r="10788"/>
    <row r="10789"/>
    <row r="10790"/>
    <row r="10791"/>
    <row r="10792"/>
    <row r="10793"/>
    <row r="10794"/>
    <row r="10795"/>
    <row r="10796"/>
    <row r="10797"/>
    <row r="10798"/>
    <row r="10799"/>
    <row r="10800"/>
    <row r="10801"/>
    <row r="10802"/>
    <row r="10803"/>
    <row r="10804"/>
    <row r="10805"/>
    <row r="10806"/>
    <row r="10807"/>
    <row r="10808"/>
    <row r="10809"/>
    <row r="10810"/>
    <row r="10811"/>
    <row r="10812"/>
    <row r="10813"/>
    <row r="10814"/>
    <row r="10815"/>
    <row r="10816"/>
    <row r="10817"/>
    <row r="10818"/>
    <row r="10819"/>
    <row r="10820"/>
    <row r="10821"/>
    <row r="10822"/>
    <row r="10823"/>
    <row r="10824"/>
    <row r="10825"/>
    <row r="10826"/>
    <row r="10827"/>
    <row r="10828"/>
    <row r="10829"/>
    <row r="10830"/>
    <row r="10831"/>
    <row r="10832"/>
    <row r="10833"/>
    <row r="10834"/>
    <row r="10835"/>
    <row r="10836"/>
    <row r="10837"/>
    <row r="10838"/>
    <row r="10839"/>
    <row r="10840"/>
    <row r="10841"/>
    <row r="10842"/>
    <row r="10843"/>
    <row r="10844"/>
    <row r="10845"/>
    <row r="10846"/>
    <row r="10847"/>
    <row r="10848"/>
    <row r="10849"/>
    <row r="10850"/>
    <row r="10851"/>
    <row r="10852"/>
    <row r="10853"/>
    <row r="10854"/>
    <row r="10855"/>
    <row r="10856"/>
    <row r="10857"/>
    <row r="10858"/>
    <row r="10859"/>
    <row r="10860"/>
    <row r="10861"/>
    <row r="10862"/>
    <row r="10863"/>
    <row r="10864"/>
    <row r="10865"/>
    <row r="10866"/>
    <row r="10867"/>
    <row r="10868"/>
    <row r="10869"/>
    <row r="10870"/>
    <row r="10871"/>
    <row r="10872"/>
    <row r="10873"/>
    <row r="10874"/>
    <row r="10875"/>
    <row r="10876"/>
    <row r="10877"/>
    <row r="10878"/>
    <row r="10879"/>
    <row r="10880"/>
    <row r="10881"/>
    <row r="10882"/>
    <row r="10883"/>
    <row r="10884"/>
    <row r="10885"/>
    <row r="10886"/>
    <row r="10887"/>
    <row r="10888"/>
    <row r="10889"/>
    <row r="10890"/>
    <row r="10891"/>
    <row r="10892"/>
    <row r="10893"/>
    <row r="10894"/>
    <row r="10895"/>
    <row r="10896"/>
    <row r="10897"/>
    <row r="10898"/>
    <row r="10899"/>
    <row r="10900"/>
    <row r="10901"/>
    <row r="10902"/>
    <row r="10903"/>
    <row r="10904"/>
    <row r="10905"/>
    <row r="10906"/>
    <row r="10907"/>
    <row r="10908"/>
    <row r="10909"/>
    <row r="10910"/>
    <row r="10911"/>
    <row r="10912"/>
    <row r="10913"/>
    <row r="10914"/>
    <row r="10915"/>
    <row r="10916"/>
    <row r="10917"/>
    <row r="10918"/>
    <row r="10919"/>
    <row r="10920"/>
    <row r="10921"/>
    <row r="10922"/>
    <row r="10923"/>
    <row r="10924"/>
    <row r="10925"/>
    <row r="10926"/>
    <row r="10927"/>
    <row r="10928"/>
    <row r="10929"/>
    <row r="10930"/>
    <row r="10931"/>
    <row r="10932"/>
    <row r="10933"/>
    <row r="10934"/>
    <row r="10935"/>
    <row r="10936"/>
    <row r="10937"/>
    <row r="10938"/>
    <row r="10939"/>
    <row r="10940"/>
    <row r="10941"/>
    <row r="10942"/>
    <row r="10943"/>
    <row r="10944"/>
    <row r="10945"/>
    <row r="10946"/>
    <row r="10947"/>
    <row r="10948"/>
    <row r="10949"/>
    <row r="10950"/>
    <row r="10951"/>
    <row r="10952"/>
    <row r="10953"/>
    <row r="10954"/>
    <row r="10955"/>
    <row r="10956"/>
    <row r="10957"/>
    <row r="10958"/>
    <row r="10959"/>
    <row r="10960"/>
    <row r="10961"/>
    <row r="10962"/>
    <row r="10963"/>
    <row r="10964"/>
    <row r="10965"/>
    <row r="10966"/>
    <row r="10967"/>
    <row r="10968"/>
    <row r="10969"/>
    <row r="10970"/>
    <row r="10971"/>
    <row r="10972"/>
    <row r="10973"/>
    <row r="10974"/>
    <row r="10975"/>
    <row r="10976"/>
    <row r="10977"/>
    <row r="10978"/>
    <row r="10979"/>
    <row r="10980"/>
    <row r="10981"/>
    <row r="10982"/>
    <row r="10983"/>
    <row r="10984"/>
    <row r="10985"/>
    <row r="10986"/>
    <row r="10987"/>
    <row r="10988"/>
    <row r="10989"/>
    <row r="10990"/>
    <row r="10991"/>
    <row r="10992"/>
    <row r="10993"/>
    <row r="10994"/>
    <row r="10995"/>
    <row r="10996"/>
    <row r="10997"/>
    <row r="10998"/>
    <row r="10999"/>
    <row r="11000"/>
    <row r="11001"/>
    <row r="11002"/>
    <row r="11003"/>
    <row r="11004"/>
    <row r="11005"/>
    <row r="11006"/>
    <row r="11007"/>
    <row r="11008"/>
    <row r="11009"/>
    <row r="11010"/>
    <row r="11011"/>
    <row r="11012"/>
    <row r="11013"/>
    <row r="11014"/>
    <row r="11015"/>
    <row r="11016"/>
    <row r="11017"/>
    <row r="11018"/>
    <row r="11019"/>
    <row r="11020"/>
    <row r="11021"/>
    <row r="11022"/>
    <row r="11023"/>
    <row r="11024"/>
    <row r="11025"/>
    <row r="11026"/>
    <row r="11027"/>
    <row r="11028"/>
    <row r="11029"/>
    <row r="11030"/>
    <row r="11031"/>
    <row r="11032"/>
    <row r="11033"/>
    <row r="11034"/>
    <row r="11035"/>
    <row r="11036"/>
    <row r="11037"/>
    <row r="11038"/>
    <row r="11039"/>
    <row r="11040"/>
    <row r="11041"/>
    <row r="11042"/>
    <row r="11043"/>
    <row r="11044"/>
    <row r="11045"/>
    <row r="11046"/>
    <row r="11047"/>
    <row r="11048"/>
    <row r="11049"/>
    <row r="11050"/>
    <row r="11051"/>
    <row r="11052"/>
    <row r="11053"/>
    <row r="11054"/>
    <row r="11055"/>
    <row r="11056"/>
    <row r="11057"/>
    <row r="11058"/>
    <row r="11059"/>
    <row r="11060"/>
    <row r="11061"/>
    <row r="11062"/>
    <row r="11063"/>
    <row r="11064"/>
    <row r="11065"/>
    <row r="11066"/>
    <row r="11067"/>
    <row r="11068"/>
    <row r="11069"/>
    <row r="11070"/>
    <row r="11071"/>
    <row r="11072"/>
    <row r="11073"/>
    <row r="11074"/>
    <row r="11075"/>
    <row r="11076"/>
    <row r="11077"/>
    <row r="11078"/>
    <row r="11079"/>
    <row r="11080"/>
    <row r="11081"/>
    <row r="11082"/>
    <row r="11083"/>
    <row r="11084"/>
    <row r="11085"/>
    <row r="11086"/>
    <row r="11087"/>
    <row r="11088"/>
    <row r="11089"/>
    <row r="11090"/>
    <row r="11091"/>
    <row r="11092"/>
    <row r="11093"/>
    <row r="11094"/>
    <row r="11095"/>
    <row r="11096"/>
    <row r="11097"/>
    <row r="11098"/>
    <row r="11099"/>
    <row r="11100"/>
    <row r="11101"/>
    <row r="11102"/>
    <row r="11103"/>
    <row r="11104"/>
    <row r="11105"/>
    <row r="11106"/>
    <row r="11107"/>
    <row r="11108"/>
    <row r="11109"/>
    <row r="11110"/>
    <row r="11111"/>
    <row r="11112"/>
    <row r="11113"/>
    <row r="11114"/>
    <row r="11115"/>
    <row r="11116"/>
    <row r="11117"/>
    <row r="11118"/>
    <row r="11119"/>
    <row r="11120"/>
    <row r="11121"/>
    <row r="11122"/>
    <row r="11123"/>
    <row r="11124"/>
    <row r="11125"/>
    <row r="11126"/>
    <row r="11127"/>
    <row r="11128"/>
    <row r="11129"/>
    <row r="11130"/>
    <row r="11131"/>
    <row r="11132"/>
    <row r="11133"/>
    <row r="11134"/>
    <row r="11135"/>
    <row r="11136"/>
    <row r="11137"/>
    <row r="11138"/>
    <row r="11139"/>
    <row r="11140"/>
    <row r="11141"/>
    <row r="11142"/>
    <row r="11143"/>
    <row r="11144"/>
    <row r="11145"/>
    <row r="11146"/>
    <row r="11147"/>
    <row r="11148"/>
    <row r="11149"/>
    <row r="11150"/>
    <row r="11151"/>
    <row r="11152"/>
    <row r="11153"/>
    <row r="11154"/>
    <row r="11155"/>
    <row r="11156"/>
    <row r="11157"/>
    <row r="11158"/>
    <row r="11159"/>
    <row r="11160"/>
    <row r="11161"/>
    <row r="11162"/>
    <row r="11163"/>
    <row r="11164"/>
    <row r="11165"/>
    <row r="11166"/>
    <row r="11167"/>
    <row r="11168"/>
    <row r="11169"/>
    <row r="11170"/>
    <row r="11171"/>
    <row r="11172"/>
    <row r="11173"/>
    <row r="11174"/>
    <row r="11175"/>
    <row r="11176"/>
    <row r="11177"/>
    <row r="11178"/>
    <row r="11179"/>
    <row r="11180"/>
    <row r="11181"/>
    <row r="11182"/>
    <row r="11183"/>
    <row r="11184"/>
    <row r="11185"/>
    <row r="11186"/>
    <row r="11187"/>
    <row r="11188"/>
    <row r="11189"/>
    <row r="11190"/>
    <row r="11191"/>
    <row r="11192"/>
    <row r="11193"/>
    <row r="11194"/>
    <row r="11195"/>
    <row r="11196"/>
    <row r="11197"/>
    <row r="11198"/>
    <row r="11199"/>
    <row r="11200"/>
    <row r="11201"/>
    <row r="11202"/>
    <row r="11203"/>
    <row r="11204"/>
    <row r="11205"/>
    <row r="11206"/>
    <row r="11207"/>
    <row r="11208"/>
    <row r="11209"/>
    <row r="11210"/>
    <row r="11211"/>
    <row r="11212"/>
    <row r="11213"/>
    <row r="11214"/>
    <row r="11215"/>
    <row r="11216"/>
    <row r="11217"/>
    <row r="11218"/>
    <row r="11219"/>
    <row r="11220"/>
    <row r="11221"/>
    <row r="11222"/>
    <row r="11223"/>
    <row r="11224"/>
    <row r="11225"/>
    <row r="11226"/>
    <row r="11227"/>
    <row r="11228"/>
    <row r="11229"/>
    <row r="11230"/>
    <row r="11231"/>
    <row r="11232"/>
    <row r="11233"/>
    <row r="11234"/>
    <row r="11235"/>
    <row r="11236"/>
    <row r="11237"/>
    <row r="11238"/>
    <row r="11239"/>
    <row r="11240"/>
    <row r="11241"/>
    <row r="11242"/>
    <row r="11243"/>
    <row r="11244"/>
    <row r="11245"/>
    <row r="11246"/>
    <row r="11247"/>
    <row r="11248"/>
    <row r="11249"/>
    <row r="11250"/>
    <row r="11251"/>
    <row r="11252"/>
    <row r="11253"/>
    <row r="11254"/>
    <row r="11255"/>
    <row r="11256"/>
    <row r="11257"/>
    <row r="11258"/>
    <row r="11259"/>
    <row r="11260"/>
    <row r="11261"/>
    <row r="11262"/>
    <row r="11263"/>
    <row r="11264"/>
    <row r="11265"/>
    <row r="11266"/>
    <row r="11267"/>
    <row r="11268"/>
    <row r="11269"/>
    <row r="11270"/>
    <row r="11271"/>
    <row r="11272"/>
    <row r="11273"/>
    <row r="11274"/>
    <row r="11275"/>
    <row r="11276"/>
    <row r="11277"/>
    <row r="11278"/>
    <row r="11279"/>
    <row r="11280"/>
    <row r="11281"/>
    <row r="11282"/>
    <row r="11283"/>
    <row r="11284"/>
    <row r="11285"/>
    <row r="11286"/>
    <row r="11287"/>
    <row r="11288"/>
    <row r="11289"/>
    <row r="11290"/>
    <row r="11291"/>
    <row r="11292"/>
    <row r="11293"/>
    <row r="11294"/>
    <row r="11295"/>
    <row r="11296"/>
    <row r="11297"/>
    <row r="11298"/>
    <row r="11299"/>
    <row r="11300"/>
    <row r="11301"/>
    <row r="11302"/>
    <row r="11303"/>
    <row r="11304"/>
    <row r="11305"/>
    <row r="11306"/>
    <row r="11307"/>
    <row r="11308"/>
    <row r="11309"/>
    <row r="11310"/>
    <row r="11311"/>
    <row r="11312"/>
    <row r="11313"/>
    <row r="11314"/>
    <row r="11315"/>
    <row r="11316"/>
    <row r="11317"/>
    <row r="11318"/>
    <row r="11319"/>
    <row r="11320"/>
    <row r="11321"/>
    <row r="11322"/>
    <row r="11323"/>
    <row r="11324"/>
    <row r="11325"/>
    <row r="11326"/>
    <row r="11327"/>
    <row r="11328"/>
    <row r="11329"/>
    <row r="11330"/>
    <row r="11331"/>
    <row r="11332"/>
    <row r="11333"/>
    <row r="11334"/>
    <row r="11335"/>
    <row r="11336"/>
    <row r="11337"/>
    <row r="11338"/>
    <row r="11339"/>
    <row r="11340"/>
    <row r="11341"/>
    <row r="11342"/>
    <row r="11343"/>
    <row r="11344"/>
    <row r="11345"/>
    <row r="11346"/>
    <row r="11347"/>
    <row r="11348"/>
    <row r="11349"/>
    <row r="11350"/>
    <row r="11351"/>
    <row r="11352"/>
    <row r="11353"/>
    <row r="11354"/>
    <row r="11355"/>
    <row r="11356"/>
    <row r="11357"/>
    <row r="11358"/>
    <row r="11359"/>
    <row r="11360"/>
    <row r="11361"/>
    <row r="11362"/>
    <row r="11363"/>
    <row r="11364"/>
    <row r="11365"/>
    <row r="11366"/>
    <row r="11367"/>
    <row r="11368"/>
    <row r="11369"/>
    <row r="11370"/>
    <row r="11371"/>
    <row r="11372"/>
    <row r="11373"/>
    <row r="11374"/>
    <row r="11375"/>
    <row r="11376"/>
    <row r="11377"/>
    <row r="11378"/>
    <row r="11379"/>
    <row r="11380"/>
    <row r="11381"/>
    <row r="11382"/>
    <row r="11383"/>
    <row r="11384"/>
    <row r="11385"/>
    <row r="11386"/>
    <row r="11387"/>
    <row r="11388"/>
    <row r="11389"/>
    <row r="11390"/>
    <row r="11391"/>
    <row r="11392"/>
    <row r="11393"/>
    <row r="11394"/>
    <row r="11395"/>
    <row r="11396"/>
    <row r="11397"/>
    <row r="11398"/>
    <row r="11399"/>
    <row r="11400"/>
    <row r="11401"/>
    <row r="11402"/>
    <row r="11403"/>
    <row r="11404"/>
    <row r="11405"/>
    <row r="11406"/>
    <row r="11407"/>
    <row r="11408"/>
    <row r="11409"/>
    <row r="11410"/>
    <row r="11411"/>
    <row r="11412"/>
    <row r="11413"/>
    <row r="11414"/>
    <row r="11415"/>
    <row r="11416"/>
    <row r="11417"/>
    <row r="11418"/>
    <row r="11419"/>
    <row r="11420"/>
    <row r="11421"/>
    <row r="11422"/>
    <row r="11423"/>
    <row r="11424"/>
    <row r="11425"/>
    <row r="11426"/>
    <row r="11427"/>
    <row r="11428"/>
    <row r="11429"/>
    <row r="11430"/>
    <row r="11431"/>
    <row r="11432"/>
    <row r="11433"/>
    <row r="11434"/>
    <row r="11435"/>
    <row r="11436"/>
    <row r="11437"/>
    <row r="11438"/>
    <row r="11439"/>
    <row r="11440"/>
    <row r="11441"/>
    <row r="11442"/>
    <row r="11443"/>
    <row r="11444"/>
    <row r="11445"/>
    <row r="11446"/>
    <row r="11447"/>
    <row r="11448"/>
    <row r="11449"/>
    <row r="11450"/>
    <row r="11451"/>
    <row r="11452"/>
    <row r="11453"/>
    <row r="11454"/>
    <row r="11455"/>
    <row r="11456"/>
    <row r="11457"/>
    <row r="11458"/>
    <row r="11459"/>
    <row r="11460"/>
    <row r="11461"/>
    <row r="11462"/>
    <row r="11463"/>
    <row r="11464"/>
    <row r="11465"/>
    <row r="11466"/>
    <row r="11467"/>
    <row r="11468"/>
    <row r="11469"/>
    <row r="11470"/>
    <row r="11471"/>
    <row r="11472"/>
    <row r="11473"/>
    <row r="11474"/>
    <row r="11475"/>
    <row r="11476"/>
    <row r="11477"/>
    <row r="11478"/>
    <row r="11479"/>
    <row r="11480"/>
    <row r="11481"/>
    <row r="11482"/>
    <row r="11483"/>
    <row r="11484"/>
    <row r="11485"/>
    <row r="11486"/>
    <row r="11487"/>
    <row r="11488"/>
    <row r="11489"/>
    <row r="11490"/>
    <row r="11491"/>
    <row r="11492"/>
    <row r="11493"/>
    <row r="11494"/>
    <row r="11495"/>
    <row r="11496"/>
    <row r="11497"/>
    <row r="11498"/>
    <row r="11499"/>
    <row r="11500"/>
    <row r="11501"/>
    <row r="11502"/>
    <row r="11503"/>
    <row r="11504"/>
    <row r="11505"/>
    <row r="11506"/>
    <row r="11507"/>
    <row r="11508"/>
    <row r="11509"/>
    <row r="11510"/>
    <row r="11511"/>
    <row r="11512"/>
    <row r="11513"/>
    <row r="11514"/>
    <row r="11515"/>
    <row r="11516"/>
    <row r="11517"/>
    <row r="11518"/>
    <row r="11519"/>
    <row r="11520"/>
    <row r="11521"/>
    <row r="11522"/>
    <row r="11523"/>
    <row r="11524"/>
    <row r="11525"/>
    <row r="11526"/>
    <row r="11527"/>
    <row r="11528"/>
    <row r="11529"/>
    <row r="11530"/>
    <row r="11531"/>
    <row r="11532"/>
    <row r="11533"/>
    <row r="11534"/>
    <row r="11535"/>
    <row r="11536"/>
    <row r="11537"/>
    <row r="11538"/>
    <row r="11539"/>
    <row r="11540"/>
    <row r="11541"/>
    <row r="11542"/>
    <row r="11543"/>
    <row r="11544"/>
    <row r="11545"/>
    <row r="11546"/>
    <row r="11547"/>
    <row r="11548"/>
    <row r="11549"/>
    <row r="11550"/>
    <row r="11551"/>
    <row r="11552"/>
    <row r="11553"/>
    <row r="11554"/>
    <row r="11555"/>
    <row r="11556"/>
    <row r="11557"/>
    <row r="11558"/>
    <row r="11559"/>
    <row r="11560"/>
    <row r="11561"/>
    <row r="11562"/>
    <row r="11563"/>
    <row r="11564"/>
    <row r="11565"/>
    <row r="11566"/>
    <row r="11567"/>
    <row r="11568"/>
    <row r="11569"/>
    <row r="11570"/>
    <row r="11571"/>
    <row r="11572"/>
    <row r="11573"/>
    <row r="11574"/>
    <row r="11575"/>
    <row r="11576"/>
    <row r="11577"/>
    <row r="11578"/>
    <row r="11579"/>
    <row r="11580"/>
    <row r="11581"/>
    <row r="11582"/>
    <row r="11583"/>
    <row r="11584"/>
    <row r="11585"/>
    <row r="11586"/>
    <row r="11587"/>
    <row r="11588"/>
    <row r="11589"/>
    <row r="11590"/>
    <row r="11591"/>
    <row r="11592"/>
    <row r="11593"/>
    <row r="11594"/>
    <row r="11595"/>
    <row r="11596"/>
    <row r="11597"/>
    <row r="11598"/>
    <row r="11599"/>
    <row r="11600"/>
    <row r="11601"/>
    <row r="11602"/>
    <row r="11603"/>
    <row r="11604"/>
    <row r="11605"/>
    <row r="11606"/>
    <row r="11607"/>
    <row r="11608"/>
    <row r="11609"/>
    <row r="11610"/>
    <row r="11611"/>
    <row r="11612"/>
    <row r="11613"/>
    <row r="11614"/>
    <row r="11615"/>
    <row r="11616"/>
    <row r="11617"/>
    <row r="11618"/>
    <row r="11619"/>
    <row r="11620"/>
    <row r="11621"/>
    <row r="11622"/>
    <row r="11623"/>
    <row r="11624"/>
    <row r="11625"/>
    <row r="11626"/>
    <row r="11627"/>
    <row r="11628"/>
    <row r="11629"/>
    <row r="11630"/>
    <row r="11631"/>
    <row r="11632"/>
    <row r="11633"/>
    <row r="11634"/>
    <row r="11635"/>
    <row r="11636"/>
    <row r="11637"/>
    <row r="11638"/>
    <row r="11639"/>
    <row r="11640"/>
    <row r="11641"/>
    <row r="11642"/>
    <row r="11643"/>
    <row r="11644"/>
    <row r="11645"/>
    <row r="11646"/>
    <row r="11647"/>
    <row r="11648"/>
    <row r="11649"/>
    <row r="11650"/>
    <row r="11651"/>
    <row r="11652"/>
    <row r="11653"/>
    <row r="11654"/>
    <row r="11655"/>
    <row r="11656"/>
    <row r="11657"/>
    <row r="11658"/>
    <row r="11659"/>
    <row r="11660"/>
    <row r="11661"/>
    <row r="11662"/>
    <row r="11663"/>
    <row r="11664"/>
    <row r="11665"/>
    <row r="11666"/>
    <row r="11667"/>
    <row r="11668"/>
    <row r="11669"/>
    <row r="11670"/>
    <row r="11671"/>
    <row r="11672"/>
    <row r="11673"/>
    <row r="11674"/>
    <row r="11675"/>
    <row r="11676"/>
    <row r="11677"/>
    <row r="11678"/>
    <row r="11679"/>
    <row r="11680"/>
    <row r="11681"/>
    <row r="11682"/>
    <row r="11683"/>
    <row r="11684"/>
    <row r="11685"/>
    <row r="11686"/>
    <row r="11687"/>
    <row r="11688"/>
    <row r="11689"/>
    <row r="11690"/>
    <row r="11691"/>
    <row r="11692"/>
    <row r="11693"/>
    <row r="11694"/>
    <row r="11695"/>
    <row r="11696"/>
    <row r="11697"/>
    <row r="11698"/>
    <row r="11699"/>
    <row r="11700"/>
    <row r="11701"/>
    <row r="11702"/>
    <row r="11703"/>
    <row r="11704"/>
    <row r="11705"/>
    <row r="11706"/>
    <row r="11707"/>
    <row r="11708"/>
    <row r="11709"/>
    <row r="11710"/>
    <row r="11711"/>
    <row r="11712"/>
    <row r="11713"/>
    <row r="11714"/>
    <row r="11715"/>
    <row r="11716"/>
    <row r="11717"/>
    <row r="11718"/>
    <row r="11719"/>
    <row r="11720"/>
    <row r="11721"/>
    <row r="11722"/>
    <row r="11723"/>
    <row r="11724"/>
    <row r="11725"/>
    <row r="11726"/>
    <row r="11727"/>
    <row r="11728"/>
    <row r="11729"/>
    <row r="11730"/>
    <row r="11731"/>
    <row r="11732"/>
    <row r="11733"/>
    <row r="11734"/>
    <row r="11735"/>
    <row r="11736"/>
    <row r="11737"/>
    <row r="11738"/>
    <row r="11739"/>
    <row r="11740"/>
    <row r="11741"/>
    <row r="11742"/>
    <row r="11743"/>
    <row r="11744"/>
    <row r="11745"/>
    <row r="11746"/>
    <row r="11747"/>
    <row r="11748"/>
    <row r="11749"/>
    <row r="11750"/>
    <row r="11751"/>
    <row r="11752"/>
    <row r="11753"/>
    <row r="11754"/>
    <row r="11755"/>
    <row r="11756"/>
    <row r="11757"/>
    <row r="11758"/>
    <row r="11759"/>
    <row r="11760"/>
    <row r="11761"/>
    <row r="11762"/>
    <row r="11763"/>
    <row r="11764"/>
    <row r="11765"/>
    <row r="11766"/>
    <row r="11767"/>
    <row r="11768"/>
    <row r="11769"/>
    <row r="11770"/>
    <row r="11771"/>
    <row r="11772"/>
    <row r="11773"/>
    <row r="11774"/>
    <row r="11775"/>
    <row r="11776"/>
    <row r="11777"/>
    <row r="11778"/>
    <row r="11779"/>
    <row r="11780"/>
    <row r="11781"/>
    <row r="11782"/>
    <row r="11783"/>
    <row r="11784"/>
    <row r="11785"/>
    <row r="11786"/>
    <row r="11787"/>
    <row r="11788"/>
    <row r="11789"/>
    <row r="11790"/>
    <row r="11791"/>
    <row r="11792"/>
    <row r="11793"/>
    <row r="11794"/>
    <row r="11795"/>
    <row r="11796"/>
    <row r="11797"/>
    <row r="11798"/>
    <row r="11799"/>
    <row r="11800"/>
    <row r="11801"/>
    <row r="11802"/>
    <row r="11803"/>
    <row r="11804"/>
    <row r="11805"/>
    <row r="11806"/>
    <row r="11807"/>
    <row r="11808"/>
    <row r="11809"/>
    <row r="11810"/>
    <row r="11811"/>
    <row r="11812"/>
    <row r="11813"/>
    <row r="11814"/>
    <row r="11815"/>
    <row r="11816"/>
    <row r="11817"/>
    <row r="11818"/>
    <row r="11819"/>
    <row r="11820"/>
    <row r="11821"/>
    <row r="11822"/>
    <row r="11823"/>
    <row r="11824"/>
    <row r="11825"/>
    <row r="11826"/>
    <row r="11827"/>
    <row r="11828"/>
    <row r="11829"/>
    <row r="11830"/>
    <row r="11831"/>
    <row r="11832"/>
    <row r="11833"/>
    <row r="11834"/>
    <row r="11835"/>
    <row r="11836"/>
    <row r="11837"/>
    <row r="11838"/>
    <row r="11839"/>
    <row r="11840"/>
    <row r="11841"/>
    <row r="11842"/>
    <row r="11843"/>
    <row r="11844"/>
    <row r="11845"/>
    <row r="11846"/>
    <row r="11847"/>
    <row r="11848"/>
    <row r="11849"/>
    <row r="11850"/>
    <row r="11851"/>
    <row r="11852"/>
    <row r="11853"/>
    <row r="11854"/>
    <row r="11855"/>
    <row r="11856"/>
    <row r="11857"/>
    <row r="11858"/>
    <row r="11859"/>
    <row r="11860"/>
    <row r="11861"/>
    <row r="11862"/>
    <row r="11863"/>
    <row r="11864"/>
    <row r="11865"/>
    <row r="11866"/>
    <row r="11867"/>
    <row r="11868"/>
    <row r="11869"/>
    <row r="11870"/>
    <row r="11871"/>
    <row r="11872"/>
    <row r="11873"/>
    <row r="11874"/>
    <row r="11875"/>
    <row r="11876"/>
    <row r="11877"/>
    <row r="11878"/>
    <row r="11879"/>
    <row r="11880"/>
    <row r="11881"/>
    <row r="11882"/>
    <row r="11883"/>
    <row r="11884"/>
    <row r="11885"/>
    <row r="11886"/>
    <row r="11887"/>
    <row r="11888"/>
    <row r="11889"/>
    <row r="11890"/>
    <row r="11891"/>
    <row r="11892"/>
    <row r="11893"/>
    <row r="11894"/>
    <row r="11895"/>
    <row r="11896"/>
    <row r="11897"/>
    <row r="11898"/>
    <row r="11899"/>
    <row r="11900"/>
    <row r="11901"/>
    <row r="11902"/>
    <row r="11903"/>
    <row r="11904"/>
    <row r="11905"/>
    <row r="11906"/>
    <row r="11907"/>
    <row r="11908"/>
    <row r="11909"/>
    <row r="11910"/>
    <row r="11911"/>
    <row r="11912"/>
    <row r="11913"/>
    <row r="11914"/>
    <row r="11915"/>
    <row r="11916"/>
    <row r="11917"/>
    <row r="11918"/>
    <row r="11919"/>
    <row r="11920"/>
    <row r="11921"/>
    <row r="11922"/>
    <row r="11923"/>
    <row r="11924"/>
    <row r="11925"/>
    <row r="11926"/>
    <row r="11927"/>
    <row r="11928"/>
    <row r="11929"/>
    <row r="11930"/>
    <row r="11931"/>
    <row r="11932"/>
    <row r="11933"/>
    <row r="11934"/>
    <row r="11935"/>
    <row r="11936"/>
    <row r="11937"/>
    <row r="11938"/>
    <row r="11939"/>
    <row r="11940"/>
    <row r="11941"/>
    <row r="11942"/>
    <row r="11943"/>
    <row r="11944"/>
    <row r="11945"/>
    <row r="11946"/>
    <row r="11947"/>
    <row r="11948"/>
    <row r="11949"/>
    <row r="11950"/>
    <row r="11951"/>
    <row r="11952"/>
    <row r="11953"/>
    <row r="11954"/>
    <row r="11955"/>
    <row r="11956"/>
    <row r="11957"/>
    <row r="11958"/>
    <row r="11959"/>
    <row r="11960"/>
    <row r="11961"/>
    <row r="11962"/>
    <row r="11963"/>
    <row r="11964"/>
    <row r="11965"/>
    <row r="11966"/>
    <row r="11967"/>
    <row r="11968"/>
    <row r="11969"/>
    <row r="11970"/>
    <row r="11971"/>
    <row r="11972"/>
    <row r="11973"/>
    <row r="11974"/>
    <row r="11975"/>
    <row r="11976"/>
    <row r="11977"/>
    <row r="11978"/>
    <row r="11979"/>
    <row r="11980"/>
    <row r="11981"/>
    <row r="11982"/>
    <row r="11983"/>
    <row r="11984"/>
    <row r="11985"/>
    <row r="11986"/>
    <row r="11987"/>
    <row r="11988"/>
    <row r="11989"/>
    <row r="11990"/>
    <row r="11991"/>
    <row r="11992"/>
    <row r="11993"/>
    <row r="11994"/>
    <row r="11995"/>
    <row r="11996"/>
    <row r="11997"/>
    <row r="11998"/>
    <row r="11999"/>
    <row r="12000"/>
    <row r="12001"/>
    <row r="12002"/>
    <row r="12003"/>
    <row r="12004"/>
    <row r="12005"/>
    <row r="12006"/>
    <row r="12007"/>
    <row r="12008"/>
    <row r="12009"/>
    <row r="12010"/>
    <row r="12011"/>
    <row r="12012"/>
    <row r="12013"/>
    <row r="12014"/>
    <row r="12015"/>
    <row r="12016"/>
    <row r="12017"/>
    <row r="12018"/>
    <row r="12019"/>
    <row r="12020"/>
    <row r="12021"/>
    <row r="12022"/>
    <row r="12023"/>
    <row r="12024"/>
    <row r="12025"/>
    <row r="12026"/>
    <row r="12027"/>
    <row r="12028"/>
    <row r="12029"/>
    <row r="12030"/>
    <row r="12031"/>
    <row r="12032"/>
    <row r="12033"/>
    <row r="12034"/>
    <row r="12035"/>
    <row r="12036"/>
    <row r="12037"/>
    <row r="12038"/>
    <row r="12039"/>
    <row r="12040"/>
    <row r="12041"/>
    <row r="12042"/>
    <row r="12043"/>
    <row r="12044"/>
    <row r="12045"/>
    <row r="12046"/>
    <row r="12047"/>
    <row r="12048"/>
    <row r="12049"/>
    <row r="12050"/>
    <row r="12051"/>
    <row r="12052"/>
    <row r="12053"/>
    <row r="12054"/>
    <row r="12055"/>
    <row r="12056"/>
    <row r="12057"/>
    <row r="12058"/>
    <row r="12059"/>
    <row r="12060"/>
    <row r="12061"/>
    <row r="12062"/>
    <row r="12063"/>
    <row r="12064"/>
    <row r="12065"/>
    <row r="12066"/>
    <row r="12067"/>
    <row r="12068"/>
    <row r="12069"/>
    <row r="12070"/>
    <row r="12071"/>
    <row r="12072"/>
    <row r="12073"/>
    <row r="12074"/>
    <row r="12075"/>
    <row r="12076"/>
    <row r="12077"/>
    <row r="12078"/>
    <row r="12079"/>
    <row r="12080"/>
    <row r="12081"/>
    <row r="12082"/>
    <row r="12083"/>
    <row r="12084"/>
    <row r="12085"/>
    <row r="12086"/>
    <row r="12087"/>
    <row r="12088"/>
    <row r="12089"/>
    <row r="12090"/>
    <row r="12091"/>
    <row r="12092"/>
    <row r="12093"/>
    <row r="12094"/>
    <row r="12095"/>
    <row r="12096"/>
    <row r="12097"/>
    <row r="12098"/>
    <row r="12099"/>
    <row r="12100"/>
    <row r="12101"/>
    <row r="12102"/>
    <row r="12103"/>
    <row r="12104"/>
    <row r="12105"/>
    <row r="12106"/>
    <row r="12107"/>
    <row r="12108"/>
    <row r="12109"/>
    <row r="12110"/>
    <row r="12111"/>
    <row r="12112"/>
    <row r="12113"/>
    <row r="12114"/>
    <row r="12115"/>
    <row r="12116"/>
    <row r="12117"/>
    <row r="12118"/>
    <row r="12119"/>
    <row r="12120"/>
    <row r="12121"/>
    <row r="12122"/>
    <row r="12123"/>
    <row r="12124"/>
    <row r="12125"/>
    <row r="12126"/>
    <row r="12127"/>
    <row r="12128"/>
    <row r="12129"/>
    <row r="12130"/>
    <row r="12131"/>
    <row r="12132"/>
    <row r="12133"/>
    <row r="12134"/>
    <row r="12135"/>
    <row r="12136"/>
    <row r="12137"/>
    <row r="12138"/>
    <row r="12139"/>
    <row r="12140"/>
    <row r="12141"/>
    <row r="12142"/>
    <row r="12143"/>
    <row r="12144"/>
    <row r="12145"/>
    <row r="12146"/>
    <row r="12147"/>
    <row r="12148"/>
    <row r="12149"/>
    <row r="12150"/>
    <row r="12151"/>
    <row r="12152"/>
    <row r="12153"/>
    <row r="12154"/>
    <row r="12155"/>
    <row r="12156"/>
    <row r="12157"/>
    <row r="12158"/>
    <row r="12159"/>
    <row r="12160"/>
    <row r="12161"/>
    <row r="12162"/>
    <row r="12163"/>
    <row r="12164"/>
    <row r="12165"/>
    <row r="12166"/>
    <row r="12167"/>
    <row r="12168"/>
    <row r="12169"/>
    <row r="12170"/>
    <row r="12171"/>
    <row r="12172"/>
    <row r="12173"/>
    <row r="12174"/>
    <row r="12175"/>
    <row r="12176"/>
    <row r="12177"/>
    <row r="12178"/>
    <row r="12179"/>
    <row r="12180"/>
    <row r="12181"/>
    <row r="12182"/>
    <row r="12183"/>
    <row r="12184"/>
    <row r="12185"/>
    <row r="12186"/>
    <row r="12187"/>
    <row r="12188"/>
    <row r="12189"/>
    <row r="12190"/>
    <row r="12191"/>
    <row r="12192"/>
    <row r="12193"/>
    <row r="12194"/>
    <row r="12195"/>
    <row r="12196"/>
    <row r="12197"/>
    <row r="12198"/>
    <row r="12199"/>
    <row r="12200"/>
    <row r="12201"/>
    <row r="12202"/>
    <row r="12203"/>
    <row r="12204"/>
    <row r="12205"/>
    <row r="12206"/>
    <row r="12207"/>
    <row r="12208"/>
    <row r="12209"/>
    <row r="12210"/>
    <row r="12211"/>
    <row r="12212"/>
    <row r="12213"/>
    <row r="12214"/>
    <row r="12215"/>
    <row r="12216"/>
    <row r="12217"/>
    <row r="12218"/>
    <row r="12219"/>
    <row r="12220"/>
    <row r="12221"/>
    <row r="12222"/>
    <row r="12223"/>
    <row r="12224"/>
    <row r="12225"/>
    <row r="12226"/>
    <row r="12227"/>
    <row r="12228"/>
    <row r="12229"/>
    <row r="12230"/>
    <row r="12231"/>
    <row r="12232"/>
    <row r="12233"/>
    <row r="12234"/>
    <row r="12235"/>
    <row r="12236"/>
    <row r="12237"/>
    <row r="12238"/>
    <row r="12239"/>
    <row r="12240"/>
    <row r="12241"/>
    <row r="12242"/>
    <row r="12243"/>
    <row r="12244"/>
    <row r="12245"/>
    <row r="12246"/>
    <row r="12247"/>
    <row r="12248"/>
    <row r="12249"/>
    <row r="12250"/>
    <row r="12251"/>
    <row r="12252"/>
    <row r="12253"/>
    <row r="12254"/>
    <row r="12255"/>
    <row r="12256"/>
    <row r="12257"/>
    <row r="12258"/>
    <row r="12259"/>
    <row r="12260"/>
    <row r="12261"/>
    <row r="12262"/>
    <row r="12263"/>
    <row r="12264"/>
    <row r="12265"/>
    <row r="12266"/>
    <row r="12267"/>
    <row r="12268"/>
    <row r="12269"/>
    <row r="12270"/>
    <row r="12271"/>
    <row r="12272"/>
    <row r="12273"/>
    <row r="12274"/>
    <row r="12275"/>
    <row r="12276"/>
    <row r="12277"/>
    <row r="12278"/>
    <row r="12279"/>
    <row r="12280"/>
    <row r="12281"/>
    <row r="12282"/>
    <row r="12283"/>
    <row r="12284"/>
    <row r="12285"/>
    <row r="12286"/>
    <row r="12287"/>
    <row r="12288"/>
    <row r="12289"/>
    <row r="12290"/>
    <row r="12291"/>
    <row r="12292"/>
    <row r="12293"/>
    <row r="12294"/>
    <row r="12295"/>
    <row r="12296"/>
    <row r="12297"/>
    <row r="12298"/>
    <row r="12299"/>
    <row r="12300"/>
    <row r="12301"/>
    <row r="12302"/>
    <row r="12303"/>
    <row r="12304"/>
    <row r="12305"/>
    <row r="12306"/>
    <row r="12307"/>
    <row r="12308"/>
    <row r="12309"/>
    <row r="12310"/>
    <row r="12311"/>
    <row r="12312"/>
    <row r="12313"/>
    <row r="12314"/>
    <row r="12315"/>
    <row r="12316"/>
    <row r="12317"/>
    <row r="12318"/>
    <row r="12319"/>
    <row r="12320"/>
    <row r="12321"/>
    <row r="12322"/>
    <row r="12323"/>
    <row r="12324"/>
    <row r="12325"/>
    <row r="12326"/>
    <row r="12327"/>
    <row r="12328"/>
    <row r="12329"/>
    <row r="12330"/>
    <row r="12331"/>
    <row r="12332"/>
    <row r="12333"/>
    <row r="12334"/>
    <row r="12335"/>
    <row r="12336"/>
    <row r="12337"/>
    <row r="12338"/>
    <row r="12339"/>
    <row r="12340"/>
    <row r="12341"/>
    <row r="12342"/>
    <row r="12343"/>
    <row r="12344"/>
    <row r="12345"/>
    <row r="12346"/>
    <row r="12347"/>
    <row r="12348"/>
    <row r="12349"/>
    <row r="12350"/>
    <row r="12351"/>
    <row r="12352"/>
    <row r="12353"/>
    <row r="12354"/>
    <row r="12355"/>
    <row r="12356"/>
    <row r="12357"/>
    <row r="12358"/>
    <row r="12359"/>
    <row r="12360"/>
    <row r="12361"/>
    <row r="12362"/>
    <row r="12363"/>
    <row r="12364"/>
    <row r="12365"/>
    <row r="12366"/>
    <row r="12367"/>
    <row r="12368"/>
    <row r="12369"/>
    <row r="12370"/>
    <row r="12371"/>
    <row r="12372"/>
    <row r="12373"/>
    <row r="12374"/>
    <row r="12375"/>
    <row r="12376"/>
    <row r="12377"/>
    <row r="12378"/>
    <row r="12379"/>
    <row r="12380"/>
    <row r="12381"/>
    <row r="12382"/>
    <row r="12383"/>
    <row r="12384"/>
    <row r="12385"/>
    <row r="12386"/>
    <row r="12387"/>
    <row r="12388"/>
    <row r="12389"/>
    <row r="12390"/>
    <row r="12391"/>
    <row r="12392"/>
    <row r="12393"/>
    <row r="12394"/>
    <row r="12395"/>
    <row r="12396"/>
    <row r="12397"/>
    <row r="12398"/>
    <row r="12399"/>
    <row r="12400"/>
    <row r="12401"/>
    <row r="12402"/>
    <row r="12403"/>
    <row r="12404"/>
    <row r="12405"/>
    <row r="12406"/>
    <row r="12407"/>
    <row r="12408"/>
    <row r="12409"/>
    <row r="12410"/>
    <row r="12411"/>
    <row r="12412"/>
    <row r="12413"/>
    <row r="12414"/>
    <row r="12415"/>
    <row r="12416"/>
    <row r="12417"/>
    <row r="12418"/>
    <row r="12419"/>
    <row r="12420"/>
    <row r="12421"/>
    <row r="12422"/>
    <row r="12423"/>
    <row r="12424"/>
    <row r="12425"/>
    <row r="12426"/>
    <row r="12427"/>
    <row r="12428"/>
    <row r="12429"/>
    <row r="12430"/>
    <row r="12431"/>
    <row r="12432"/>
    <row r="12433"/>
    <row r="12434"/>
    <row r="12435"/>
    <row r="12436"/>
    <row r="12437"/>
    <row r="12438"/>
    <row r="12439"/>
    <row r="12440"/>
    <row r="12441"/>
    <row r="12442"/>
    <row r="12443"/>
    <row r="12444"/>
    <row r="12445"/>
    <row r="12446"/>
    <row r="12447"/>
    <row r="12448"/>
    <row r="12449"/>
    <row r="12450"/>
    <row r="12451"/>
    <row r="12452"/>
    <row r="12453"/>
    <row r="12454"/>
    <row r="12455"/>
    <row r="12456"/>
    <row r="12457"/>
    <row r="12458"/>
    <row r="12459"/>
    <row r="12460"/>
    <row r="12461"/>
    <row r="12462"/>
    <row r="12463"/>
    <row r="12464"/>
    <row r="12465"/>
    <row r="12466"/>
    <row r="12467"/>
    <row r="12468"/>
    <row r="12469"/>
    <row r="12470"/>
    <row r="12471"/>
    <row r="12472"/>
    <row r="12473"/>
    <row r="12474"/>
    <row r="12475"/>
    <row r="12476"/>
    <row r="12477"/>
    <row r="12478"/>
    <row r="12479"/>
    <row r="12480"/>
    <row r="12481"/>
    <row r="12482"/>
    <row r="12483"/>
    <row r="12484"/>
    <row r="12485"/>
    <row r="12486"/>
    <row r="12487"/>
    <row r="12488"/>
    <row r="12489"/>
    <row r="12490"/>
    <row r="12491"/>
    <row r="12492"/>
    <row r="12493"/>
    <row r="12494"/>
    <row r="12495"/>
    <row r="12496"/>
    <row r="12497"/>
    <row r="12498"/>
    <row r="12499"/>
    <row r="12500"/>
    <row r="12501"/>
    <row r="12502"/>
    <row r="12503"/>
    <row r="12504"/>
    <row r="12505"/>
    <row r="12506"/>
    <row r="12507"/>
    <row r="12508"/>
    <row r="12509"/>
    <row r="12510"/>
    <row r="12511"/>
    <row r="12512"/>
    <row r="12513"/>
    <row r="12514"/>
    <row r="12515"/>
    <row r="12516"/>
    <row r="12517"/>
    <row r="12518"/>
    <row r="12519"/>
    <row r="12520"/>
    <row r="12521"/>
    <row r="12522"/>
    <row r="12523"/>
    <row r="12524"/>
    <row r="12525"/>
    <row r="12526"/>
    <row r="12527"/>
    <row r="12528"/>
    <row r="12529"/>
    <row r="12530"/>
    <row r="12531"/>
    <row r="12532"/>
    <row r="12533"/>
    <row r="12534"/>
    <row r="12535"/>
    <row r="12536"/>
    <row r="12537"/>
    <row r="12538"/>
    <row r="12539"/>
    <row r="12540"/>
    <row r="12541"/>
    <row r="12542"/>
    <row r="12543"/>
    <row r="12544"/>
    <row r="12545"/>
    <row r="12546"/>
    <row r="12547"/>
    <row r="12548"/>
    <row r="12549"/>
    <row r="12550"/>
    <row r="12551"/>
    <row r="12552"/>
    <row r="12553"/>
    <row r="12554"/>
    <row r="12555"/>
    <row r="12556"/>
    <row r="12557"/>
    <row r="12558"/>
    <row r="12559"/>
    <row r="12560"/>
    <row r="12561"/>
    <row r="12562"/>
    <row r="12563"/>
    <row r="12564"/>
    <row r="12565"/>
    <row r="12566"/>
    <row r="12567"/>
    <row r="12568"/>
    <row r="12569"/>
    <row r="12570"/>
    <row r="12571"/>
    <row r="12572"/>
    <row r="12573"/>
    <row r="12574"/>
    <row r="12575"/>
    <row r="12576"/>
    <row r="12577"/>
    <row r="12578"/>
    <row r="12579"/>
    <row r="12580"/>
    <row r="12581"/>
    <row r="12582"/>
    <row r="12583"/>
    <row r="12584"/>
    <row r="12585"/>
    <row r="12586"/>
    <row r="12587"/>
    <row r="12588"/>
    <row r="12589"/>
    <row r="12590"/>
    <row r="12591"/>
    <row r="12592"/>
    <row r="12593"/>
    <row r="12594"/>
    <row r="12595"/>
    <row r="12596"/>
    <row r="12597"/>
    <row r="12598"/>
    <row r="12599"/>
    <row r="12600"/>
    <row r="12601"/>
    <row r="12602"/>
    <row r="12603"/>
    <row r="12604"/>
    <row r="12605"/>
    <row r="12606"/>
    <row r="12607"/>
    <row r="12608"/>
    <row r="12609"/>
    <row r="12610"/>
    <row r="12611"/>
    <row r="12612"/>
    <row r="12613"/>
    <row r="12614"/>
    <row r="12615"/>
    <row r="12616"/>
    <row r="12617"/>
    <row r="12618"/>
    <row r="12619"/>
    <row r="12620"/>
    <row r="12621"/>
    <row r="12622"/>
    <row r="12623"/>
    <row r="12624"/>
    <row r="12625"/>
    <row r="12626"/>
    <row r="12627"/>
    <row r="12628"/>
    <row r="12629"/>
    <row r="12630"/>
    <row r="12631"/>
    <row r="12632"/>
    <row r="12633"/>
    <row r="12634"/>
    <row r="12635"/>
    <row r="12636"/>
    <row r="12637"/>
    <row r="12638"/>
    <row r="12639"/>
    <row r="12640"/>
    <row r="12641"/>
    <row r="12642"/>
    <row r="12643"/>
    <row r="12644"/>
    <row r="12645"/>
    <row r="12646"/>
    <row r="12647"/>
    <row r="12648"/>
    <row r="12649"/>
    <row r="12650"/>
    <row r="12651"/>
    <row r="12652"/>
    <row r="12653"/>
    <row r="12654"/>
    <row r="12655"/>
    <row r="12656"/>
    <row r="12657"/>
    <row r="12658"/>
    <row r="12659"/>
    <row r="12660"/>
    <row r="12661"/>
    <row r="12662"/>
    <row r="12663"/>
    <row r="12664"/>
    <row r="12665"/>
    <row r="12666"/>
    <row r="12667"/>
    <row r="12668"/>
    <row r="12669"/>
    <row r="12670"/>
    <row r="12671"/>
    <row r="12672"/>
    <row r="12673"/>
    <row r="12674"/>
    <row r="12675"/>
    <row r="12676"/>
    <row r="12677"/>
    <row r="12678"/>
    <row r="12679"/>
    <row r="12680"/>
    <row r="12681"/>
    <row r="12682"/>
    <row r="12683"/>
    <row r="12684"/>
    <row r="12685"/>
    <row r="12686"/>
    <row r="12687"/>
    <row r="12688"/>
    <row r="12689"/>
    <row r="12690"/>
    <row r="12691"/>
    <row r="12692"/>
    <row r="12693"/>
    <row r="12694"/>
    <row r="12695"/>
    <row r="12696"/>
    <row r="12697"/>
    <row r="12698"/>
    <row r="12699"/>
    <row r="12700"/>
    <row r="12701"/>
    <row r="12702"/>
    <row r="12703"/>
    <row r="12704"/>
    <row r="12705"/>
    <row r="12706"/>
    <row r="12707"/>
    <row r="12708"/>
    <row r="12709"/>
    <row r="12710"/>
    <row r="12711"/>
    <row r="12712"/>
    <row r="12713"/>
    <row r="12714"/>
    <row r="12715"/>
    <row r="12716"/>
    <row r="12717"/>
    <row r="12718"/>
    <row r="12719"/>
    <row r="12720"/>
    <row r="12721"/>
    <row r="12722"/>
    <row r="12723"/>
    <row r="12724"/>
    <row r="12725"/>
    <row r="12726"/>
    <row r="12727"/>
    <row r="12728"/>
    <row r="12729"/>
    <row r="12730"/>
    <row r="12731"/>
    <row r="12732"/>
    <row r="12733"/>
    <row r="12734"/>
    <row r="12735"/>
    <row r="12736"/>
    <row r="12737"/>
    <row r="12738"/>
    <row r="12739"/>
    <row r="12740"/>
    <row r="12741"/>
    <row r="12742"/>
    <row r="12743"/>
    <row r="12744"/>
    <row r="12745"/>
    <row r="12746"/>
    <row r="12747"/>
    <row r="12748"/>
    <row r="12749"/>
    <row r="12750"/>
    <row r="12751"/>
    <row r="12752"/>
    <row r="12753"/>
    <row r="12754"/>
    <row r="12755"/>
    <row r="12756"/>
    <row r="12757"/>
    <row r="12758"/>
    <row r="12759"/>
    <row r="12760"/>
    <row r="12761"/>
    <row r="12762"/>
    <row r="12763"/>
    <row r="12764"/>
    <row r="12765"/>
    <row r="12766"/>
    <row r="12767"/>
    <row r="12768"/>
    <row r="12769"/>
    <row r="12770"/>
    <row r="12771"/>
    <row r="12772"/>
    <row r="12773"/>
    <row r="12774"/>
    <row r="12775"/>
    <row r="12776"/>
    <row r="12777"/>
    <row r="12778"/>
    <row r="12779"/>
    <row r="12780"/>
    <row r="12781"/>
    <row r="12782"/>
    <row r="12783"/>
    <row r="12784"/>
    <row r="12785"/>
    <row r="12786"/>
    <row r="12787"/>
    <row r="12788"/>
    <row r="12789"/>
    <row r="12790"/>
    <row r="12791"/>
    <row r="12792"/>
    <row r="12793"/>
    <row r="12794"/>
    <row r="12795"/>
    <row r="12796"/>
    <row r="12797"/>
    <row r="12798"/>
    <row r="12799"/>
    <row r="12800"/>
    <row r="12801"/>
    <row r="12802"/>
    <row r="12803"/>
    <row r="12804"/>
    <row r="12805"/>
    <row r="12806"/>
    <row r="12807"/>
    <row r="12808"/>
    <row r="12809"/>
    <row r="12810"/>
    <row r="12811"/>
    <row r="12812"/>
    <row r="12813"/>
    <row r="12814"/>
    <row r="12815"/>
    <row r="12816"/>
    <row r="12817"/>
    <row r="12818"/>
    <row r="12819"/>
    <row r="12820"/>
    <row r="12821"/>
    <row r="12822"/>
    <row r="12823"/>
    <row r="12824"/>
    <row r="12825"/>
    <row r="12826"/>
    <row r="12827"/>
    <row r="12828"/>
    <row r="12829"/>
    <row r="12830"/>
    <row r="12831"/>
    <row r="12832"/>
    <row r="12833"/>
    <row r="12834"/>
    <row r="12835"/>
    <row r="12836"/>
    <row r="12837"/>
    <row r="12838"/>
    <row r="12839"/>
    <row r="12840"/>
    <row r="12841"/>
    <row r="12842"/>
    <row r="12843"/>
    <row r="12844"/>
    <row r="12845"/>
    <row r="12846"/>
    <row r="12847"/>
    <row r="12848"/>
    <row r="12849"/>
    <row r="12850"/>
    <row r="12851"/>
    <row r="12852"/>
    <row r="12853"/>
    <row r="12854"/>
    <row r="12855"/>
    <row r="12856"/>
    <row r="12857"/>
    <row r="12858"/>
    <row r="12859"/>
    <row r="12860"/>
    <row r="12861"/>
    <row r="12862"/>
    <row r="12863"/>
    <row r="12864"/>
    <row r="12865"/>
    <row r="12866"/>
    <row r="12867"/>
    <row r="12868"/>
    <row r="12869"/>
    <row r="12870"/>
    <row r="12871"/>
    <row r="12872"/>
    <row r="12873"/>
    <row r="12874"/>
    <row r="12875"/>
    <row r="12876"/>
    <row r="12877"/>
    <row r="12878"/>
    <row r="12879"/>
    <row r="12880"/>
    <row r="12881"/>
    <row r="12882"/>
    <row r="12883"/>
    <row r="12884"/>
    <row r="12885"/>
    <row r="12886"/>
    <row r="12887"/>
    <row r="12888"/>
    <row r="12889"/>
    <row r="12890"/>
    <row r="12891"/>
    <row r="12892"/>
    <row r="12893"/>
    <row r="12894"/>
    <row r="12895"/>
    <row r="12896"/>
    <row r="12897"/>
    <row r="12898"/>
    <row r="12899"/>
    <row r="12900"/>
    <row r="12901"/>
    <row r="12902"/>
    <row r="12903"/>
    <row r="12904"/>
    <row r="12905"/>
    <row r="12906"/>
    <row r="12907"/>
    <row r="12908"/>
    <row r="12909"/>
    <row r="12910"/>
    <row r="12911"/>
    <row r="12912"/>
    <row r="12913"/>
    <row r="12914"/>
    <row r="12915"/>
    <row r="12916"/>
    <row r="12917"/>
    <row r="12918"/>
    <row r="12919"/>
    <row r="12920"/>
    <row r="12921"/>
    <row r="12922"/>
    <row r="12923"/>
    <row r="12924"/>
    <row r="12925"/>
    <row r="12926"/>
    <row r="12927"/>
    <row r="12928"/>
    <row r="12929"/>
    <row r="12930"/>
    <row r="12931"/>
    <row r="12932"/>
    <row r="12933"/>
    <row r="12934"/>
    <row r="12935"/>
    <row r="12936"/>
    <row r="12937"/>
    <row r="12938"/>
    <row r="12939"/>
    <row r="12940"/>
    <row r="12941"/>
    <row r="12942"/>
    <row r="12943"/>
    <row r="12944"/>
    <row r="12945"/>
    <row r="12946"/>
    <row r="12947"/>
    <row r="12948"/>
    <row r="12949"/>
    <row r="12950"/>
    <row r="12951"/>
    <row r="12952"/>
    <row r="12953"/>
    <row r="12954"/>
    <row r="12955"/>
    <row r="12956"/>
    <row r="12957"/>
    <row r="12958"/>
    <row r="12959"/>
    <row r="12960"/>
    <row r="12961"/>
    <row r="12962"/>
    <row r="12963"/>
    <row r="12964"/>
    <row r="12965"/>
    <row r="12966"/>
    <row r="12967"/>
    <row r="12968"/>
    <row r="12969"/>
    <row r="12970"/>
    <row r="12971"/>
    <row r="12972"/>
    <row r="12973"/>
    <row r="12974"/>
    <row r="12975"/>
    <row r="12976"/>
    <row r="12977"/>
    <row r="12978"/>
    <row r="12979"/>
    <row r="12980"/>
    <row r="12981"/>
    <row r="12982"/>
    <row r="12983"/>
    <row r="12984"/>
    <row r="12985"/>
    <row r="12986"/>
    <row r="12987"/>
    <row r="12988"/>
    <row r="12989"/>
    <row r="12990"/>
    <row r="12991"/>
    <row r="12992"/>
    <row r="12993"/>
    <row r="12994"/>
    <row r="12995"/>
    <row r="12996"/>
    <row r="12997"/>
    <row r="12998"/>
    <row r="12999"/>
    <row r="13000"/>
    <row r="13001"/>
    <row r="13002"/>
    <row r="13003"/>
    <row r="13004"/>
    <row r="13005"/>
    <row r="13006"/>
    <row r="13007"/>
    <row r="13008"/>
    <row r="13009"/>
    <row r="13010"/>
    <row r="13011"/>
    <row r="13012"/>
    <row r="13013"/>
    <row r="13014"/>
    <row r="13015"/>
    <row r="13016"/>
    <row r="13017"/>
    <row r="13018"/>
    <row r="13019"/>
    <row r="13020"/>
    <row r="13021"/>
    <row r="13022"/>
    <row r="13023"/>
    <row r="13024"/>
    <row r="13025"/>
    <row r="13026"/>
    <row r="13027"/>
    <row r="13028"/>
    <row r="13029"/>
    <row r="13030"/>
    <row r="13031"/>
    <row r="13032"/>
    <row r="13033"/>
    <row r="13034"/>
    <row r="13035"/>
    <row r="13036"/>
    <row r="13037"/>
    <row r="13038"/>
    <row r="13039"/>
    <row r="13040"/>
    <row r="13041"/>
    <row r="13042"/>
    <row r="13043"/>
    <row r="13044"/>
    <row r="13045"/>
    <row r="13046"/>
    <row r="13047"/>
    <row r="13048"/>
    <row r="13049"/>
    <row r="13050"/>
    <row r="13051"/>
    <row r="13052"/>
    <row r="13053"/>
    <row r="13054"/>
    <row r="13055"/>
    <row r="13056"/>
    <row r="13057"/>
    <row r="13058"/>
    <row r="13059"/>
    <row r="13060"/>
    <row r="13061"/>
    <row r="13062"/>
    <row r="13063"/>
    <row r="13064"/>
    <row r="13065"/>
    <row r="13066"/>
    <row r="13067"/>
    <row r="13068"/>
    <row r="13069"/>
    <row r="13070"/>
    <row r="13071"/>
    <row r="13072"/>
    <row r="13073"/>
    <row r="13074"/>
    <row r="13075"/>
    <row r="13076"/>
    <row r="13077"/>
    <row r="13078"/>
    <row r="13079"/>
    <row r="13080"/>
    <row r="13081"/>
    <row r="13082"/>
    <row r="13083"/>
    <row r="13084"/>
    <row r="13085"/>
    <row r="13086"/>
    <row r="13087"/>
    <row r="13088"/>
    <row r="13089"/>
    <row r="13090"/>
    <row r="13091"/>
    <row r="13092"/>
    <row r="13093"/>
    <row r="13094"/>
    <row r="13095"/>
    <row r="13096"/>
    <row r="13097"/>
    <row r="13098"/>
    <row r="13099"/>
    <row r="13100"/>
    <row r="13101"/>
    <row r="13102"/>
    <row r="13103"/>
    <row r="13104"/>
    <row r="13105"/>
    <row r="13106"/>
    <row r="13107"/>
    <row r="13108"/>
    <row r="13109"/>
    <row r="13110"/>
    <row r="13111"/>
    <row r="13112"/>
    <row r="13113"/>
    <row r="13114"/>
    <row r="13115"/>
    <row r="13116"/>
    <row r="13117"/>
    <row r="13118"/>
    <row r="13119"/>
    <row r="13120"/>
    <row r="13121"/>
    <row r="13122"/>
    <row r="13123"/>
    <row r="13124"/>
    <row r="13125"/>
    <row r="13126"/>
    <row r="13127"/>
    <row r="13128"/>
    <row r="13129"/>
    <row r="13130"/>
    <row r="13131"/>
    <row r="13132"/>
    <row r="13133"/>
    <row r="13134"/>
    <row r="13135"/>
    <row r="13136"/>
    <row r="13137"/>
    <row r="13138"/>
    <row r="13139"/>
    <row r="13140"/>
    <row r="13141"/>
    <row r="13142"/>
    <row r="13143"/>
    <row r="13144"/>
    <row r="13145"/>
    <row r="13146"/>
    <row r="13147"/>
    <row r="13148"/>
    <row r="13149"/>
    <row r="13150"/>
    <row r="13151"/>
    <row r="13152"/>
    <row r="13153"/>
    <row r="13154"/>
    <row r="13155"/>
    <row r="13156"/>
    <row r="13157"/>
    <row r="13158"/>
    <row r="13159"/>
    <row r="13160"/>
    <row r="13161"/>
    <row r="13162"/>
    <row r="13163"/>
    <row r="13164"/>
    <row r="13165"/>
    <row r="13166"/>
    <row r="13167"/>
    <row r="13168"/>
    <row r="13169"/>
    <row r="13170"/>
    <row r="13171"/>
    <row r="13172"/>
    <row r="13173"/>
    <row r="13174"/>
    <row r="13175"/>
    <row r="13176"/>
    <row r="13177"/>
    <row r="13178"/>
    <row r="13179"/>
    <row r="13180"/>
    <row r="13181"/>
    <row r="13182"/>
    <row r="13183"/>
    <row r="13184"/>
    <row r="13185"/>
    <row r="13186"/>
    <row r="13187"/>
    <row r="13188"/>
    <row r="13189"/>
    <row r="13190"/>
    <row r="13191"/>
    <row r="13192"/>
    <row r="13193"/>
    <row r="13194"/>
    <row r="13195"/>
    <row r="13196"/>
    <row r="13197"/>
    <row r="13198"/>
    <row r="13199"/>
    <row r="13200"/>
    <row r="13201"/>
    <row r="13202"/>
    <row r="13203"/>
    <row r="13204"/>
    <row r="13205"/>
    <row r="13206"/>
    <row r="13207"/>
    <row r="13208"/>
    <row r="13209"/>
    <row r="13210"/>
    <row r="13211"/>
    <row r="13212"/>
    <row r="13213"/>
    <row r="13214"/>
    <row r="13215"/>
    <row r="13216"/>
    <row r="13217"/>
    <row r="13218"/>
    <row r="13219"/>
    <row r="13220"/>
    <row r="13221"/>
    <row r="13222"/>
    <row r="13223"/>
    <row r="13224"/>
    <row r="13225"/>
    <row r="13226"/>
    <row r="13227"/>
    <row r="13228"/>
    <row r="13229"/>
    <row r="13230"/>
    <row r="13231"/>
    <row r="13232"/>
    <row r="13233"/>
    <row r="13234"/>
    <row r="13235"/>
    <row r="13236"/>
    <row r="13237"/>
    <row r="13238"/>
    <row r="13239"/>
    <row r="13240"/>
    <row r="13241"/>
    <row r="13242"/>
    <row r="13243"/>
    <row r="13244"/>
    <row r="13245"/>
    <row r="13246"/>
    <row r="13247"/>
    <row r="13248"/>
    <row r="13249"/>
    <row r="13250"/>
    <row r="13251"/>
    <row r="13252"/>
    <row r="13253"/>
    <row r="13254"/>
    <row r="13255"/>
    <row r="13256"/>
    <row r="13257"/>
    <row r="13258"/>
    <row r="13259"/>
    <row r="13260"/>
    <row r="13261"/>
    <row r="13262"/>
    <row r="13263"/>
    <row r="13264"/>
    <row r="13265"/>
    <row r="13266"/>
    <row r="13267"/>
    <row r="13268"/>
    <row r="13269"/>
    <row r="13270"/>
    <row r="13271"/>
    <row r="13272"/>
    <row r="13273"/>
    <row r="13274"/>
    <row r="13275"/>
    <row r="13276"/>
    <row r="13277"/>
    <row r="13278"/>
    <row r="13279"/>
    <row r="13280"/>
    <row r="13281"/>
    <row r="13282"/>
    <row r="13283"/>
    <row r="13284"/>
    <row r="13285"/>
    <row r="13286"/>
    <row r="13287"/>
    <row r="13288"/>
    <row r="13289"/>
    <row r="13290"/>
    <row r="13291"/>
    <row r="13292"/>
    <row r="13293"/>
    <row r="13294"/>
    <row r="13295"/>
    <row r="13296"/>
    <row r="13297"/>
    <row r="13298"/>
    <row r="13299"/>
    <row r="13300"/>
    <row r="13301"/>
    <row r="13302"/>
    <row r="13303"/>
    <row r="13304"/>
    <row r="13305"/>
    <row r="13306"/>
    <row r="13307"/>
    <row r="13308"/>
    <row r="13309"/>
    <row r="13310"/>
    <row r="13311"/>
    <row r="13312"/>
    <row r="13313"/>
    <row r="13314"/>
    <row r="13315"/>
    <row r="13316"/>
    <row r="13317"/>
    <row r="13318"/>
    <row r="13319"/>
    <row r="13320"/>
    <row r="13321"/>
    <row r="13322"/>
    <row r="13323"/>
    <row r="13324"/>
    <row r="13325"/>
    <row r="13326"/>
    <row r="13327"/>
    <row r="13328"/>
    <row r="13329"/>
    <row r="13330"/>
    <row r="13331"/>
    <row r="13332"/>
    <row r="13333"/>
    <row r="13334"/>
    <row r="13335"/>
    <row r="13336"/>
    <row r="13337"/>
    <row r="13338"/>
    <row r="13339"/>
    <row r="13340"/>
    <row r="13341"/>
    <row r="13342"/>
    <row r="13343"/>
    <row r="13344"/>
    <row r="13345"/>
    <row r="13346"/>
    <row r="13347"/>
    <row r="13348"/>
    <row r="13349"/>
    <row r="13350"/>
    <row r="13351"/>
    <row r="13352"/>
    <row r="13353"/>
    <row r="13354"/>
    <row r="13355"/>
    <row r="13356"/>
    <row r="13357"/>
    <row r="13358"/>
    <row r="13359"/>
    <row r="13360"/>
    <row r="13361"/>
    <row r="13362"/>
    <row r="13363"/>
    <row r="13364"/>
    <row r="13365"/>
    <row r="13366"/>
    <row r="13367"/>
    <row r="13368"/>
    <row r="13369"/>
    <row r="13370"/>
    <row r="13371"/>
    <row r="13372"/>
    <row r="13373"/>
    <row r="13374"/>
    <row r="13375"/>
    <row r="13376"/>
    <row r="13377"/>
    <row r="13378"/>
    <row r="13379"/>
    <row r="13380"/>
    <row r="13381"/>
    <row r="13382"/>
    <row r="13383"/>
    <row r="13384"/>
    <row r="13385"/>
    <row r="13386"/>
    <row r="13387"/>
    <row r="13388"/>
    <row r="13389"/>
    <row r="13390"/>
    <row r="13391"/>
    <row r="13392"/>
    <row r="13393"/>
    <row r="13394"/>
    <row r="13395"/>
    <row r="13396"/>
    <row r="13397"/>
    <row r="13398"/>
    <row r="13399"/>
    <row r="13400"/>
    <row r="13401"/>
    <row r="13402"/>
    <row r="13403"/>
    <row r="13404"/>
    <row r="13405"/>
    <row r="13406"/>
    <row r="13407"/>
    <row r="13408"/>
    <row r="13409"/>
    <row r="13410"/>
    <row r="13411"/>
    <row r="13412"/>
    <row r="13413"/>
    <row r="13414"/>
    <row r="13415"/>
    <row r="13416"/>
    <row r="13417"/>
    <row r="13418"/>
    <row r="13419"/>
    <row r="13420"/>
    <row r="13421"/>
    <row r="13422"/>
    <row r="13423"/>
    <row r="13424"/>
    <row r="13425"/>
    <row r="13426"/>
    <row r="13427"/>
    <row r="13428"/>
    <row r="13429"/>
    <row r="13430"/>
    <row r="13431"/>
    <row r="13432"/>
    <row r="13433"/>
    <row r="13434"/>
    <row r="13435"/>
    <row r="13436"/>
    <row r="13437"/>
    <row r="13438"/>
    <row r="13439"/>
    <row r="13440"/>
    <row r="13441"/>
    <row r="13442"/>
    <row r="13443"/>
    <row r="13444"/>
    <row r="13445"/>
    <row r="13446"/>
    <row r="13447"/>
    <row r="13448"/>
    <row r="13449"/>
    <row r="13450"/>
    <row r="13451"/>
    <row r="13452"/>
    <row r="13453"/>
    <row r="13454"/>
    <row r="13455"/>
    <row r="13456"/>
    <row r="13457"/>
    <row r="13458"/>
    <row r="13459"/>
    <row r="13460"/>
    <row r="13461"/>
    <row r="13462"/>
    <row r="13463"/>
    <row r="13464"/>
    <row r="13465"/>
    <row r="13466"/>
    <row r="13467"/>
    <row r="13468"/>
    <row r="13469"/>
    <row r="13470"/>
    <row r="13471"/>
    <row r="13472"/>
    <row r="13473"/>
    <row r="13474"/>
    <row r="13475"/>
    <row r="13476"/>
    <row r="13477"/>
    <row r="13478"/>
    <row r="13479"/>
    <row r="13480"/>
    <row r="13481"/>
    <row r="13482"/>
    <row r="13483"/>
    <row r="13484"/>
    <row r="13485"/>
    <row r="13486"/>
    <row r="13487"/>
    <row r="13488"/>
    <row r="13489"/>
    <row r="13490"/>
    <row r="13491"/>
    <row r="13492"/>
    <row r="13493"/>
    <row r="13494"/>
    <row r="13495"/>
    <row r="13496"/>
    <row r="13497"/>
    <row r="13498"/>
    <row r="13499"/>
    <row r="13500"/>
    <row r="13501"/>
    <row r="13502"/>
    <row r="13503"/>
    <row r="13504"/>
    <row r="13505"/>
    <row r="13506"/>
    <row r="13507"/>
    <row r="13508"/>
    <row r="13509"/>
    <row r="13510"/>
    <row r="13511"/>
    <row r="13512"/>
    <row r="13513"/>
    <row r="13514"/>
    <row r="13515"/>
    <row r="13516"/>
    <row r="13517"/>
    <row r="13518"/>
    <row r="13519"/>
    <row r="13520"/>
    <row r="13521"/>
    <row r="13522"/>
    <row r="13523"/>
    <row r="13524"/>
    <row r="13525"/>
    <row r="13526"/>
    <row r="13527"/>
    <row r="13528"/>
    <row r="13529"/>
    <row r="13530"/>
    <row r="13531"/>
    <row r="13532"/>
    <row r="13533"/>
    <row r="13534"/>
    <row r="13535"/>
    <row r="13536"/>
    <row r="13537"/>
    <row r="13538"/>
    <row r="13539"/>
    <row r="13540"/>
    <row r="13541"/>
    <row r="13542"/>
    <row r="13543"/>
    <row r="13544"/>
    <row r="13545"/>
    <row r="13546"/>
    <row r="13547"/>
    <row r="13548"/>
    <row r="13549"/>
    <row r="13550"/>
    <row r="13551"/>
    <row r="13552"/>
    <row r="13553"/>
    <row r="13554"/>
    <row r="13555"/>
    <row r="13556"/>
    <row r="13557"/>
    <row r="13558"/>
    <row r="13559"/>
    <row r="13560"/>
    <row r="13561"/>
    <row r="13562"/>
    <row r="13563"/>
    <row r="13564"/>
    <row r="13565"/>
    <row r="13566"/>
    <row r="13567"/>
    <row r="13568"/>
    <row r="13569"/>
    <row r="13570"/>
    <row r="13571"/>
    <row r="13572"/>
    <row r="13573"/>
    <row r="13574"/>
    <row r="13575"/>
    <row r="13576"/>
    <row r="13577"/>
    <row r="13578"/>
    <row r="13579"/>
    <row r="13580"/>
    <row r="13581"/>
    <row r="13582"/>
    <row r="13583"/>
    <row r="13584"/>
    <row r="13585"/>
    <row r="13586"/>
    <row r="13587"/>
    <row r="13588"/>
    <row r="13589"/>
    <row r="13590"/>
    <row r="13591"/>
    <row r="13592"/>
    <row r="13593"/>
    <row r="13594"/>
    <row r="13595"/>
    <row r="13596"/>
    <row r="13597"/>
    <row r="13598"/>
    <row r="13599"/>
    <row r="13600"/>
    <row r="13601"/>
    <row r="13602"/>
    <row r="13603"/>
    <row r="13604"/>
    <row r="13605"/>
    <row r="13606"/>
    <row r="13607"/>
    <row r="13608"/>
    <row r="13609"/>
    <row r="13610"/>
    <row r="13611"/>
    <row r="13612"/>
    <row r="13613"/>
    <row r="13614"/>
    <row r="13615"/>
    <row r="13616"/>
    <row r="13617"/>
    <row r="13618"/>
    <row r="13619"/>
    <row r="13620"/>
    <row r="13621"/>
    <row r="13622"/>
    <row r="13623"/>
    <row r="13624"/>
    <row r="13625"/>
    <row r="13626"/>
    <row r="13627"/>
    <row r="13628"/>
    <row r="13629"/>
    <row r="13630"/>
    <row r="13631"/>
    <row r="13632"/>
    <row r="13633"/>
    <row r="13634"/>
    <row r="13635"/>
    <row r="13636"/>
    <row r="13637"/>
    <row r="13638"/>
    <row r="13639"/>
    <row r="13640"/>
    <row r="13641"/>
    <row r="13642"/>
    <row r="13643"/>
    <row r="13644"/>
    <row r="13645"/>
    <row r="13646"/>
    <row r="13647"/>
    <row r="13648"/>
    <row r="13649"/>
    <row r="13650"/>
    <row r="13651"/>
    <row r="13652"/>
    <row r="13653"/>
    <row r="13654"/>
    <row r="13655"/>
    <row r="13656"/>
    <row r="13657"/>
    <row r="13658"/>
    <row r="13659"/>
    <row r="13660"/>
    <row r="13661"/>
    <row r="13662"/>
    <row r="13663"/>
    <row r="13664"/>
    <row r="13665"/>
    <row r="13666"/>
    <row r="13667"/>
    <row r="13668"/>
    <row r="13669"/>
    <row r="13670"/>
    <row r="13671"/>
    <row r="13672"/>
    <row r="13673"/>
    <row r="13674"/>
    <row r="13675"/>
    <row r="13676"/>
    <row r="13677"/>
    <row r="13678"/>
    <row r="13679"/>
    <row r="13680"/>
    <row r="13681"/>
    <row r="13682"/>
    <row r="13683"/>
    <row r="13684"/>
    <row r="13685"/>
    <row r="13686"/>
    <row r="13687"/>
    <row r="13688"/>
    <row r="13689"/>
    <row r="13690"/>
    <row r="13691"/>
    <row r="13692"/>
    <row r="13693"/>
    <row r="13694"/>
    <row r="13695"/>
    <row r="13696"/>
    <row r="13697"/>
    <row r="13698"/>
    <row r="13699"/>
    <row r="13700"/>
    <row r="13701"/>
    <row r="13702"/>
    <row r="13703"/>
    <row r="13704"/>
    <row r="13705"/>
    <row r="13706"/>
    <row r="13707"/>
    <row r="13708"/>
    <row r="13709"/>
    <row r="13710"/>
    <row r="13711"/>
    <row r="13712"/>
    <row r="13713"/>
    <row r="13714"/>
    <row r="13715"/>
    <row r="13716"/>
    <row r="13717"/>
    <row r="13718"/>
    <row r="13719"/>
    <row r="13720"/>
    <row r="13721"/>
    <row r="13722"/>
    <row r="13723"/>
    <row r="13724"/>
    <row r="13725"/>
    <row r="13726"/>
    <row r="13727"/>
    <row r="13728"/>
    <row r="13729"/>
    <row r="13730"/>
    <row r="13731"/>
    <row r="13732"/>
    <row r="13733"/>
    <row r="13734"/>
    <row r="13735"/>
    <row r="13736"/>
    <row r="13737"/>
    <row r="13738"/>
    <row r="13739"/>
    <row r="13740"/>
    <row r="13741"/>
    <row r="13742"/>
    <row r="13743"/>
    <row r="13744"/>
    <row r="13745"/>
    <row r="13746"/>
    <row r="13747"/>
    <row r="13748"/>
    <row r="13749"/>
    <row r="13750"/>
    <row r="13751"/>
    <row r="13752"/>
    <row r="13753"/>
    <row r="13754"/>
    <row r="13755"/>
    <row r="13756"/>
    <row r="13757"/>
    <row r="13758"/>
    <row r="13759"/>
    <row r="13760"/>
    <row r="13761"/>
    <row r="13762"/>
    <row r="13763"/>
    <row r="13764"/>
    <row r="13765"/>
    <row r="13766"/>
    <row r="13767"/>
    <row r="13768"/>
    <row r="13769"/>
    <row r="13770"/>
    <row r="13771"/>
    <row r="13772"/>
    <row r="13773"/>
    <row r="13774"/>
    <row r="13775"/>
    <row r="13776"/>
    <row r="13777"/>
    <row r="13778"/>
    <row r="13779"/>
    <row r="13780"/>
    <row r="13781"/>
    <row r="13782"/>
    <row r="13783"/>
    <row r="13784"/>
    <row r="13785"/>
    <row r="13786"/>
    <row r="13787"/>
    <row r="13788"/>
    <row r="13789"/>
    <row r="13790"/>
    <row r="13791"/>
    <row r="13792"/>
    <row r="13793"/>
    <row r="13794"/>
    <row r="13795"/>
    <row r="13796"/>
    <row r="13797"/>
    <row r="13798"/>
    <row r="13799"/>
    <row r="13800"/>
    <row r="13801"/>
    <row r="13802"/>
    <row r="13803"/>
    <row r="13804"/>
    <row r="13805"/>
    <row r="13806"/>
    <row r="13807"/>
    <row r="13808"/>
    <row r="13809"/>
    <row r="13810"/>
    <row r="13811"/>
    <row r="13812"/>
    <row r="13813"/>
    <row r="13814"/>
    <row r="13815"/>
    <row r="13816"/>
    <row r="13817"/>
    <row r="13818"/>
    <row r="13819"/>
    <row r="13820"/>
    <row r="13821"/>
    <row r="13822"/>
    <row r="13823"/>
    <row r="13824"/>
    <row r="13825"/>
    <row r="13826"/>
    <row r="13827"/>
    <row r="13828"/>
    <row r="13829"/>
    <row r="13830"/>
    <row r="13831"/>
    <row r="13832"/>
    <row r="13833"/>
    <row r="13834"/>
    <row r="13835"/>
    <row r="13836"/>
    <row r="13837"/>
    <row r="13838"/>
    <row r="13839"/>
    <row r="13840"/>
    <row r="13841"/>
    <row r="13842"/>
    <row r="13843"/>
    <row r="13844"/>
    <row r="13845"/>
    <row r="13846"/>
    <row r="13847"/>
    <row r="13848"/>
    <row r="13849"/>
    <row r="13850"/>
    <row r="13851"/>
    <row r="13852"/>
    <row r="13853"/>
    <row r="13854"/>
    <row r="13855"/>
    <row r="13856"/>
    <row r="13857"/>
    <row r="13858"/>
    <row r="13859"/>
    <row r="13860"/>
    <row r="13861"/>
    <row r="13862"/>
    <row r="13863"/>
    <row r="13864"/>
    <row r="13865"/>
    <row r="13866"/>
    <row r="13867"/>
    <row r="13868"/>
    <row r="13869"/>
    <row r="13870"/>
    <row r="13871"/>
    <row r="13872"/>
    <row r="13873"/>
    <row r="13874"/>
    <row r="13875"/>
    <row r="13876"/>
    <row r="13877"/>
    <row r="13878"/>
    <row r="13879"/>
    <row r="13880"/>
    <row r="13881"/>
    <row r="13882"/>
    <row r="13883"/>
    <row r="13884"/>
    <row r="13885"/>
    <row r="13886"/>
    <row r="13887"/>
    <row r="13888"/>
    <row r="13889"/>
    <row r="13890"/>
    <row r="13891"/>
    <row r="13892"/>
    <row r="13893"/>
    <row r="13894"/>
    <row r="13895"/>
    <row r="13896"/>
    <row r="13897"/>
    <row r="13898"/>
    <row r="13899"/>
    <row r="13900"/>
    <row r="13901"/>
    <row r="13902"/>
    <row r="13903"/>
    <row r="13904"/>
    <row r="13905"/>
    <row r="13906"/>
    <row r="13907"/>
    <row r="13908"/>
    <row r="13909"/>
    <row r="13910"/>
    <row r="13911"/>
    <row r="13912"/>
    <row r="13913"/>
    <row r="13914"/>
    <row r="13915"/>
    <row r="13916"/>
    <row r="13917"/>
    <row r="13918"/>
    <row r="13919"/>
    <row r="13920"/>
    <row r="13921"/>
    <row r="13922"/>
    <row r="13923"/>
    <row r="13924"/>
    <row r="13925"/>
    <row r="13926"/>
    <row r="13927"/>
    <row r="13928"/>
    <row r="13929"/>
    <row r="13930"/>
    <row r="13931"/>
    <row r="13932"/>
    <row r="13933"/>
    <row r="13934"/>
    <row r="13935"/>
    <row r="13936"/>
    <row r="13937"/>
    <row r="13938"/>
    <row r="13939"/>
    <row r="13940"/>
    <row r="13941"/>
    <row r="13942"/>
    <row r="13943"/>
    <row r="13944"/>
    <row r="13945"/>
    <row r="13946"/>
    <row r="13947"/>
    <row r="13948"/>
    <row r="13949"/>
    <row r="13950"/>
    <row r="13951"/>
    <row r="13952"/>
    <row r="13953"/>
    <row r="13954"/>
    <row r="13955"/>
    <row r="13956"/>
    <row r="13957"/>
    <row r="13958"/>
    <row r="13959"/>
    <row r="13960"/>
    <row r="13961"/>
    <row r="13962"/>
    <row r="13963"/>
    <row r="13964"/>
    <row r="13965"/>
    <row r="13966"/>
    <row r="13967"/>
    <row r="13968"/>
    <row r="13969"/>
    <row r="13970"/>
    <row r="13971"/>
    <row r="13972"/>
    <row r="13973"/>
    <row r="13974"/>
    <row r="13975"/>
    <row r="13976"/>
    <row r="13977"/>
    <row r="13978"/>
    <row r="13979"/>
    <row r="13980"/>
    <row r="13981"/>
    <row r="13982"/>
    <row r="13983"/>
    <row r="13984"/>
    <row r="13985"/>
    <row r="13986"/>
    <row r="13987"/>
    <row r="13988"/>
    <row r="13989"/>
    <row r="13990"/>
    <row r="13991"/>
    <row r="13992"/>
    <row r="13993"/>
    <row r="13994"/>
    <row r="13995"/>
    <row r="13996"/>
    <row r="13997"/>
    <row r="13998"/>
    <row r="13999"/>
    <row r="14000"/>
    <row r="14001"/>
    <row r="14002"/>
    <row r="14003"/>
    <row r="14004"/>
    <row r="14005"/>
    <row r="14006"/>
    <row r="14007"/>
    <row r="14008"/>
    <row r="14009"/>
    <row r="14010"/>
    <row r="14011"/>
    <row r="14012"/>
    <row r="14013"/>
    <row r="14014"/>
    <row r="14015"/>
    <row r="14016"/>
    <row r="14017"/>
    <row r="14018"/>
    <row r="14019"/>
    <row r="14020"/>
    <row r="14021"/>
    <row r="14022"/>
    <row r="14023"/>
    <row r="14024"/>
    <row r="14025"/>
    <row r="14026"/>
    <row r="14027"/>
    <row r="14028"/>
    <row r="14029"/>
    <row r="14030"/>
    <row r="14031"/>
    <row r="14032"/>
    <row r="14033"/>
    <row r="14034"/>
    <row r="14035"/>
    <row r="14036"/>
    <row r="14037"/>
    <row r="14038"/>
    <row r="14039"/>
    <row r="14040"/>
    <row r="14041"/>
    <row r="14042"/>
    <row r="14043"/>
    <row r="14044"/>
    <row r="14045"/>
    <row r="14046"/>
    <row r="14047"/>
    <row r="14048"/>
    <row r="14049"/>
    <row r="14050"/>
    <row r="14051"/>
    <row r="14052"/>
    <row r="14053"/>
    <row r="14054"/>
    <row r="14055"/>
    <row r="14056"/>
    <row r="14057"/>
    <row r="14058"/>
    <row r="14059"/>
    <row r="14060"/>
    <row r="14061"/>
    <row r="14062"/>
    <row r="14063"/>
    <row r="14064"/>
    <row r="14065"/>
    <row r="14066"/>
    <row r="14067"/>
    <row r="14068"/>
    <row r="14069"/>
    <row r="14070"/>
    <row r="14071"/>
    <row r="14072"/>
    <row r="14073"/>
    <row r="14074"/>
    <row r="14075"/>
    <row r="14076"/>
    <row r="14077"/>
    <row r="14078"/>
    <row r="14079"/>
    <row r="14080"/>
    <row r="14081"/>
    <row r="14082"/>
    <row r="14083"/>
    <row r="14084"/>
    <row r="14085"/>
    <row r="14086"/>
    <row r="14087"/>
    <row r="14088"/>
    <row r="14089"/>
    <row r="14090"/>
    <row r="14091"/>
    <row r="14092"/>
    <row r="14093"/>
    <row r="14094"/>
    <row r="14095"/>
    <row r="14096"/>
    <row r="14097"/>
    <row r="14098"/>
    <row r="14099"/>
    <row r="14100"/>
    <row r="14101"/>
    <row r="14102"/>
    <row r="14103"/>
    <row r="14104"/>
    <row r="14105"/>
    <row r="14106"/>
    <row r="14107"/>
    <row r="14108"/>
    <row r="14109"/>
    <row r="14110"/>
    <row r="14111"/>
    <row r="14112"/>
    <row r="14113"/>
    <row r="14114"/>
    <row r="14115"/>
    <row r="14116"/>
    <row r="14117"/>
    <row r="14118"/>
    <row r="14119"/>
    <row r="14120"/>
    <row r="14121"/>
    <row r="14122"/>
    <row r="14123"/>
    <row r="14124"/>
    <row r="14125"/>
    <row r="14126"/>
    <row r="14127"/>
    <row r="14128"/>
    <row r="14129"/>
    <row r="14130"/>
    <row r="14131"/>
    <row r="14132"/>
    <row r="14133"/>
    <row r="14134"/>
    <row r="14135"/>
    <row r="14136"/>
    <row r="14137"/>
    <row r="14138"/>
    <row r="14139"/>
    <row r="14140"/>
    <row r="14141"/>
    <row r="14142"/>
    <row r="14143"/>
    <row r="14144"/>
    <row r="14145"/>
    <row r="14146"/>
    <row r="14147"/>
    <row r="14148"/>
    <row r="14149"/>
    <row r="14150"/>
    <row r="14151"/>
    <row r="14152"/>
    <row r="14153"/>
    <row r="14154"/>
    <row r="14155"/>
    <row r="14156"/>
    <row r="14157"/>
    <row r="14158"/>
    <row r="14159"/>
    <row r="14160"/>
    <row r="14161"/>
    <row r="14162"/>
    <row r="14163"/>
    <row r="14164"/>
    <row r="14165"/>
    <row r="14166"/>
    <row r="14167"/>
    <row r="14168"/>
    <row r="14169"/>
    <row r="14170"/>
    <row r="14171"/>
    <row r="14172"/>
    <row r="14173"/>
    <row r="14174"/>
    <row r="14175"/>
    <row r="14176"/>
    <row r="14177"/>
    <row r="14178"/>
    <row r="14179"/>
    <row r="14180"/>
    <row r="14181"/>
    <row r="14182"/>
    <row r="14183"/>
    <row r="14184"/>
    <row r="14185"/>
    <row r="14186"/>
    <row r="14187"/>
    <row r="14188"/>
    <row r="14189"/>
    <row r="14190"/>
    <row r="14191"/>
    <row r="14192"/>
    <row r="14193"/>
    <row r="14194"/>
    <row r="14195"/>
    <row r="14196"/>
    <row r="14197"/>
    <row r="14198"/>
    <row r="14199"/>
    <row r="14200"/>
    <row r="14201"/>
    <row r="14202"/>
    <row r="14203"/>
    <row r="14204"/>
    <row r="14205"/>
    <row r="14206"/>
    <row r="14207"/>
    <row r="14208"/>
    <row r="14209"/>
    <row r="14210"/>
    <row r="14211"/>
    <row r="14212"/>
    <row r="14213"/>
    <row r="14214"/>
    <row r="14215"/>
    <row r="14216"/>
    <row r="14217"/>
    <row r="14218"/>
    <row r="14219"/>
    <row r="14220"/>
    <row r="14221"/>
    <row r="14222"/>
    <row r="14223"/>
    <row r="14224"/>
    <row r="14225"/>
    <row r="14226"/>
    <row r="14227"/>
    <row r="14228"/>
    <row r="14229"/>
    <row r="14230"/>
    <row r="14231"/>
    <row r="14232"/>
    <row r="14233"/>
    <row r="14234"/>
    <row r="14235"/>
    <row r="14236"/>
    <row r="14237"/>
    <row r="14238"/>
    <row r="14239"/>
    <row r="14240"/>
    <row r="14241"/>
    <row r="14242"/>
    <row r="14243"/>
    <row r="14244"/>
    <row r="14245"/>
    <row r="14246"/>
    <row r="14247"/>
    <row r="14248"/>
    <row r="14249"/>
    <row r="14250"/>
    <row r="14251"/>
    <row r="14252"/>
    <row r="14253"/>
    <row r="14254"/>
    <row r="14255"/>
    <row r="14256"/>
    <row r="14257"/>
    <row r="14258"/>
    <row r="14259"/>
    <row r="14260"/>
    <row r="14261"/>
    <row r="14262"/>
    <row r="14263"/>
    <row r="14264"/>
    <row r="14265"/>
    <row r="14266"/>
    <row r="14267"/>
    <row r="14268"/>
    <row r="14269"/>
    <row r="14270"/>
    <row r="14271"/>
    <row r="14272"/>
    <row r="14273"/>
    <row r="14274"/>
    <row r="14275"/>
    <row r="14276"/>
    <row r="14277"/>
    <row r="14278"/>
    <row r="14279"/>
    <row r="14280"/>
    <row r="14281"/>
    <row r="14282"/>
    <row r="14283"/>
    <row r="14284"/>
    <row r="14285"/>
    <row r="14286"/>
    <row r="14287"/>
    <row r="14288"/>
    <row r="14289"/>
    <row r="14290"/>
    <row r="14291"/>
    <row r="14292"/>
    <row r="14293"/>
    <row r="14294"/>
    <row r="14295"/>
    <row r="14296"/>
    <row r="14297"/>
    <row r="14298"/>
    <row r="14299"/>
    <row r="14300"/>
    <row r="14301"/>
    <row r="14302"/>
    <row r="14303"/>
    <row r="14304"/>
    <row r="14305"/>
    <row r="14306"/>
    <row r="14307"/>
    <row r="14308"/>
    <row r="14309"/>
    <row r="14310"/>
    <row r="14311"/>
    <row r="14312"/>
    <row r="14313"/>
    <row r="14314"/>
    <row r="14315"/>
    <row r="14316"/>
    <row r="14317"/>
    <row r="14318"/>
    <row r="14319"/>
    <row r="14320"/>
    <row r="14321"/>
    <row r="14322"/>
    <row r="14323"/>
    <row r="14324"/>
    <row r="14325"/>
    <row r="14326"/>
    <row r="14327"/>
    <row r="14328"/>
    <row r="14329"/>
    <row r="14330"/>
    <row r="14331"/>
    <row r="14332"/>
    <row r="14333"/>
    <row r="14334"/>
    <row r="14335"/>
    <row r="14336"/>
    <row r="14337"/>
    <row r="14338"/>
    <row r="14339"/>
    <row r="14340"/>
    <row r="14341"/>
    <row r="14342"/>
    <row r="14343"/>
    <row r="14344"/>
    <row r="14345"/>
    <row r="14346"/>
    <row r="14347"/>
    <row r="14348"/>
    <row r="14349"/>
    <row r="14350"/>
    <row r="14351"/>
    <row r="14352"/>
    <row r="14353"/>
    <row r="14354"/>
    <row r="14355"/>
    <row r="14356"/>
    <row r="14357"/>
    <row r="14358"/>
    <row r="14359"/>
    <row r="14360"/>
    <row r="14361"/>
    <row r="14362"/>
    <row r="14363"/>
    <row r="14364"/>
    <row r="14365"/>
    <row r="14366"/>
    <row r="14367"/>
    <row r="14368"/>
    <row r="14369"/>
    <row r="14370"/>
    <row r="14371"/>
    <row r="14372"/>
    <row r="14373"/>
    <row r="14374"/>
    <row r="14375"/>
    <row r="14376"/>
    <row r="14377"/>
    <row r="14378"/>
    <row r="14379"/>
    <row r="14380"/>
    <row r="14381"/>
    <row r="14382"/>
    <row r="14383"/>
    <row r="14384"/>
    <row r="14385"/>
    <row r="14386"/>
    <row r="14387"/>
    <row r="14388"/>
    <row r="14389"/>
    <row r="14390"/>
    <row r="14391"/>
    <row r="14392"/>
    <row r="14393"/>
    <row r="14394"/>
    <row r="14395"/>
    <row r="14396"/>
    <row r="14397"/>
    <row r="14398"/>
    <row r="14399"/>
    <row r="14400"/>
    <row r="14401"/>
    <row r="14402"/>
    <row r="14403"/>
    <row r="14404"/>
    <row r="14405"/>
    <row r="14406"/>
    <row r="14407"/>
    <row r="14408"/>
    <row r="14409"/>
    <row r="14410"/>
    <row r="14411"/>
    <row r="14412"/>
    <row r="14413"/>
    <row r="14414"/>
    <row r="14415"/>
    <row r="14416"/>
    <row r="14417"/>
    <row r="14418"/>
    <row r="14419"/>
    <row r="14420"/>
    <row r="14421"/>
    <row r="14422"/>
    <row r="14423"/>
    <row r="14424"/>
    <row r="14425"/>
    <row r="14426"/>
    <row r="14427"/>
    <row r="14428"/>
    <row r="14429"/>
    <row r="14430"/>
    <row r="14431"/>
    <row r="14432"/>
    <row r="14433"/>
    <row r="14434"/>
    <row r="14435"/>
    <row r="14436"/>
    <row r="14437"/>
    <row r="14438"/>
    <row r="14439"/>
    <row r="14440"/>
    <row r="14441"/>
    <row r="14442"/>
    <row r="14443"/>
    <row r="14444"/>
    <row r="14445"/>
    <row r="14446"/>
    <row r="14447"/>
    <row r="14448"/>
    <row r="14449"/>
    <row r="14450"/>
    <row r="14451"/>
    <row r="14452"/>
    <row r="14453"/>
    <row r="14454"/>
    <row r="14455"/>
    <row r="14456"/>
    <row r="14457"/>
    <row r="14458"/>
    <row r="14459"/>
    <row r="14460"/>
    <row r="14461"/>
    <row r="14462"/>
    <row r="14463"/>
    <row r="14464"/>
    <row r="14465"/>
    <row r="14466"/>
    <row r="14467"/>
    <row r="14468"/>
    <row r="14469"/>
    <row r="14470"/>
    <row r="14471"/>
    <row r="14472"/>
    <row r="14473"/>
    <row r="14474"/>
    <row r="14475"/>
    <row r="14476"/>
    <row r="14477"/>
    <row r="14478"/>
    <row r="14479"/>
    <row r="14480"/>
    <row r="14481"/>
    <row r="14482"/>
    <row r="14483"/>
    <row r="14484"/>
    <row r="14485"/>
    <row r="14486"/>
    <row r="14487"/>
    <row r="14488"/>
    <row r="14489"/>
    <row r="14490"/>
    <row r="14491"/>
    <row r="14492"/>
    <row r="14493"/>
    <row r="14494"/>
    <row r="14495"/>
    <row r="14496"/>
    <row r="14497"/>
    <row r="14498"/>
    <row r="14499"/>
    <row r="14500"/>
    <row r="14501"/>
    <row r="14502"/>
    <row r="14503"/>
    <row r="14504"/>
    <row r="14505"/>
    <row r="14506"/>
    <row r="14507"/>
    <row r="14508"/>
    <row r="14509"/>
    <row r="14510"/>
    <row r="14511"/>
    <row r="14512"/>
    <row r="14513"/>
    <row r="14514"/>
    <row r="14515"/>
    <row r="14516"/>
    <row r="14517"/>
    <row r="14518"/>
    <row r="14519"/>
    <row r="14520"/>
    <row r="14521"/>
    <row r="14522"/>
    <row r="14523"/>
    <row r="14524"/>
    <row r="14525"/>
    <row r="14526"/>
    <row r="14527"/>
    <row r="14528"/>
    <row r="14529"/>
    <row r="14530"/>
    <row r="14531"/>
    <row r="14532"/>
    <row r="14533"/>
    <row r="14534"/>
    <row r="14535"/>
    <row r="14536"/>
    <row r="14537"/>
    <row r="14538"/>
    <row r="14539"/>
    <row r="14540"/>
    <row r="14541"/>
    <row r="14542"/>
    <row r="14543"/>
    <row r="14544"/>
    <row r="14545"/>
    <row r="14546"/>
    <row r="14547"/>
    <row r="14548"/>
    <row r="14549"/>
    <row r="14550"/>
    <row r="14551"/>
    <row r="14552"/>
    <row r="14553"/>
    <row r="14554"/>
    <row r="14555"/>
    <row r="14556"/>
    <row r="14557"/>
    <row r="14558"/>
    <row r="14559"/>
    <row r="14560"/>
    <row r="14561"/>
    <row r="14562"/>
    <row r="14563"/>
    <row r="14564"/>
    <row r="14565"/>
    <row r="14566"/>
    <row r="14567"/>
    <row r="14568"/>
    <row r="14569"/>
    <row r="14570"/>
    <row r="14571"/>
    <row r="14572"/>
    <row r="14573"/>
    <row r="14574"/>
    <row r="14575"/>
    <row r="14576"/>
    <row r="14577"/>
    <row r="14578"/>
    <row r="14579"/>
    <row r="14580"/>
    <row r="14581"/>
    <row r="14582"/>
    <row r="14583"/>
    <row r="14584"/>
    <row r="14585"/>
    <row r="14586"/>
    <row r="14587"/>
    <row r="14588"/>
    <row r="14589"/>
    <row r="14590"/>
    <row r="14591"/>
    <row r="14592"/>
    <row r="14593"/>
    <row r="14594"/>
    <row r="14595"/>
    <row r="14596"/>
    <row r="14597"/>
    <row r="14598"/>
    <row r="14599"/>
    <row r="14600"/>
    <row r="14601"/>
    <row r="14602"/>
    <row r="14603"/>
    <row r="14604"/>
    <row r="14605"/>
    <row r="14606"/>
    <row r="14607"/>
    <row r="14608"/>
    <row r="14609"/>
    <row r="14610"/>
    <row r="14611"/>
    <row r="14612"/>
    <row r="14613"/>
    <row r="14614"/>
    <row r="14615"/>
    <row r="14616"/>
    <row r="14617"/>
    <row r="14618"/>
    <row r="14619"/>
    <row r="14620"/>
    <row r="14621"/>
    <row r="14622"/>
    <row r="14623"/>
    <row r="14624"/>
    <row r="14625"/>
    <row r="14626"/>
    <row r="14627"/>
    <row r="14628"/>
    <row r="14629"/>
    <row r="14630"/>
    <row r="14631"/>
    <row r="14632"/>
    <row r="14633"/>
    <row r="14634"/>
    <row r="14635"/>
    <row r="14636"/>
    <row r="14637"/>
    <row r="14638"/>
    <row r="14639"/>
    <row r="14640"/>
    <row r="14641"/>
    <row r="14642"/>
    <row r="14643"/>
    <row r="14644"/>
    <row r="14645"/>
    <row r="14646"/>
    <row r="14647"/>
    <row r="14648"/>
    <row r="14649"/>
    <row r="14650"/>
    <row r="14651"/>
    <row r="14652"/>
    <row r="14653"/>
    <row r="14654"/>
    <row r="14655"/>
    <row r="14656"/>
    <row r="14657"/>
    <row r="14658"/>
    <row r="14659"/>
    <row r="14660"/>
    <row r="14661"/>
    <row r="14662"/>
    <row r="14663"/>
    <row r="14664"/>
    <row r="14665"/>
    <row r="14666"/>
    <row r="14667"/>
    <row r="14668"/>
    <row r="14669"/>
    <row r="14670"/>
    <row r="14671"/>
    <row r="14672"/>
    <row r="14673"/>
    <row r="14674"/>
    <row r="14675"/>
    <row r="14676"/>
    <row r="14677"/>
    <row r="14678"/>
    <row r="14679"/>
    <row r="14680"/>
    <row r="14681"/>
    <row r="14682"/>
    <row r="14683"/>
    <row r="14684"/>
    <row r="14685"/>
    <row r="14686"/>
    <row r="14687"/>
    <row r="14688"/>
    <row r="14689"/>
    <row r="14690"/>
    <row r="14691"/>
    <row r="14692"/>
    <row r="14693"/>
    <row r="14694"/>
    <row r="14695"/>
    <row r="14696"/>
    <row r="14697"/>
    <row r="14698"/>
    <row r="14699"/>
    <row r="14700"/>
    <row r="14701"/>
    <row r="14702"/>
    <row r="14703"/>
    <row r="14704"/>
    <row r="14705"/>
    <row r="14706"/>
    <row r="14707"/>
    <row r="14708"/>
    <row r="14709"/>
    <row r="14710"/>
    <row r="14711"/>
    <row r="14712"/>
    <row r="14713"/>
    <row r="14714"/>
    <row r="14715"/>
    <row r="14716"/>
    <row r="14717"/>
    <row r="14718"/>
    <row r="14719"/>
    <row r="14720"/>
    <row r="14721"/>
    <row r="14722"/>
    <row r="14723"/>
    <row r="14724"/>
    <row r="14725"/>
    <row r="14726"/>
    <row r="14727"/>
    <row r="14728"/>
    <row r="14729"/>
    <row r="14730"/>
    <row r="14731"/>
    <row r="14732"/>
    <row r="14733"/>
    <row r="14734"/>
    <row r="14735"/>
    <row r="14736"/>
    <row r="14737"/>
    <row r="14738"/>
    <row r="14739"/>
    <row r="14740"/>
    <row r="14741"/>
    <row r="14742"/>
    <row r="14743"/>
    <row r="14744"/>
    <row r="14745"/>
    <row r="14746"/>
    <row r="14747"/>
    <row r="14748"/>
    <row r="14749"/>
    <row r="14750"/>
    <row r="14751"/>
    <row r="14752"/>
    <row r="14753"/>
    <row r="14754"/>
    <row r="14755"/>
    <row r="14756"/>
    <row r="14757"/>
    <row r="14758"/>
    <row r="14759"/>
    <row r="14760"/>
    <row r="14761"/>
    <row r="14762"/>
    <row r="14763"/>
    <row r="14764"/>
    <row r="14765"/>
    <row r="14766"/>
    <row r="14767"/>
    <row r="14768"/>
    <row r="14769"/>
    <row r="14770"/>
    <row r="14771"/>
    <row r="14772"/>
    <row r="14773"/>
    <row r="14774"/>
    <row r="14775"/>
    <row r="14776"/>
    <row r="14777"/>
    <row r="14778"/>
    <row r="14779"/>
    <row r="14780"/>
    <row r="14781"/>
    <row r="14782"/>
    <row r="14783"/>
    <row r="14784"/>
    <row r="14785"/>
    <row r="14786"/>
    <row r="14787"/>
    <row r="14788"/>
    <row r="14789"/>
    <row r="14790"/>
    <row r="14791"/>
    <row r="14792"/>
    <row r="14793"/>
    <row r="14794"/>
    <row r="14795"/>
    <row r="14796"/>
    <row r="14797"/>
    <row r="14798"/>
    <row r="14799"/>
    <row r="14800"/>
    <row r="14801"/>
    <row r="14802"/>
    <row r="14803"/>
    <row r="14804"/>
    <row r="14805"/>
    <row r="14806"/>
    <row r="14807"/>
    <row r="14808"/>
    <row r="14809"/>
    <row r="14810"/>
    <row r="14811"/>
    <row r="14812"/>
    <row r="14813"/>
    <row r="14814"/>
    <row r="14815"/>
    <row r="14816"/>
    <row r="14817"/>
    <row r="14818"/>
    <row r="14819"/>
    <row r="14820"/>
    <row r="14821"/>
    <row r="14822"/>
    <row r="14823"/>
    <row r="14824"/>
    <row r="14825"/>
    <row r="14826"/>
    <row r="14827"/>
    <row r="14828"/>
    <row r="14829"/>
    <row r="14830"/>
    <row r="14831"/>
    <row r="14832"/>
    <row r="14833"/>
    <row r="14834"/>
    <row r="14835"/>
    <row r="14836"/>
    <row r="14837"/>
    <row r="14838"/>
    <row r="14839"/>
    <row r="14840"/>
    <row r="14841"/>
    <row r="14842"/>
    <row r="14843"/>
    <row r="14844"/>
    <row r="14845"/>
    <row r="14846"/>
    <row r="14847"/>
    <row r="14848"/>
    <row r="14849"/>
    <row r="14850"/>
    <row r="14851"/>
    <row r="14852"/>
    <row r="14853"/>
    <row r="14854"/>
    <row r="14855"/>
    <row r="14856"/>
    <row r="14857"/>
    <row r="14858"/>
    <row r="14859"/>
    <row r="14860"/>
    <row r="14861"/>
    <row r="14862"/>
    <row r="14863"/>
    <row r="14864"/>
    <row r="14865"/>
    <row r="14866"/>
    <row r="14867"/>
    <row r="14868"/>
    <row r="14869"/>
    <row r="14870"/>
    <row r="14871"/>
    <row r="14872"/>
    <row r="14873"/>
    <row r="14874"/>
    <row r="14875"/>
    <row r="14876"/>
    <row r="14877"/>
    <row r="14878"/>
    <row r="14879"/>
    <row r="14880"/>
    <row r="14881"/>
    <row r="14882"/>
    <row r="14883"/>
    <row r="14884"/>
    <row r="14885"/>
    <row r="14886"/>
    <row r="14887"/>
    <row r="14888"/>
    <row r="14889"/>
    <row r="14890"/>
    <row r="14891"/>
    <row r="14892"/>
    <row r="14893"/>
    <row r="14894"/>
    <row r="14895"/>
    <row r="14896"/>
    <row r="14897"/>
    <row r="14898"/>
    <row r="14899"/>
    <row r="14900"/>
    <row r="14901"/>
    <row r="14902"/>
    <row r="14903"/>
    <row r="14904"/>
    <row r="14905"/>
    <row r="14906"/>
    <row r="14907"/>
    <row r="14908"/>
    <row r="14909"/>
    <row r="14910"/>
    <row r="14911"/>
    <row r="14912"/>
    <row r="14913"/>
    <row r="14914"/>
    <row r="14915"/>
    <row r="14916"/>
    <row r="14917"/>
    <row r="14918"/>
    <row r="14919"/>
    <row r="14920"/>
    <row r="14921"/>
    <row r="14922"/>
    <row r="14923"/>
    <row r="14924"/>
    <row r="14925"/>
    <row r="14926"/>
    <row r="14927"/>
    <row r="14928"/>
    <row r="14929"/>
    <row r="14930"/>
    <row r="14931"/>
    <row r="14932"/>
    <row r="14933"/>
    <row r="14934"/>
    <row r="14935"/>
    <row r="14936"/>
    <row r="14937"/>
    <row r="14938"/>
    <row r="14939"/>
    <row r="14940"/>
    <row r="14941"/>
    <row r="14942"/>
    <row r="14943"/>
    <row r="14944"/>
    <row r="14945"/>
    <row r="14946"/>
    <row r="14947"/>
    <row r="14948"/>
    <row r="14949"/>
    <row r="14950"/>
    <row r="14951"/>
    <row r="14952"/>
    <row r="14953"/>
    <row r="14954"/>
    <row r="14955"/>
    <row r="14956"/>
    <row r="14957"/>
    <row r="14958"/>
    <row r="14959"/>
    <row r="14960"/>
    <row r="14961"/>
    <row r="14962"/>
    <row r="14963"/>
    <row r="14964"/>
    <row r="14965"/>
    <row r="14966"/>
    <row r="14967"/>
    <row r="14968"/>
    <row r="14969"/>
    <row r="14970"/>
    <row r="14971"/>
    <row r="14972"/>
    <row r="14973"/>
    <row r="14974"/>
    <row r="14975"/>
    <row r="14976"/>
    <row r="14977"/>
    <row r="14978"/>
    <row r="14979"/>
    <row r="14980"/>
    <row r="14981"/>
    <row r="14982"/>
    <row r="14983"/>
    <row r="14984"/>
    <row r="14985"/>
    <row r="14986"/>
    <row r="14987"/>
    <row r="14988"/>
    <row r="14989"/>
    <row r="14990"/>
    <row r="14991"/>
    <row r="14992"/>
    <row r="14993"/>
    <row r="14994"/>
    <row r="14995"/>
    <row r="14996"/>
    <row r="14997"/>
    <row r="14998"/>
    <row r="14999"/>
    <row r="15000"/>
    <row r="15001"/>
    <row r="15002"/>
    <row r="15003"/>
    <row r="15004"/>
    <row r="15005"/>
    <row r="15006"/>
    <row r="15007"/>
    <row r="15008"/>
    <row r="15009"/>
    <row r="15010"/>
    <row r="15011"/>
    <row r="15012"/>
    <row r="15013"/>
    <row r="15014"/>
    <row r="15015"/>
    <row r="15016"/>
    <row r="15017"/>
    <row r="15018"/>
    <row r="15019"/>
    <row r="15020"/>
    <row r="15021"/>
    <row r="15022"/>
    <row r="15023"/>
    <row r="15024"/>
    <row r="15025"/>
    <row r="15026"/>
    <row r="15027"/>
    <row r="15028"/>
    <row r="15029"/>
    <row r="15030"/>
    <row r="15031"/>
    <row r="15032"/>
    <row r="15033"/>
    <row r="15034"/>
    <row r="15035"/>
    <row r="15036"/>
    <row r="15037"/>
    <row r="15038"/>
    <row r="15039"/>
    <row r="15040"/>
    <row r="15041"/>
    <row r="15042"/>
    <row r="15043"/>
    <row r="15044"/>
    <row r="15045"/>
    <row r="15046"/>
    <row r="15047"/>
    <row r="15048"/>
    <row r="15049"/>
    <row r="15050"/>
    <row r="15051"/>
    <row r="15052"/>
    <row r="15053"/>
    <row r="15054"/>
    <row r="15055"/>
    <row r="15056"/>
    <row r="15057"/>
    <row r="15058"/>
    <row r="15059"/>
    <row r="15060"/>
    <row r="15061"/>
    <row r="15062"/>
    <row r="15063"/>
    <row r="15064"/>
    <row r="15065"/>
    <row r="15066"/>
    <row r="15067"/>
    <row r="15068"/>
    <row r="15069"/>
    <row r="15070"/>
    <row r="15071"/>
    <row r="15072"/>
    <row r="15073"/>
    <row r="15074"/>
    <row r="15075"/>
    <row r="15076"/>
    <row r="15077"/>
    <row r="15078"/>
    <row r="15079"/>
    <row r="15080"/>
    <row r="15081"/>
    <row r="15082"/>
    <row r="15083"/>
    <row r="15084"/>
    <row r="15085"/>
    <row r="15086"/>
    <row r="15087"/>
    <row r="15088"/>
    <row r="15089"/>
    <row r="15090"/>
    <row r="15091"/>
    <row r="15092"/>
    <row r="15093"/>
    <row r="15094"/>
    <row r="15095"/>
    <row r="15096"/>
    <row r="15097"/>
    <row r="15098"/>
    <row r="15099"/>
    <row r="15100"/>
    <row r="15101"/>
    <row r="15102"/>
    <row r="15103"/>
    <row r="15104"/>
    <row r="15105"/>
    <row r="15106"/>
    <row r="15107"/>
    <row r="15108"/>
    <row r="15109"/>
    <row r="15110"/>
    <row r="15111"/>
    <row r="15112"/>
    <row r="15113"/>
    <row r="15114"/>
    <row r="15115"/>
    <row r="15116"/>
    <row r="15117"/>
    <row r="15118"/>
    <row r="15119"/>
    <row r="15120"/>
    <row r="15121"/>
    <row r="15122"/>
    <row r="15123"/>
    <row r="15124"/>
    <row r="15125"/>
    <row r="15126"/>
    <row r="15127"/>
    <row r="15128"/>
    <row r="15129"/>
    <row r="15130"/>
    <row r="15131"/>
    <row r="15132"/>
    <row r="15133"/>
    <row r="15134"/>
    <row r="15135"/>
    <row r="15136"/>
    <row r="15137"/>
    <row r="15138"/>
    <row r="15139"/>
    <row r="15140"/>
    <row r="15141"/>
    <row r="15142"/>
    <row r="15143"/>
    <row r="15144"/>
    <row r="15145"/>
    <row r="15146"/>
    <row r="15147"/>
    <row r="15148"/>
    <row r="15149"/>
    <row r="15150"/>
    <row r="15151"/>
    <row r="15152"/>
    <row r="15153"/>
    <row r="15154"/>
    <row r="15155"/>
    <row r="15156"/>
    <row r="15157"/>
    <row r="15158"/>
    <row r="15159"/>
    <row r="15160"/>
    <row r="15161"/>
    <row r="15162"/>
    <row r="15163"/>
    <row r="15164"/>
    <row r="15165"/>
    <row r="15166"/>
    <row r="15167"/>
    <row r="15168"/>
    <row r="15169"/>
    <row r="15170"/>
    <row r="15171"/>
    <row r="15172"/>
    <row r="15173"/>
    <row r="15174"/>
    <row r="15175"/>
    <row r="15176"/>
    <row r="15177"/>
    <row r="15178"/>
    <row r="15179"/>
    <row r="15180"/>
    <row r="15181"/>
    <row r="15182"/>
    <row r="15183"/>
    <row r="15184"/>
    <row r="15185"/>
    <row r="15186"/>
    <row r="15187"/>
    <row r="15188"/>
    <row r="15189"/>
    <row r="15190"/>
    <row r="15191"/>
    <row r="15192"/>
    <row r="15193"/>
    <row r="15194"/>
    <row r="15195"/>
    <row r="15196"/>
    <row r="15197"/>
    <row r="15198"/>
    <row r="15199"/>
    <row r="15200"/>
    <row r="15201"/>
    <row r="15202"/>
    <row r="15203"/>
    <row r="15204"/>
    <row r="15205"/>
    <row r="15206"/>
    <row r="15207"/>
    <row r="15208"/>
    <row r="15209"/>
    <row r="15210"/>
    <row r="15211"/>
    <row r="15212"/>
    <row r="15213"/>
    <row r="15214"/>
    <row r="15215"/>
    <row r="15216"/>
    <row r="15217"/>
    <row r="15218"/>
    <row r="15219"/>
    <row r="15220"/>
    <row r="15221"/>
    <row r="15222"/>
    <row r="15223"/>
    <row r="15224"/>
    <row r="15225"/>
    <row r="15226"/>
    <row r="15227"/>
    <row r="15228"/>
    <row r="15229"/>
    <row r="15230"/>
    <row r="15231"/>
    <row r="15232"/>
    <row r="15233"/>
    <row r="15234"/>
    <row r="15235"/>
    <row r="15236"/>
    <row r="15237"/>
    <row r="15238"/>
    <row r="15239"/>
    <row r="15240"/>
    <row r="15241"/>
    <row r="15242"/>
    <row r="15243"/>
    <row r="15244"/>
    <row r="15245"/>
    <row r="15246"/>
    <row r="15247"/>
    <row r="15248"/>
    <row r="15249"/>
    <row r="15250"/>
    <row r="15251"/>
    <row r="15252"/>
    <row r="15253"/>
    <row r="15254"/>
    <row r="15255"/>
    <row r="15256"/>
    <row r="15257"/>
    <row r="15258"/>
    <row r="15259"/>
    <row r="15260"/>
    <row r="15261"/>
    <row r="15262"/>
    <row r="15263"/>
    <row r="15264"/>
    <row r="15265"/>
    <row r="15266"/>
    <row r="15267"/>
    <row r="15268"/>
    <row r="15269"/>
    <row r="15270"/>
    <row r="15271"/>
    <row r="15272"/>
    <row r="15273"/>
    <row r="15274"/>
    <row r="15275"/>
    <row r="15276"/>
    <row r="15277"/>
    <row r="15278"/>
    <row r="15279"/>
    <row r="15280"/>
    <row r="15281"/>
    <row r="15282"/>
    <row r="15283"/>
    <row r="15284"/>
    <row r="15285"/>
    <row r="15286"/>
    <row r="15287"/>
    <row r="15288"/>
    <row r="15289"/>
    <row r="15290"/>
    <row r="15291"/>
    <row r="15292"/>
    <row r="15293"/>
    <row r="15294"/>
    <row r="15295"/>
    <row r="15296"/>
    <row r="15297"/>
    <row r="15298"/>
    <row r="15299"/>
    <row r="15300"/>
    <row r="15301"/>
    <row r="15302"/>
    <row r="15303"/>
    <row r="15304"/>
    <row r="15305"/>
    <row r="15306"/>
    <row r="15307"/>
    <row r="15308"/>
    <row r="15309"/>
    <row r="15310"/>
    <row r="15311"/>
    <row r="15312"/>
    <row r="15313"/>
    <row r="15314"/>
    <row r="15315"/>
    <row r="15316"/>
    <row r="15317"/>
    <row r="15318"/>
    <row r="15319"/>
    <row r="15320"/>
    <row r="15321"/>
    <row r="15322"/>
    <row r="15323"/>
    <row r="15324"/>
    <row r="15325"/>
    <row r="15326"/>
    <row r="15327"/>
    <row r="15328"/>
    <row r="15329"/>
    <row r="15330"/>
    <row r="15331"/>
    <row r="15332"/>
    <row r="15333"/>
    <row r="15334"/>
    <row r="15335"/>
    <row r="15336"/>
    <row r="15337"/>
    <row r="15338"/>
    <row r="15339"/>
    <row r="15340"/>
    <row r="15341"/>
    <row r="15342"/>
    <row r="15343"/>
    <row r="15344"/>
    <row r="15345"/>
    <row r="15346"/>
    <row r="15347"/>
    <row r="15348"/>
    <row r="15349"/>
    <row r="15350"/>
    <row r="15351"/>
    <row r="15352"/>
    <row r="15353"/>
    <row r="15354"/>
    <row r="15355"/>
    <row r="15356"/>
    <row r="15357"/>
    <row r="15358"/>
    <row r="15359"/>
    <row r="15360"/>
    <row r="15361"/>
    <row r="15362"/>
    <row r="15363"/>
    <row r="15364"/>
    <row r="15365"/>
    <row r="15366"/>
    <row r="15367"/>
    <row r="15368"/>
    <row r="15369"/>
    <row r="15370"/>
    <row r="15371"/>
    <row r="15372"/>
    <row r="15373"/>
    <row r="15374"/>
    <row r="15375"/>
    <row r="15376"/>
    <row r="15377"/>
    <row r="15378"/>
    <row r="15379"/>
    <row r="15380"/>
    <row r="15381"/>
    <row r="15382"/>
    <row r="15383"/>
    <row r="15384"/>
    <row r="15385"/>
    <row r="15386"/>
    <row r="15387"/>
    <row r="15388"/>
    <row r="15389"/>
    <row r="15390"/>
    <row r="15391"/>
    <row r="15392"/>
    <row r="15393"/>
    <row r="15394"/>
    <row r="15395"/>
    <row r="15396"/>
    <row r="15397"/>
    <row r="15398"/>
    <row r="15399"/>
    <row r="15400"/>
    <row r="15401"/>
    <row r="15402"/>
    <row r="15403"/>
    <row r="15404"/>
    <row r="15405"/>
    <row r="15406"/>
    <row r="15407"/>
    <row r="15408"/>
    <row r="15409"/>
    <row r="15410"/>
    <row r="15411"/>
    <row r="15412"/>
    <row r="15413"/>
    <row r="15414"/>
    <row r="15415"/>
    <row r="15416"/>
    <row r="15417"/>
    <row r="15418"/>
    <row r="15419"/>
    <row r="15420"/>
    <row r="15421"/>
    <row r="15422"/>
    <row r="15423"/>
    <row r="15424"/>
    <row r="15425"/>
    <row r="15426"/>
    <row r="15427"/>
    <row r="15428"/>
    <row r="15429"/>
    <row r="15430"/>
    <row r="15431"/>
    <row r="15432"/>
    <row r="15433"/>
    <row r="15434"/>
    <row r="15435"/>
    <row r="15436"/>
    <row r="15437"/>
    <row r="15438"/>
    <row r="15439"/>
    <row r="15440"/>
    <row r="15441"/>
    <row r="15442"/>
    <row r="15443"/>
    <row r="15444"/>
    <row r="15445"/>
    <row r="15446"/>
    <row r="15447"/>
    <row r="15448"/>
    <row r="15449"/>
    <row r="15450"/>
    <row r="15451"/>
    <row r="15452"/>
    <row r="15453"/>
    <row r="15454"/>
    <row r="15455"/>
    <row r="15456"/>
    <row r="15457"/>
    <row r="15458"/>
    <row r="15459"/>
    <row r="15460"/>
    <row r="15461"/>
    <row r="15462"/>
    <row r="15463"/>
    <row r="15464"/>
    <row r="15465"/>
    <row r="15466"/>
    <row r="15467"/>
    <row r="15468"/>
    <row r="15469"/>
    <row r="15470"/>
    <row r="15471"/>
    <row r="15472"/>
    <row r="15473"/>
    <row r="15474"/>
    <row r="15475"/>
    <row r="15476"/>
    <row r="15477"/>
    <row r="15478"/>
    <row r="15479"/>
    <row r="15480"/>
    <row r="15481"/>
    <row r="15482"/>
    <row r="15483"/>
    <row r="15484"/>
    <row r="15485"/>
    <row r="15486"/>
    <row r="15487"/>
    <row r="15488"/>
    <row r="15489"/>
    <row r="15490"/>
    <row r="15491"/>
    <row r="15492"/>
    <row r="15493"/>
    <row r="15494"/>
    <row r="15495"/>
    <row r="15496"/>
    <row r="15497"/>
    <row r="15498"/>
    <row r="15499"/>
    <row r="15500"/>
    <row r="15501"/>
    <row r="15502"/>
    <row r="15503"/>
    <row r="15504"/>
    <row r="15505"/>
    <row r="15506"/>
    <row r="15507"/>
    <row r="15508"/>
    <row r="15509"/>
    <row r="15510"/>
    <row r="15511"/>
    <row r="15512"/>
    <row r="15513"/>
    <row r="15514"/>
    <row r="15515"/>
    <row r="15516"/>
    <row r="15517"/>
    <row r="15518"/>
    <row r="15519"/>
    <row r="15520"/>
    <row r="15521"/>
    <row r="15522"/>
    <row r="15523"/>
    <row r="15524"/>
    <row r="15525"/>
    <row r="15526"/>
    <row r="15527"/>
    <row r="15528"/>
    <row r="15529"/>
    <row r="15530"/>
    <row r="15531"/>
    <row r="15532"/>
    <row r="15533"/>
    <row r="15534"/>
    <row r="15535"/>
    <row r="15536"/>
    <row r="15537"/>
    <row r="15538"/>
    <row r="15539"/>
    <row r="15540"/>
    <row r="15541"/>
    <row r="15542"/>
    <row r="15543"/>
    <row r="15544"/>
    <row r="15545"/>
    <row r="15546"/>
    <row r="15547"/>
    <row r="15548"/>
    <row r="15549"/>
    <row r="15550"/>
    <row r="15551"/>
    <row r="15552"/>
    <row r="15553"/>
    <row r="15554"/>
    <row r="15555"/>
    <row r="15556"/>
    <row r="15557"/>
    <row r="15558"/>
    <row r="15559"/>
    <row r="15560"/>
    <row r="15561"/>
    <row r="15562"/>
    <row r="15563"/>
    <row r="15564"/>
    <row r="15565"/>
    <row r="15566"/>
    <row r="15567"/>
    <row r="15568"/>
    <row r="15569"/>
    <row r="15570"/>
    <row r="15571"/>
    <row r="15572"/>
    <row r="15573"/>
    <row r="15574"/>
    <row r="15575"/>
    <row r="15576"/>
    <row r="15577"/>
    <row r="15578"/>
    <row r="15579"/>
    <row r="15580"/>
    <row r="15581"/>
    <row r="15582"/>
    <row r="15583"/>
    <row r="15584"/>
    <row r="15585"/>
    <row r="15586"/>
    <row r="15587"/>
    <row r="15588"/>
    <row r="15589"/>
    <row r="15590"/>
    <row r="15591"/>
    <row r="15592"/>
    <row r="15593"/>
    <row r="15594"/>
    <row r="15595"/>
    <row r="15596"/>
    <row r="15597"/>
    <row r="15598"/>
    <row r="15599"/>
    <row r="15600"/>
    <row r="15601"/>
    <row r="15602"/>
    <row r="15603"/>
    <row r="15604"/>
    <row r="15605"/>
    <row r="15606"/>
    <row r="15607"/>
    <row r="15608"/>
    <row r="15609"/>
    <row r="15610"/>
    <row r="15611"/>
    <row r="15612"/>
    <row r="15613"/>
    <row r="15614"/>
    <row r="15615"/>
    <row r="15616"/>
    <row r="15617"/>
    <row r="15618"/>
    <row r="15619"/>
    <row r="15620"/>
    <row r="15621"/>
    <row r="15622"/>
    <row r="15623"/>
    <row r="15624"/>
    <row r="15625"/>
    <row r="15626"/>
    <row r="15627"/>
    <row r="15628"/>
    <row r="15629"/>
    <row r="15630"/>
    <row r="15631"/>
    <row r="15632"/>
    <row r="15633"/>
    <row r="15634"/>
    <row r="15635"/>
    <row r="15636"/>
    <row r="15637"/>
    <row r="15638"/>
    <row r="15639"/>
    <row r="15640"/>
    <row r="15641"/>
    <row r="15642"/>
    <row r="15643"/>
    <row r="15644"/>
    <row r="15645"/>
    <row r="15646"/>
    <row r="15647"/>
    <row r="15648"/>
    <row r="15649"/>
    <row r="15650"/>
    <row r="15651"/>
    <row r="15652"/>
    <row r="15653"/>
    <row r="15654"/>
    <row r="15655"/>
    <row r="15656"/>
    <row r="15657"/>
    <row r="15658"/>
    <row r="15659"/>
    <row r="15660"/>
    <row r="15661"/>
    <row r="15662"/>
    <row r="15663"/>
    <row r="15664"/>
    <row r="15665"/>
    <row r="15666"/>
    <row r="15667"/>
    <row r="15668"/>
    <row r="15669"/>
    <row r="15670"/>
    <row r="15671"/>
    <row r="15672"/>
    <row r="15673"/>
    <row r="15674"/>
    <row r="15675"/>
    <row r="15676"/>
    <row r="15677"/>
    <row r="15678"/>
    <row r="15679"/>
    <row r="15680"/>
    <row r="15681"/>
    <row r="15682"/>
    <row r="15683"/>
    <row r="15684"/>
    <row r="15685"/>
    <row r="15686"/>
    <row r="15687"/>
    <row r="15688"/>
    <row r="15689"/>
    <row r="15690"/>
    <row r="15691"/>
    <row r="15692"/>
    <row r="15693"/>
    <row r="15694"/>
    <row r="15695"/>
    <row r="15696"/>
    <row r="15697"/>
    <row r="15698"/>
    <row r="15699"/>
    <row r="15700"/>
    <row r="15701"/>
    <row r="15702"/>
    <row r="15703"/>
    <row r="15704"/>
    <row r="15705"/>
    <row r="15706"/>
    <row r="15707"/>
    <row r="15708"/>
    <row r="15709"/>
    <row r="15710"/>
    <row r="15711"/>
    <row r="15712"/>
    <row r="15713"/>
    <row r="15714"/>
    <row r="15715"/>
    <row r="15716"/>
    <row r="15717"/>
    <row r="15718"/>
    <row r="15719"/>
    <row r="15720"/>
    <row r="15721"/>
    <row r="15722"/>
    <row r="15723"/>
    <row r="15724"/>
    <row r="15725"/>
    <row r="15726"/>
    <row r="15727"/>
    <row r="15728"/>
    <row r="15729"/>
    <row r="15730"/>
    <row r="15731"/>
    <row r="15732"/>
    <row r="15733"/>
    <row r="15734"/>
    <row r="15735"/>
    <row r="15736"/>
    <row r="15737"/>
    <row r="15738"/>
    <row r="15739"/>
    <row r="15740"/>
    <row r="15741"/>
    <row r="15742"/>
    <row r="15743"/>
    <row r="15744"/>
    <row r="15745"/>
    <row r="15746"/>
    <row r="15747"/>
    <row r="15748"/>
    <row r="15749"/>
    <row r="15750"/>
    <row r="15751"/>
    <row r="15752"/>
    <row r="15753"/>
    <row r="15754"/>
    <row r="15755"/>
    <row r="15756"/>
    <row r="15757"/>
    <row r="15758"/>
    <row r="15759"/>
    <row r="15760"/>
    <row r="15761"/>
    <row r="15762"/>
    <row r="15763"/>
    <row r="15764"/>
    <row r="15765"/>
    <row r="15766"/>
    <row r="15767"/>
    <row r="15768"/>
    <row r="15769"/>
    <row r="15770"/>
    <row r="15771"/>
    <row r="15772"/>
    <row r="15773"/>
    <row r="15774"/>
    <row r="15775"/>
    <row r="15776"/>
    <row r="15777"/>
    <row r="15778"/>
    <row r="15779"/>
    <row r="15780"/>
    <row r="15781"/>
    <row r="15782"/>
    <row r="15783"/>
    <row r="15784"/>
    <row r="15785"/>
    <row r="15786"/>
    <row r="15787"/>
    <row r="15788"/>
    <row r="15789"/>
    <row r="15790"/>
    <row r="15791"/>
    <row r="15792"/>
    <row r="15793"/>
    <row r="15794"/>
    <row r="15795"/>
    <row r="15796"/>
    <row r="15797"/>
    <row r="15798"/>
    <row r="15799"/>
    <row r="15800"/>
    <row r="15801"/>
    <row r="15802"/>
    <row r="15803"/>
    <row r="15804"/>
    <row r="15805"/>
    <row r="15806"/>
    <row r="15807"/>
    <row r="15808"/>
    <row r="15809"/>
    <row r="15810"/>
    <row r="15811"/>
    <row r="15812"/>
    <row r="15813"/>
    <row r="15814"/>
    <row r="15815"/>
    <row r="15816"/>
    <row r="15817"/>
    <row r="15818"/>
    <row r="15819"/>
    <row r="15820"/>
    <row r="15821"/>
    <row r="15822"/>
    <row r="15823"/>
    <row r="15824"/>
    <row r="15825"/>
    <row r="15826"/>
    <row r="15827"/>
    <row r="15828"/>
    <row r="15829"/>
    <row r="15830"/>
    <row r="15831"/>
    <row r="15832"/>
    <row r="15833"/>
    <row r="15834"/>
    <row r="15835"/>
    <row r="15836"/>
    <row r="15837"/>
    <row r="15838"/>
    <row r="15839"/>
    <row r="15840"/>
    <row r="15841"/>
    <row r="15842"/>
    <row r="15843"/>
    <row r="15844"/>
    <row r="15845"/>
    <row r="15846"/>
    <row r="15847"/>
    <row r="15848"/>
    <row r="15849"/>
    <row r="15850"/>
    <row r="15851"/>
    <row r="15852"/>
    <row r="15853"/>
    <row r="15854"/>
    <row r="15855"/>
    <row r="15856"/>
    <row r="15857"/>
    <row r="15858"/>
    <row r="15859"/>
    <row r="15860"/>
    <row r="15861"/>
    <row r="15862"/>
    <row r="15863"/>
    <row r="15864"/>
    <row r="15865"/>
    <row r="15866"/>
    <row r="15867"/>
    <row r="15868"/>
    <row r="15869"/>
    <row r="15870"/>
    <row r="15871"/>
    <row r="15872"/>
    <row r="15873"/>
    <row r="15874"/>
    <row r="15875"/>
    <row r="15876"/>
    <row r="15877"/>
    <row r="15878"/>
    <row r="15879"/>
    <row r="15880"/>
    <row r="15881"/>
    <row r="15882"/>
    <row r="15883"/>
    <row r="15884"/>
    <row r="15885"/>
    <row r="15886"/>
    <row r="15887"/>
    <row r="15888"/>
    <row r="15889"/>
    <row r="15890"/>
    <row r="15891"/>
    <row r="15892"/>
    <row r="15893"/>
    <row r="15894"/>
    <row r="15895"/>
    <row r="15896"/>
    <row r="15897"/>
    <row r="15898"/>
    <row r="15899"/>
    <row r="15900"/>
    <row r="15901"/>
    <row r="15902"/>
    <row r="15903"/>
    <row r="15904"/>
    <row r="15905"/>
    <row r="15906"/>
    <row r="15907"/>
    <row r="15908"/>
    <row r="15909"/>
    <row r="15910"/>
    <row r="15911"/>
    <row r="15912"/>
    <row r="15913"/>
    <row r="15914"/>
    <row r="15915"/>
    <row r="15916"/>
    <row r="15917"/>
    <row r="15918"/>
    <row r="15919"/>
    <row r="15920"/>
    <row r="15921"/>
    <row r="15922"/>
    <row r="15923"/>
    <row r="15924"/>
    <row r="15925"/>
    <row r="15926"/>
    <row r="15927"/>
    <row r="15928"/>
    <row r="15929"/>
    <row r="15930"/>
    <row r="15931"/>
    <row r="15932"/>
    <row r="15933"/>
    <row r="15934"/>
    <row r="15935"/>
    <row r="15936"/>
    <row r="15937"/>
    <row r="15938"/>
    <row r="15939"/>
    <row r="15940"/>
    <row r="15941"/>
    <row r="15942"/>
    <row r="15943"/>
    <row r="15944"/>
    <row r="15945"/>
    <row r="15946"/>
    <row r="15947"/>
    <row r="15948"/>
    <row r="15949"/>
    <row r="15950"/>
    <row r="15951"/>
    <row r="15952"/>
    <row r="15953"/>
    <row r="15954"/>
    <row r="15955"/>
    <row r="15956"/>
    <row r="15957"/>
    <row r="15958"/>
    <row r="15959"/>
    <row r="15960"/>
    <row r="15961"/>
    <row r="15962"/>
    <row r="15963"/>
    <row r="15964"/>
    <row r="15965"/>
    <row r="15966"/>
    <row r="15967"/>
    <row r="15968"/>
    <row r="15969"/>
    <row r="15970"/>
    <row r="15971"/>
    <row r="15972"/>
    <row r="15973"/>
    <row r="15974"/>
    <row r="15975"/>
    <row r="15976"/>
    <row r="15977"/>
    <row r="15978"/>
    <row r="15979"/>
    <row r="15980"/>
    <row r="15981"/>
    <row r="15982"/>
    <row r="15983"/>
    <row r="15984"/>
    <row r="15985"/>
    <row r="15986"/>
    <row r="15987"/>
    <row r="15988"/>
    <row r="15989"/>
    <row r="15990"/>
    <row r="15991"/>
    <row r="15992"/>
    <row r="15993"/>
    <row r="15994"/>
    <row r="15995"/>
    <row r="15996"/>
    <row r="15997"/>
    <row r="15998"/>
    <row r="15999"/>
    <row r="16000"/>
    <row r="16001"/>
    <row r="16002"/>
    <row r="16003"/>
    <row r="16004"/>
    <row r="16005"/>
    <row r="16006"/>
    <row r="16007"/>
    <row r="16008"/>
    <row r="16009"/>
    <row r="16010"/>
    <row r="16011"/>
    <row r="16012"/>
    <row r="16013"/>
    <row r="16014"/>
    <row r="16015"/>
    <row r="16016"/>
    <row r="16017"/>
    <row r="16018"/>
    <row r="16019"/>
    <row r="16020"/>
    <row r="16021"/>
    <row r="16022"/>
    <row r="16023"/>
    <row r="16024"/>
    <row r="16025"/>
    <row r="16026"/>
    <row r="16027"/>
    <row r="16028"/>
    <row r="16029"/>
    <row r="16030"/>
    <row r="16031"/>
    <row r="16032"/>
    <row r="16033"/>
    <row r="16034"/>
    <row r="16035"/>
    <row r="16036"/>
    <row r="16037"/>
    <row r="16038"/>
    <row r="16039"/>
    <row r="16040"/>
    <row r="16041"/>
    <row r="16042"/>
    <row r="16043"/>
    <row r="16044"/>
    <row r="16045"/>
    <row r="16046"/>
    <row r="16047"/>
    <row r="16048"/>
    <row r="16049"/>
    <row r="16050"/>
    <row r="16051"/>
    <row r="16052"/>
    <row r="16053"/>
    <row r="16054"/>
    <row r="16055"/>
    <row r="16056"/>
    <row r="16057"/>
    <row r="16058"/>
    <row r="16059"/>
    <row r="16060"/>
    <row r="16061"/>
    <row r="16062"/>
    <row r="16063"/>
    <row r="16064"/>
    <row r="16065"/>
    <row r="16066"/>
    <row r="16067"/>
    <row r="16068"/>
    <row r="16069"/>
    <row r="16070"/>
    <row r="16071"/>
    <row r="16072"/>
    <row r="16073"/>
    <row r="16074"/>
    <row r="16075"/>
    <row r="16076"/>
    <row r="16077"/>
    <row r="16078"/>
    <row r="16079"/>
    <row r="16080"/>
    <row r="16081"/>
    <row r="16082"/>
    <row r="16083"/>
    <row r="16084"/>
    <row r="16085"/>
    <row r="16086"/>
    <row r="16087"/>
    <row r="16088"/>
    <row r="16089"/>
    <row r="16090"/>
    <row r="16091"/>
    <row r="16092"/>
    <row r="16093"/>
    <row r="16094"/>
    <row r="16095"/>
    <row r="16096"/>
    <row r="16097"/>
    <row r="16098"/>
    <row r="16099"/>
    <row r="16100"/>
    <row r="16101"/>
    <row r="16102"/>
    <row r="16103"/>
    <row r="16104"/>
    <row r="16105"/>
    <row r="16106"/>
    <row r="16107"/>
    <row r="16108"/>
    <row r="16109"/>
    <row r="16110"/>
    <row r="16111"/>
    <row r="16112"/>
    <row r="16113"/>
    <row r="16114"/>
    <row r="16115"/>
    <row r="16116"/>
    <row r="16117"/>
    <row r="16118"/>
    <row r="16119"/>
    <row r="16120"/>
    <row r="16121"/>
    <row r="16122"/>
    <row r="16123"/>
    <row r="16124"/>
    <row r="16125"/>
    <row r="16126"/>
    <row r="16127"/>
    <row r="16128"/>
    <row r="16129"/>
    <row r="16130"/>
    <row r="16131"/>
    <row r="16132"/>
    <row r="16133"/>
    <row r="16134"/>
    <row r="16135"/>
    <row r="16136"/>
    <row r="16137"/>
    <row r="16138"/>
    <row r="16139"/>
    <row r="16140"/>
    <row r="16141"/>
    <row r="16142"/>
    <row r="16143"/>
    <row r="16144"/>
    <row r="16145"/>
    <row r="16146"/>
    <row r="16147"/>
    <row r="16148"/>
    <row r="16149"/>
    <row r="16150"/>
    <row r="16151"/>
    <row r="16152"/>
    <row r="16153"/>
    <row r="16154"/>
    <row r="16155"/>
    <row r="16156"/>
    <row r="16157"/>
    <row r="16158"/>
    <row r="16159"/>
    <row r="16160"/>
    <row r="16161"/>
    <row r="16162"/>
    <row r="16163"/>
    <row r="16164"/>
    <row r="16165"/>
    <row r="16166"/>
    <row r="16167"/>
    <row r="16168"/>
    <row r="16169"/>
    <row r="16170"/>
    <row r="16171"/>
    <row r="16172"/>
    <row r="16173"/>
    <row r="16174"/>
    <row r="16175"/>
    <row r="16176"/>
    <row r="16177"/>
    <row r="16178"/>
    <row r="16179"/>
    <row r="16180"/>
    <row r="16181"/>
    <row r="16182"/>
    <row r="16183"/>
    <row r="16184"/>
    <row r="16185"/>
    <row r="16186"/>
    <row r="16187"/>
    <row r="16188"/>
    <row r="16189"/>
    <row r="16190"/>
    <row r="16191"/>
    <row r="16192"/>
    <row r="16193"/>
    <row r="16194"/>
    <row r="16195"/>
    <row r="16196"/>
    <row r="16197"/>
    <row r="16198"/>
    <row r="16199"/>
    <row r="16200"/>
    <row r="16201"/>
    <row r="16202"/>
    <row r="16203"/>
    <row r="16204"/>
    <row r="16205"/>
    <row r="16206"/>
    <row r="16207"/>
    <row r="16208"/>
    <row r="16209"/>
    <row r="16210"/>
    <row r="16211"/>
    <row r="16212"/>
    <row r="16213"/>
    <row r="16214"/>
    <row r="16215"/>
    <row r="16216"/>
    <row r="16217"/>
    <row r="16218"/>
    <row r="16219"/>
    <row r="16220"/>
    <row r="16221"/>
    <row r="16222"/>
    <row r="16223"/>
    <row r="16224"/>
    <row r="16225"/>
    <row r="16226"/>
    <row r="16227"/>
    <row r="16228"/>
    <row r="16229"/>
    <row r="16230"/>
    <row r="16231"/>
    <row r="16232"/>
    <row r="16233"/>
    <row r="16234"/>
    <row r="16235"/>
    <row r="16236"/>
    <row r="16237"/>
    <row r="16238"/>
    <row r="16239"/>
    <row r="16240"/>
    <row r="16241"/>
    <row r="16242"/>
    <row r="16243"/>
    <row r="16244"/>
    <row r="16245"/>
    <row r="16246"/>
    <row r="16247"/>
    <row r="16248"/>
    <row r="16249"/>
    <row r="16250"/>
    <row r="16251"/>
    <row r="16252"/>
    <row r="16253"/>
    <row r="16254"/>
    <row r="16255"/>
    <row r="16256"/>
    <row r="16257"/>
    <row r="16258"/>
    <row r="16259"/>
    <row r="16260"/>
    <row r="16261"/>
    <row r="16262"/>
    <row r="16263"/>
    <row r="16264"/>
    <row r="16265"/>
    <row r="16266"/>
    <row r="16267"/>
    <row r="16268"/>
    <row r="16269"/>
    <row r="16270"/>
    <row r="16271"/>
    <row r="16272"/>
    <row r="16273"/>
    <row r="16274"/>
    <row r="16275"/>
    <row r="16276"/>
    <row r="16277"/>
    <row r="16278"/>
    <row r="16279"/>
    <row r="16280"/>
    <row r="16281"/>
    <row r="16282"/>
    <row r="16283"/>
    <row r="16284"/>
    <row r="16285"/>
    <row r="16286"/>
    <row r="16287"/>
    <row r="16288"/>
    <row r="16289"/>
    <row r="16290"/>
    <row r="16291"/>
    <row r="16292"/>
    <row r="16293"/>
    <row r="16294"/>
    <row r="16295"/>
    <row r="16296"/>
    <row r="16297"/>
    <row r="16298"/>
    <row r="16299"/>
    <row r="16300"/>
    <row r="16301"/>
    <row r="16302"/>
    <row r="16303"/>
    <row r="16304"/>
    <row r="16305"/>
    <row r="16306"/>
    <row r="16307"/>
    <row r="16308"/>
    <row r="16309"/>
    <row r="16310"/>
    <row r="16311"/>
    <row r="16312"/>
    <row r="16313"/>
    <row r="16314"/>
    <row r="16315"/>
    <row r="16316"/>
    <row r="16317"/>
    <row r="16318"/>
    <row r="16319"/>
    <row r="16320"/>
    <row r="16321"/>
    <row r="16322"/>
    <row r="16323"/>
    <row r="16324"/>
    <row r="16325"/>
    <row r="16326"/>
    <row r="16327"/>
    <row r="16328"/>
    <row r="16329"/>
    <row r="16330"/>
    <row r="16331"/>
    <row r="16332"/>
    <row r="16333"/>
    <row r="16334"/>
    <row r="16335"/>
    <row r="16336"/>
    <row r="16337"/>
    <row r="16338"/>
    <row r="16339"/>
    <row r="16340"/>
    <row r="16341"/>
    <row r="16342"/>
    <row r="16343"/>
    <row r="16344"/>
    <row r="16345"/>
    <row r="16346"/>
    <row r="16347"/>
    <row r="16348"/>
    <row r="16349"/>
    <row r="16350"/>
    <row r="16351"/>
    <row r="16352"/>
    <row r="16353"/>
    <row r="16354"/>
    <row r="16355"/>
    <row r="16356"/>
    <row r="16357"/>
    <row r="16358"/>
    <row r="16359"/>
    <row r="16360"/>
    <row r="16361"/>
    <row r="16362"/>
    <row r="16363"/>
    <row r="16364"/>
    <row r="16365"/>
    <row r="16366"/>
    <row r="16367"/>
    <row r="16368"/>
    <row r="16369"/>
    <row r="16370"/>
    <row r="16371"/>
    <row r="16372"/>
    <row r="16373"/>
    <row r="16374"/>
    <row r="16375"/>
    <row r="16376"/>
    <row r="16377"/>
    <row r="16378"/>
    <row r="16379"/>
    <row r="16380"/>
    <row r="16381"/>
    <row r="16382"/>
    <row r="16383"/>
    <row r="16384"/>
    <row r="16385"/>
    <row r="16386"/>
    <row r="16387"/>
    <row r="16388"/>
    <row r="16389"/>
    <row r="16390"/>
    <row r="16391"/>
    <row r="16392"/>
    <row r="16393"/>
    <row r="16394"/>
    <row r="16395"/>
    <row r="16396"/>
    <row r="16397"/>
    <row r="16398"/>
    <row r="16399"/>
    <row r="16400"/>
    <row r="16401"/>
    <row r="16402"/>
    <row r="16403"/>
    <row r="16404"/>
    <row r="16405"/>
    <row r="16406"/>
    <row r="16407"/>
    <row r="16408"/>
    <row r="16409"/>
    <row r="16410"/>
    <row r="16411"/>
    <row r="16412"/>
    <row r="16413"/>
    <row r="16414"/>
    <row r="16415"/>
    <row r="16416"/>
    <row r="16417"/>
    <row r="16418"/>
    <row r="16419"/>
    <row r="16420"/>
    <row r="16421"/>
    <row r="16422"/>
    <row r="16423"/>
    <row r="16424"/>
    <row r="16425"/>
    <row r="16426"/>
    <row r="16427"/>
    <row r="16428"/>
    <row r="16429"/>
    <row r="16430"/>
    <row r="16431"/>
    <row r="16432"/>
    <row r="16433"/>
    <row r="16434"/>
    <row r="16435"/>
    <row r="16436"/>
    <row r="16437"/>
    <row r="16438"/>
    <row r="16439"/>
    <row r="16440"/>
    <row r="16441"/>
    <row r="16442"/>
    <row r="16443"/>
    <row r="16444"/>
    <row r="16445"/>
    <row r="16446"/>
    <row r="16447"/>
    <row r="16448"/>
    <row r="16449"/>
    <row r="16450"/>
    <row r="16451"/>
    <row r="16452"/>
    <row r="16453"/>
    <row r="16454"/>
    <row r="16455"/>
    <row r="16456"/>
    <row r="16457"/>
    <row r="16458"/>
    <row r="16459"/>
    <row r="16460"/>
    <row r="16461"/>
    <row r="16462"/>
    <row r="16463"/>
    <row r="16464"/>
    <row r="16465"/>
    <row r="16466"/>
    <row r="16467"/>
    <row r="16468"/>
    <row r="16469"/>
    <row r="16470"/>
    <row r="16471"/>
    <row r="16472"/>
    <row r="16473"/>
    <row r="16474"/>
    <row r="16475"/>
    <row r="16476"/>
    <row r="16477"/>
    <row r="16478"/>
    <row r="16479"/>
    <row r="16480"/>
    <row r="16481"/>
    <row r="16482"/>
    <row r="16483"/>
    <row r="16484"/>
    <row r="16485"/>
    <row r="16486"/>
    <row r="16487"/>
    <row r="16488"/>
    <row r="16489"/>
    <row r="16490"/>
    <row r="16491"/>
    <row r="16492"/>
    <row r="16493"/>
    <row r="16494"/>
    <row r="16495"/>
    <row r="16496"/>
    <row r="16497"/>
    <row r="16498"/>
    <row r="16499"/>
    <row r="16500"/>
    <row r="16501"/>
    <row r="16502"/>
    <row r="16503"/>
    <row r="16504"/>
    <row r="16505"/>
    <row r="16506"/>
    <row r="16507"/>
    <row r="16508"/>
    <row r="16509"/>
    <row r="16510"/>
    <row r="16511"/>
    <row r="16512"/>
    <row r="16513"/>
    <row r="16514"/>
    <row r="16515"/>
    <row r="16516"/>
    <row r="16517"/>
    <row r="16518"/>
    <row r="16519"/>
    <row r="16520"/>
    <row r="16521"/>
    <row r="16522"/>
    <row r="16523"/>
    <row r="16524"/>
    <row r="16525"/>
    <row r="16526"/>
    <row r="16527"/>
    <row r="16528"/>
    <row r="16529"/>
    <row r="16530"/>
    <row r="16531"/>
    <row r="16532"/>
    <row r="16533"/>
    <row r="16534"/>
    <row r="16535"/>
    <row r="16536"/>
    <row r="16537"/>
    <row r="16538"/>
    <row r="16539"/>
    <row r="16540"/>
    <row r="16541"/>
    <row r="16542"/>
    <row r="16543"/>
    <row r="16544"/>
    <row r="16545"/>
    <row r="16546"/>
    <row r="16547"/>
    <row r="16548"/>
    <row r="16549"/>
    <row r="16550"/>
    <row r="16551"/>
    <row r="16552"/>
    <row r="16553"/>
    <row r="16554"/>
    <row r="16555"/>
    <row r="16556"/>
    <row r="16557"/>
    <row r="16558"/>
    <row r="16559"/>
    <row r="16560"/>
    <row r="16561"/>
    <row r="16562"/>
    <row r="16563"/>
    <row r="16564"/>
    <row r="16565"/>
    <row r="16566"/>
    <row r="16567"/>
    <row r="16568"/>
    <row r="16569"/>
    <row r="16570"/>
    <row r="16571"/>
    <row r="16572"/>
    <row r="16573"/>
    <row r="16574"/>
    <row r="16575"/>
    <row r="16576"/>
    <row r="16577"/>
    <row r="16578"/>
    <row r="16579"/>
    <row r="16580"/>
    <row r="16581"/>
    <row r="16582"/>
    <row r="16583"/>
    <row r="16584"/>
    <row r="16585"/>
    <row r="16586"/>
    <row r="16587"/>
    <row r="16588"/>
    <row r="16589"/>
    <row r="16590"/>
    <row r="16591"/>
    <row r="16592"/>
    <row r="16593"/>
    <row r="16594"/>
    <row r="16595"/>
    <row r="16596"/>
    <row r="16597"/>
    <row r="16598"/>
    <row r="16599"/>
    <row r="16600"/>
    <row r="16601"/>
    <row r="16602"/>
    <row r="16603"/>
    <row r="16604"/>
    <row r="16605"/>
    <row r="16606"/>
    <row r="16607"/>
    <row r="16608"/>
    <row r="16609"/>
    <row r="16610"/>
    <row r="16611"/>
    <row r="16612"/>
    <row r="16613"/>
    <row r="16614"/>
    <row r="16615"/>
    <row r="16616"/>
    <row r="16617"/>
    <row r="16618"/>
    <row r="16619"/>
    <row r="16620"/>
    <row r="16621"/>
    <row r="16622"/>
    <row r="16623"/>
    <row r="16624"/>
    <row r="16625"/>
    <row r="16626"/>
    <row r="16627"/>
    <row r="16628"/>
    <row r="16629"/>
    <row r="16630"/>
    <row r="16631"/>
    <row r="16632"/>
    <row r="16633"/>
    <row r="16634"/>
    <row r="16635"/>
    <row r="16636"/>
    <row r="16637"/>
    <row r="16638"/>
    <row r="16639"/>
    <row r="16640"/>
    <row r="16641"/>
    <row r="16642"/>
    <row r="16643"/>
    <row r="16644"/>
    <row r="16645"/>
    <row r="16646"/>
    <row r="16647"/>
    <row r="16648"/>
    <row r="16649"/>
    <row r="16650"/>
    <row r="16651"/>
    <row r="16652"/>
    <row r="16653"/>
    <row r="16654"/>
    <row r="16655"/>
    <row r="16656"/>
    <row r="16657"/>
    <row r="16658"/>
    <row r="16659"/>
    <row r="16660"/>
    <row r="16661"/>
    <row r="16662"/>
    <row r="16663"/>
    <row r="16664"/>
    <row r="16665"/>
    <row r="16666"/>
    <row r="16667"/>
    <row r="16668"/>
    <row r="16669"/>
    <row r="16670"/>
    <row r="16671"/>
    <row r="16672"/>
    <row r="16673"/>
    <row r="16674"/>
    <row r="16675"/>
    <row r="16676"/>
    <row r="16677"/>
    <row r="16678"/>
    <row r="16679"/>
    <row r="16680"/>
    <row r="16681"/>
    <row r="16682"/>
    <row r="16683"/>
    <row r="16684"/>
    <row r="16685"/>
    <row r="16686"/>
    <row r="16687"/>
    <row r="16688"/>
    <row r="16689"/>
    <row r="16690"/>
    <row r="16691"/>
    <row r="16692"/>
    <row r="16693"/>
    <row r="16694"/>
    <row r="16695"/>
    <row r="16696"/>
    <row r="16697"/>
    <row r="16698"/>
    <row r="16699"/>
    <row r="16700"/>
    <row r="16701"/>
    <row r="16702"/>
    <row r="16703"/>
    <row r="16704"/>
    <row r="16705"/>
    <row r="16706"/>
    <row r="16707"/>
    <row r="16708"/>
    <row r="16709"/>
    <row r="16710"/>
    <row r="16711"/>
    <row r="16712"/>
    <row r="16713"/>
    <row r="16714"/>
    <row r="16715"/>
    <row r="16716"/>
    <row r="16717"/>
    <row r="16718"/>
    <row r="16719"/>
    <row r="16720"/>
    <row r="16721"/>
    <row r="16722"/>
    <row r="16723"/>
    <row r="16724"/>
    <row r="16725"/>
    <row r="16726"/>
    <row r="16727"/>
    <row r="16728"/>
    <row r="16729"/>
    <row r="16730"/>
    <row r="16731"/>
    <row r="16732"/>
    <row r="16733"/>
    <row r="16734"/>
    <row r="16735"/>
    <row r="16736"/>
    <row r="16737"/>
    <row r="16738"/>
    <row r="16739"/>
    <row r="16740"/>
    <row r="16741"/>
    <row r="16742"/>
    <row r="16743"/>
    <row r="16744"/>
    <row r="16745"/>
    <row r="16746"/>
    <row r="16747"/>
    <row r="16748"/>
    <row r="16749"/>
    <row r="16750"/>
    <row r="16751"/>
    <row r="16752"/>
    <row r="16753"/>
    <row r="16754"/>
    <row r="16755"/>
    <row r="16756"/>
    <row r="16757"/>
    <row r="16758"/>
    <row r="16759"/>
    <row r="16760"/>
    <row r="16761"/>
    <row r="16762"/>
    <row r="16763"/>
    <row r="16764"/>
    <row r="16765"/>
    <row r="16766"/>
    <row r="16767"/>
    <row r="16768"/>
    <row r="16769"/>
    <row r="16770"/>
    <row r="16771"/>
    <row r="16772"/>
    <row r="16773"/>
    <row r="16774"/>
    <row r="16775"/>
    <row r="16776"/>
    <row r="16777"/>
    <row r="16778"/>
    <row r="16779"/>
    <row r="16780"/>
    <row r="16781"/>
    <row r="16782"/>
    <row r="16783"/>
    <row r="16784"/>
    <row r="16785"/>
    <row r="16786"/>
    <row r="16787"/>
    <row r="16788"/>
    <row r="16789"/>
    <row r="16790"/>
    <row r="16791"/>
    <row r="16792"/>
    <row r="16793"/>
    <row r="16794"/>
    <row r="16795"/>
    <row r="16796"/>
    <row r="16797"/>
    <row r="16798"/>
    <row r="16799"/>
    <row r="16800"/>
    <row r="16801"/>
    <row r="16802"/>
    <row r="16803"/>
    <row r="16804"/>
    <row r="16805"/>
    <row r="16806"/>
    <row r="16807"/>
    <row r="16808"/>
    <row r="16809"/>
    <row r="16810"/>
    <row r="16811"/>
    <row r="16812"/>
    <row r="16813"/>
    <row r="16814"/>
    <row r="16815"/>
    <row r="16816"/>
    <row r="16817"/>
    <row r="16818"/>
    <row r="16819"/>
    <row r="16820"/>
    <row r="16821"/>
    <row r="16822"/>
    <row r="16823"/>
    <row r="16824"/>
    <row r="16825"/>
    <row r="16826"/>
    <row r="16827"/>
    <row r="16828"/>
    <row r="16829"/>
    <row r="16830"/>
    <row r="16831"/>
    <row r="16832"/>
    <row r="16833"/>
    <row r="16834"/>
    <row r="16835"/>
    <row r="16836"/>
    <row r="16837"/>
    <row r="16838"/>
    <row r="16839"/>
    <row r="16840"/>
    <row r="16841"/>
    <row r="16842"/>
    <row r="16843"/>
    <row r="16844"/>
    <row r="16845"/>
    <row r="16846"/>
    <row r="16847"/>
    <row r="16848"/>
    <row r="16849"/>
    <row r="16850"/>
    <row r="16851"/>
    <row r="16852"/>
    <row r="16853"/>
    <row r="16854"/>
    <row r="16855"/>
    <row r="16856"/>
    <row r="16857"/>
    <row r="16858"/>
    <row r="16859"/>
    <row r="16860"/>
    <row r="16861"/>
    <row r="16862"/>
    <row r="16863"/>
    <row r="16864"/>
    <row r="16865"/>
    <row r="16866"/>
    <row r="16867"/>
    <row r="16868"/>
    <row r="16869"/>
    <row r="16870"/>
    <row r="16871"/>
    <row r="16872"/>
    <row r="16873"/>
    <row r="16874"/>
    <row r="16875"/>
    <row r="16876"/>
    <row r="16877"/>
    <row r="16878"/>
    <row r="16879"/>
    <row r="16880"/>
    <row r="16881"/>
    <row r="16882"/>
    <row r="16883"/>
    <row r="16884"/>
    <row r="16885"/>
    <row r="16886"/>
    <row r="16887"/>
    <row r="16888"/>
    <row r="16889"/>
    <row r="16890"/>
    <row r="16891"/>
    <row r="16892"/>
    <row r="16893"/>
    <row r="16894"/>
    <row r="16895"/>
    <row r="16896"/>
    <row r="16897"/>
    <row r="16898"/>
    <row r="16899"/>
    <row r="16900"/>
    <row r="16901"/>
    <row r="16902"/>
    <row r="16903"/>
    <row r="16904"/>
    <row r="16905"/>
    <row r="16906"/>
    <row r="16907"/>
    <row r="16908"/>
    <row r="16909"/>
    <row r="16910"/>
    <row r="16911"/>
    <row r="16912"/>
    <row r="16913"/>
    <row r="16914"/>
    <row r="16915"/>
    <row r="16916"/>
    <row r="16917"/>
    <row r="16918"/>
    <row r="16919"/>
    <row r="16920"/>
    <row r="16921"/>
    <row r="16922"/>
    <row r="16923"/>
    <row r="16924"/>
    <row r="16925"/>
    <row r="16926"/>
    <row r="16927"/>
    <row r="16928"/>
    <row r="16929"/>
    <row r="16930"/>
    <row r="16931"/>
    <row r="16932"/>
    <row r="16933"/>
    <row r="16934"/>
    <row r="16935"/>
    <row r="16936"/>
    <row r="16937"/>
    <row r="16938"/>
    <row r="16939"/>
    <row r="16940"/>
    <row r="16941"/>
    <row r="16942"/>
    <row r="16943"/>
    <row r="16944"/>
    <row r="16945"/>
    <row r="16946"/>
    <row r="16947"/>
    <row r="16948"/>
    <row r="16949"/>
    <row r="16950"/>
    <row r="16951"/>
    <row r="16952"/>
    <row r="16953"/>
    <row r="16954"/>
    <row r="16955"/>
    <row r="16956"/>
    <row r="16957"/>
    <row r="16958"/>
    <row r="16959"/>
    <row r="16960"/>
    <row r="16961"/>
    <row r="16962"/>
    <row r="16963"/>
    <row r="16964"/>
    <row r="16965"/>
    <row r="16966"/>
    <row r="16967"/>
    <row r="16968"/>
    <row r="16969"/>
    <row r="16970"/>
    <row r="16971"/>
    <row r="16972"/>
    <row r="16973"/>
    <row r="16974"/>
    <row r="16975"/>
    <row r="16976"/>
    <row r="16977"/>
    <row r="16978"/>
    <row r="16979"/>
    <row r="16980"/>
    <row r="16981"/>
    <row r="16982"/>
    <row r="16983"/>
    <row r="16984"/>
    <row r="16985"/>
    <row r="16986"/>
    <row r="16987"/>
    <row r="16988"/>
    <row r="16989"/>
    <row r="16990"/>
    <row r="16991"/>
    <row r="16992"/>
    <row r="16993"/>
    <row r="16994"/>
    <row r="16995"/>
    <row r="16996"/>
    <row r="16997"/>
    <row r="16998"/>
    <row r="16999"/>
    <row r="17000"/>
    <row r="17001"/>
    <row r="17002"/>
    <row r="17003"/>
    <row r="17004"/>
    <row r="17005"/>
    <row r="17006"/>
    <row r="17007"/>
    <row r="17008"/>
    <row r="17009"/>
    <row r="17010"/>
    <row r="17011"/>
    <row r="17012"/>
    <row r="17013"/>
    <row r="17014"/>
    <row r="17015"/>
    <row r="17016"/>
    <row r="17017"/>
    <row r="17018"/>
    <row r="17019"/>
    <row r="17020"/>
    <row r="17021"/>
    <row r="17022"/>
    <row r="17023"/>
    <row r="17024"/>
    <row r="17025"/>
    <row r="17026"/>
    <row r="17027"/>
    <row r="17028"/>
    <row r="17029"/>
    <row r="17030"/>
    <row r="17031"/>
    <row r="17032"/>
    <row r="17033"/>
    <row r="17034"/>
    <row r="17035"/>
    <row r="17036"/>
    <row r="17037"/>
    <row r="17038"/>
    <row r="17039"/>
    <row r="17040"/>
    <row r="17041"/>
    <row r="17042"/>
    <row r="17043"/>
    <row r="17044"/>
    <row r="17045"/>
    <row r="17046"/>
    <row r="17047"/>
    <row r="17048"/>
    <row r="17049"/>
    <row r="17050"/>
    <row r="17051"/>
    <row r="17052"/>
    <row r="17053"/>
    <row r="17054"/>
    <row r="17055"/>
    <row r="17056"/>
    <row r="17057"/>
    <row r="17058"/>
    <row r="17059"/>
    <row r="17060"/>
    <row r="17061"/>
    <row r="17062"/>
    <row r="17063"/>
    <row r="17064"/>
    <row r="17065"/>
    <row r="17066"/>
    <row r="17067"/>
    <row r="17068"/>
    <row r="17069"/>
    <row r="17070"/>
    <row r="17071"/>
    <row r="17072"/>
    <row r="17073"/>
    <row r="17074"/>
    <row r="17075"/>
    <row r="17076"/>
    <row r="17077"/>
    <row r="17078"/>
    <row r="17079"/>
    <row r="17080"/>
    <row r="17081"/>
    <row r="17082"/>
    <row r="17083"/>
    <row r="17084"/>
    <row r="17085"/>
    <row r="17086"/>
    <row r="17087"/>
    <row r="17088"/>
    <row r="17089"/>
    <row r="17090"/>
    <row r="17091"/>
    <row r="17092"/>
    <row r="17093"/>
    <row r="17094"/>
    <row r="17095"/>
    <row r="17096"/>
    <row r="17097"/>
    <row r="17098"/>
    <row r="17099"/>
    <row r="17100"/>
    <row r="17101"/>
    <row r="17102"/>
    <row r="17103"/>
    <row r="17104"/>
    <row r="17105"/>
    <row r="17106"/>
    <row r="17107"/>
    <row r="17108"/>
    <row r="17109"/>
    <row r="17110"/>
    <row r="17111"/>
    <row r="17112"/>
    <row r="17113"/>
    <row r="17114"/>
    <row r="17115"/>
    <row r="17116"/>
    <row r="17117"/>
    <row r="17118"/>
    <row r="17119"/>
    <row r="17120"/>
    <row r="17121"/>
    <row r="17122"/>
    <row r="17123"/>
    <row r="17124"/>
    <row r="17125"/>
    <row r="17126"/>
    <row r="17127"/>
    <row r="17128"/>
    <row r="17129"/>
    <row r="17130"/>
    <row r="17131"/>
    <row r="17132"/>
    <row r="17133"/>
    <row r="17134"/>
    <row r="17135"/>
    <row r="17136"/>
    <row r="17137"/>
    <row r="17138"/>
    <row r="17139"/>
    <row r="17140"/>
    <row r="17141"/>
    <row r="17142"/>
    <row r="17143"/>
    <row r="17144"/>
    <row r="17145"/>
    <row r="17146"/>
    <row r="17147"/>
    <row r="17148"/>
    <row r="17149"/>
    <row r="17150"/>
    <row r="17151"/>
    <row r="17152"/>
    <row r="17153"/>
    <row r="17154"/>
    <row r="17155"/>
    <row r="17156"/>
    <row r="17157"/>
    <row r="17158"/>
    <row r="17159"/>
    <row r="17160"/>
    <row r="17161"/>
    <row r="17162"/>
    <row r="17163"/>
    <row r="17164"/>
    <row r="17165"/>
    <row r="17166"/>
    <row r="17167"/>
    <row r="17168"/>
    <row r="17169"/>
    <row r="17170"/>
    <row r="17171"/>
    <row r="17172"/>
    <row r="17173"/>
    <row r="17174"/>
    <row r="17175"/>
    <row r="17176"/>
    <row r="17177"/>
    <row r="17178"/>
    <row r="17179"/>
    <row r="17180"/>
    <row r="17181"/>
    <row r="17182"/>
    <row r="17183"/>
    <row r="17184"/>
    <row r="17185"/>
    <row r="17186"/>
    <row r="17187"/>
    <row r="17188"/>
    <row r="17189"/>
    <row r="17190"/>
    <row r="17191"/>
    <row r="17192"/>
    <row r="17193"/>
    <row r="17194"/>
    <row r="17195"/>
    <row r="17196"/>
    <row r="17197"/>
    <row r="17198"/>
    <row r="17199"/>
    <row r="17200"/>
    <row r="17201"/>
    <row r="17202"/>
    <row r="17203"/>
    <row r="17204"/>
    <row r="17205"/>
    <row r="17206"/>
    <row r="17207"/>
    <row r="17208"/>
    <row r="17209"/>
    <row r="17210"/>
    <row r="17211"/>
    <row r="17212"/>
    <row r="17213"/>
    <row r="17214"/>
    <row r="17215"/>
    <row r="17216"/>
    <row r="17217"/>
    <row r="17218"/>
    <row r="17219"/>
    <row r="17220"/>
    <row r="17221"/>
    <row r="17222"/>
    <row r="17223"/>
    <row r="17224"/>
    <row r="17225"/>
    <row r="17226"/>
    <row r="17227"/>
    <row r="17228"/>
    <row r="17229"/>
    <row r="17230"/>
    <row r="17231"/>
    <row r="17232"/>
    <row r="17233"/>
    <row r="17234"/>
    <row r="17235"/>
    <row r="17236"/>
    <row r="17237"/>
    <row r="17238"/>
    <row r="17239"/>
    <row r="17240"/>
    <row r="17241"/>
    <row r="17242"/>
    <row r="17243"/>
    <row r="17244"/>
    <row r="17245"/>
    <row r="17246"/>
    <row r="17247"/>
    <row r="17248"/>
    <row r="17249"/>
    <row r="17250"/>
    <row r="17251"/>
    <row r="17252"/>
    <row r="17253"/>
    <row r="17254"/>
    <row r="17255"/>
    <row r="17256"/>
    <row r="17257"/>
    <row r="17258"/>
    <row r="17259"/>
    <row r="17260"/>
    <row r="17261"/>
    <row r="17262"/>
    <row r="17263"/>
    <row r="17264"/>
    <row r="17265"/>
    <row r="17266"/>
    <row r="17267"/>
    <row r="17268"/>
    <row r="17269"/>
    <row r="17270"/>
    <row r="17271"/>
    <row r="17272"/>
    <row r="17273"/>
    <row r="17274"/>
    <row r="17275"/>
    <row r="17276"/>
    <row r="17277"/>
    <row r="17278"/>
    <row r="17279"/>
    <row r="17280"/>
    <row r="17281"/>
    <row r="17282"/>
    <row r="17283"/>
    <row r="17284"/>
    <row r="17285"/>
    <row r="17286"/>
    <row r="17287"/>
    <row r="17288"/>
    <row r="17289"/>
    <row r="17290"/>
    <row r="17291"/>
    <row r="17292"/>
    <row r="17293"/>
    <row r="17294"/>
    <row r="17295"/>
    <row r="17296"/>
    <row r="17297"/>
    <row r="17298"/>
    <row r="17299"/>
    <row r="17300"/>
    <row r="17301"/>
    <row r="17302"/>
    <row r="17303"/>
    <row r="17304"/>
    <row r="17305"/>
    <row r="17306"/>
    <row r="17307"/>
    <row r="17308"/>
    <row r="17309"/>
    <row r="17310"/>
    <row r="17311"/>
    <row r="17312"/>
    <row r="17313"/>
    <row r="17314"/>
    <row r="17315"/>
    <row r="17316"/>
    <row r="17317"/>
    <row r="17318"/>
    <row r="17319"/>
    <row r="17320"/>
    <row r="17321"/>
    <row r="17322"/>
    <row r="17323"/>
    <row r="17324"/>
    <row r="17325"/>
    <row r="17326"/>
    <row r="17327"/>
    <row r="17328"/>
    <row r="17329"/>
    <row r="17330"/>
    <row r="17331"/>
    <row r="17332"/>
    <row r="17333"/>
    <row r="17334"/>
    <row r="17335"/>
    <row r="17336"/>
    <row r="17337"/>
    <row r="17338"/>
    <row r="17339"/>
    <row r="17340"/>
    <row r="17341"/>
    <row r="17342"/>
    <row r="17343"/>
    <row r="17344"/>
    <row r="17345"/>
    <row r="17346"/>
    <row r="17347"/>
    <row r="17348"/>
    <row r="17349"/>
    <row r="17350"/>
    <row r="17351"/>
    <row r="17352"/>
    <row r="17353"/>
    <row r="17354"/>
    <row r="17355"/>
    <row r="17356"/>
    <row r="17357"/>
    <row r="17358"/>
    <row r="17359"/>
    <row r="17360"/>
    <row r="17361"/>
    <row r="17362"/>
    <row r="17363"/>
    <row r="17364"/>
    <row r="17365"/>
    <row r="17366"/>
    <row r="17367"/>
    <row r="17368"/>
    <row r="17369"/>
    <row r="17370"/>
    <row r="17371"/>
    <row r="17372"/>
    <row r="17373"/>
    <row r="17374"/>
    <row r="17375"/>
    <row r="17376"/>
    <row r="17377"/>
    <row r="17378"/>
    <row r="17379"/>
    <row r="17380"/>
    <row r="17381"/>
    <row r="17382"/>
    <row r="17383"/>
    <row r="17384"/>
    <row r="17385"/>
    <row r="17386"/>
    <row r="17387"/>
    <row r="17388"/>
    <row r="17389"/>
    <row r="17390"/>
    <row r="17391"/>
    <row r="17392"/>
    <row r="17393"/>
    <row r="17394"/>
    <row r="17395"/>
    <row r="17396"/>
    <row r="17397"/>
    <row r="17398"/>
    <row r="17399"/>
    <row r="17400"/>
    <row r="17401"/>
    <row r="17402"/>
    <row r="17403"/>
    <row r="17404"/>
    <row r="17405"/>
    <row r="17406"/>
    <row r="17407"/>
    <row r="17408"/>
    <row r="17409"/>
    <row r="17410"/>
    <row r="17411"/>
    <row r="17412"/>
    <row r="17413"/>
    <row r="17414"/>
    <row r="17415"/>
    <row r="17416"/>
    <row r="17417"/>
    <row r="17418"/>
    <row r="17419"/>
    <row r="17420"/>
    <row r="17421"/>
    <row r="17422"/>
    <row r="17423"/>
    <row r="17424"/>
    <row r="17425"/>
    <row r="17426"/>
    <row r="17427"/>
    <row r="17428"/>
    <row r="17429"/>
    <row r="17430"/>
    <row r="17431"/>
    <row r="17432"/>
    <row r="17433"/>
    <row r="17434"/>
    <row r="17435"/>
    <row r="17436"/>
    <row r="17437"/>
    <row r="17438"/>
    <row r="17439"/>
    <row r="17440"/>
    <row r="17441"/>
    <row r="17442"/>
    <row r="17443"/>
    <row r="17444"/>
    <row r="17445"/>
    <row r="17446"/>
    <row r="17447"/>
    <row r="17448"/>
    <row r="17449"/>
    <row r="17450"/>
    <row r="17451"/>
    <row r="17452"/>
    <row r="17453"/>
    <row r="17454"/>
    <row r="17455"/>
    <row r="17456"/>
    <row r="17457"/>
    <row r="17458"/>
    <row r="17459"/>
    <row r="17460"/>
    <row r="17461"/>
    <row r="17462"/>
    <row r="17463"/>
    <row r="17464"/>
    <row r="17465"/>
    <row r="17466"/>
    <row r="17467"/>
    <row r="17468"/>
    <row r="17469"/>
    <row r="17470"/>
    <row r="17471"/>
    <row r="17472"/>
    <row r="17473"/>
    <row r="17474"/>
    <row r="17475"/>
    <row r="17476"/>
    <row r="17477"/>
    <row r="17478"/>
    <row r="17479"/>
    <row r="17480"/>
    <row r="17481"/>
    <row r="17482"/>
    <row r="17483"/>
    <row r="17484"/>
    <row r="17485"/>
    <row r="17486"/>
    <row r="17487"/>
    <row r="17488"/>
    <row r="17489"/>
    <row r="17490"/>
    <row r="17491"/>
    <row r="17492"/>
    <row r="17493"/>
    <row r="17494"/>
    <row r="17495"/>
    <row r="17496"/>
    <row r="17497"/>
    <row r="17498"/>
    <row r="17499"/>
    <row r="17500"/>
    <row r="17501"/>
    <row r="17502"/>
    <row r="17503"/>
    <row r="17504"/>
    <row r="17505"/>
    <row r="17506"/>
    <row r="17507"/>
    <row r="17508"/>
    <row r="17509"/>
    <row r="17510"/>
    <row r="17511"/>
    <row r="17512"/>
    <row r="17513"/>
    <row r="17514"/>
    <row r="17515"/>
    <row r="17516"/>
    <row r="17517"/>
    <row r="17518"/>
    <row r="17519"/>
    <row r="17520"/>
    <row r="17521"/>
    <row r="17522"/>
    <row r="17523"/>
    <row r="17524"/>
    <row r="17525"/>
    <row r="17526"/>
    <row r="17527"/>
    <row r="17528"/>
    <row r="17529"/>
    <row r="17530"/>
    <row r="17531"/>
    <row r="17532"/>
    <row r="17533"/>
    <row r="17534"/>
    <row r="17535"/>
    <row r="17536"/>
    <row r="17537"/>
    <row r="17538"/>
    <row r="17539"/>
    <row r="17540"/>
    <row r="17541"/>
    <row r="17542"/>
    <row r="17543"/>
    <row r="17544"/>
    <row r="17545"/>
    <row r="17546"/>
    <row r="17547"/>
    <row r="17548"/>
    <row r="17549"/>
    <row r="17550"/>
    <row r="17551"/>
    <row r="17552"/>
    <row r="17553"/>
    <row r="17554"/>
    <row r="17555"/>
    <row r="17556"/>
    <row r="17557"/>
    <row r="17558"/>
    <row r="17559"/>
    <row r="17560"/>
    <row r="17561"/>
    <row r="17562"/>
    <row r="17563"/>
    <row r="17564"/>
    <row r="17565"/>
    <row r="17566"/>
    <row r="17567"/>
    <row r="17568"/>
    <row r="17569"/>
    <row r="17570"/>
    <row r="17571"/>
    <row r="17572"/>
    <row r="17573"/>
    <row r="17574"/>
    <row r="17575"/>
    <row r="17576"/>
    <row r="17577"/>
    <row r="17578"/>
    <row r="17579"/>
    <row r="17580"/>
    <row r="17581"/>
    <row r="17582"/>
    <row r="17583"/>
    <row r="17584"/>
    <row r="17585"/>
    <row r="17586"/>
    <row r="17587"/>
    <row r="17588"/>
    <row r="17589"/>
    <row r="17590"/>
    <row r="17591"/>
    <row r="17592"/>
    <row r="17593"/>
    <row r="17594"/>
    <row r="17595"/>
    <row r="17596"/>
    <row r="17597"/>
    <row r="17598"/>
    <row r="17599"/>
    <row r="17600"/>
    <row r="17601"/>
    <row r="17602"/>
    <row r="17603"/>
    <row r="17604"/>
    <row r="17605"/>
    <row r="17606"/>
    <row r="17607"/>
    <row r="17608"/>
    <row r="17609"/>
    <row r="17610"/>
    <row r="17611"/>
    <row r="17612"/>
    <row r="17613"/>
    <row r="17614"/>
    <row r="17615"/>
    <row r="17616"/>
    <row r="17617"/>
    <row r="17618"/>
    <row r="17619"/>
    <row r="17620"/>
    <row r="17621"/>
    <row r="17622"/>
    <row r="17623"/>
    <row r="17624"/>
    <row r="17625"/>
    <row r="17626"/>
    <row r="17627"/>
    <row r="17628"/>
    <row r="17629"/>
    <row r="17630"/>
    <row r="17631"/>
    <row r="17632"/>
    <row r="17633"/>
    <row r="17634"/>
    <row r="17635"/>
    <row r="17636"/>
    <row r="17637"/>
    <row r="17638"/>
    <row r="17639"/>
    <row r="17640"/>
    <row r="17641"/>
    <row r="17642"/>
    <row r="17643"/>
    <row r="17644"/>
    <row r="17645"/>
    <row r="17646"/>
    <row r="17647"/>
    <row r="17648"/>
    <row r="17649"/>
    <row r="17650"/>
    <row r="17651"/>
    <row r="17652"/>
    <row r="17653"/>
    <row r="17654"/>
    <row r="17655"/>
    <row r="17656"/>
    <row r="17657"/>
    <row r="17658"/>
    <row r="17659"/>
    <row r="17660"/>
    <row r="17661"/>
    <row r="17662"/>
    <row r="17663"/>
    <row r="17664"/>
    <row r="17665"/>
    <row r="17666"/>
    <row r="17667"/>
    <row r="17668"/>
    <row r="17669"/>
    <row r="17670"/>
    <row r="17671"/>
    <row r="17672"/>
    <row r="17673"/>
    <row r="17674"/>
    <row r="17675"/>
    <row r="17676"/>
    <row r="17677"/>
    <row r="17678"/>
    <row r="17679"/>
    <row r="17680"/>
    <row r="17681"/>
    <row r="17682"/>
    <row r="17683"/>
    <row r="17684"/>
    <row r="17685"/>
    <row r="17686"/>
    <row r="17687"/>
    <row r="17688"/>
    <row r="17689"/>
    <row r="17690"/>
    <row r="17691"/>
    <row r="17692"/>
    <row r="17693"/>
    <row r="17694"/>
    <row r="17695"/>
    <row r="17696"/>
    <row r="17697"/>
    <row r="17698"/>
    <row r="17699"/>
    <row r="17700"/>
    <row r="17701"/>
    <row r="17702"/>
    <row r="17703"/>
    <row r="17704"/>
    <row r="17705"/>
    <row r="17706"/>
    <row r="17707"/>
    <row r="17708"/>
    <row r="17709"/>
    <row r="17710"/>
    <row r="17711"/>
    <row r="17712"/>
    <row r="17713"/>
    <row r="17714"/>
    <row r="17715"/>
    <row r="17716"/>
    <row r="17717"/>
    <row r="17718"/>
    <row r="17719"/>
    <row r="17720"/>
    <row r="17721"/>
    <row r="17722"/>
    <row r="17723"/>
    <row r="17724"/>
    <row r="17725"/>
    <row r="17726"/>
    <row r="17727"/>
    <row r="17728"/>
    <row r="17729"/>
    <row r="17730"/>
    <row r="17731"/>
    <row r="17732"/>
    <row r="17733"/>
    <row r="17734"/>
    <row r="17735"/>
    <row r="17736"/>
    <row r="17737"/>
    <row r="17738"/>
    <row r="17739"/>
    <row r="17740"/>
    <row r="17741"/>
    <row r="17742"/>
    <row r="17743"/>
    <row r="17744"/>
    <row r="17745"/>
    <row r="17746"/>
    <row r="17747"/>
    <row r="17748"/>
    <row r="17749"/>
    <row r="17750"/>
    <row r="17751"/>
    <row r="17752"/>
    <row r="17753"/>
    <row r="17754"/>
    <row r="17755"/>
    <row r="17756"/>
    <row r="17757"/>
    <row r="17758"/>
    <row r="17759"/>
    <row r="17760"/>
    <row r="17761"/>
    <row r="17762"/>
    <row r="17763"/>
    <row r="17764"/>
    <row r="17765"/>
    <row r="17766"/>
    <row r="17767"/>
    <row r="17768"/>
    <row r="17769"/>
    <row r="17770"/>
    <row r="17771"/>
    <row r="17772"/>
    <row r="17773"/>
    <row r="17774"/>
    <row r="17775"/>
    <row r="17776"/>
    <row r="17777"/>
    <row r="17778"/>
    <row r="17779"/>
    <row r="17780"/>
    <row r="17781"/>
    <row r="17782"/>
    <row r="17783"/>
    <row r="17784"/>
    <row r="17785"/>
    <row r="17786"/>
    <row r="17787"/>
    <row r="17788"/>
    <row r="17789"/>
    <row r="17790"/>
    <row r="17791"/>
    <row r="17792"/>
    <row r="17793"/>
    <row r="17794"/>
    <row r="17795"/>
    <row r="17796"/>
    <row r="17797"/>
    <row r="17798"/>
    <row r="17799"/>
    <row r="17800"/>
    <row r="17801"/>
    <row r="17802"/>
    <row r="17803"/>
    <row r="17804"/>
    <row r="17805"/>
    <row r="17806"/>
    <row r="17807"/>
    <row r="17808"/>
    <row r="17809"/>
    <row r="17810"/>
    <row r="17811"/>
    <row r="17812"/>
    <row r="17813"/>
    <row r="17814"/>
    <row r="17815"/>
    <row r="17816"/>
    <row r="17817"/>
    <row r="17818"/>
    <row r="17819"/>
    <row r="17820"/>
    <row r="17821"/>
    <row r="17822"/>
    <row r="17823"/>
    <row r="17824"/>
    <row r="17825"/>
    <row r="17826"/>
    <row r="17827"/>
    <row r="17828"/>
    <row r="17829"/>
    <row r="17830"/>
    <row r="17831"/>
    <row r="17832"/>
    <row r="17833"/>
    <row r="17834"/>
    <row r="17835"/>
    <row r="17836"/>
    <row r="17837"/>
    <row r="17838"/>
    <row r="17839"/>
    <row r="17840"/>
    <row r="17841"/>
    <row r="17842"/>
    <row r="17843"/>
    <row r="17844"/>
    <row r="17845"/>
    <row r="17846"/>
    <row r="17847"/>
    <row r="17848"/>
    <row r="17849"/>
    <row r="17850"/>
    <row r="17851"/>
    <row r="17852"/>
    <row r="17853"/>
    <row r="17854"/>
    <row r="17855"/>
    <row r="17856"/>
    <row r="17857"/>
    <row r="17858"/>
    <row r="17859"/>
    <row r="17860"/>
    <row r="17861"/>
    <row r="17862"/>
    <row r="17863"/>
    <row r="17864"/>
    <row r="17865"/>
    <row r="17866"/>
    <row r="17867"/>
    <row r="17868"/>
    <row r="17869"/>
    <row r="17870"/>
    <row r="17871"/>
    <row r="17872"/>
    <row r="17873"/>
    <row r="17874"/>
    <row r="17875"/>
    <row r="17876"/>
    <row r="17877"/>
    <row r="17878"/>
    <row r="17879"/>
    <row r="17880"/>
    <row r="17881"/>
    <row r="17882"/>
    <row r="17883"/>
    <row r="17884"/>
    <row r="17885"/>
    <row r="17886"/>
    <row r="17887"/>
    <row r="17888"/>
    <row r="17889"/>
    <row r="17890"/>
    <row r="17891"/>
    <row r="17892"/>
    <row r="17893"/>
    <row r="17894"/>
    <row r="17895"/>
    <row r="17896"/>
    <row r="17897"/>
    <row r="17898"/>
    <row r="17899"/>
    <row r="17900"/>
    <row r="17901"/>
    <row r="17902"/>
    <row r="17903"/>
    <row r="17904"/>
    <row r="17905"/>
    <row r="17906"/>
    <row r="17907"/>
    <row r="17908"/>
    <row r="17909"/>
    <row r="17910"/>
    <row r="17911"/>
    <row r="17912"/>
    <row r="17913"/>
    <row r="17914"/>
    <row r="17915"/>
    <row r="17916"/>
    <row r="17917"/>
    <row r="17918"/>
    <row r="17919"/>
    <row r="17920"/>
    <row r="17921"/>
    <row r="17922"/>
    <row r="17923"/>
    <row r="17924"/>
    <row r="17925"/>
    <row r="17926"/>
    <row r="17927"/>
    <row r="17928"/>
    <row r="17929"/>
    <row r="17930"/>
    <row r="17931"/>
    <row r="17932"/>
    <row r="17933"/>
    <row r="17934"/>
    <row r="17935"/>
    <row r="17936"/>
    <row r="17937"/>
    <row r="17938"/>
    <row r="17939"/>
    <row r="17940"/>
    <row r="17941"/>
    <row r="17942"/>
    <row r="17943"/>
    <row r="17944"/>
    <row r="17945"/>
    <row r="17946"/>
    <row r="17947"/>
    <row r="17948"/>
    <row r="17949"/>
    <row r="17950"/>
    <row r="17951"/>
    <row r="17952"/>
    <row r="17953"/>
    <row r="17954"/>
    <row r="17955"/>
    <row r="17956"/>
    <row r="17957"/>
    <row r="17958"/>
    <row r="17959"/>
    <row r="17960"/>
    <row r="17961"/>
    <row r="17962"/>
    <row r="17963"/>
    <row r="17964"/>
    <row r="17965"/>
    <row r="17966"/>
    <row r="17967"/>
    <row r="17968"/>
    <row r="17969"/>
    <row r="17970"/>
    <row r="17971"/>
    <row r="17972"/>
    <row r="17973"/>
    <row r="17974"/>
    <row r="17975"/>
    <row r="17976"/>
    <row r="17977"/>
    <row r="17978"/>
    <row r="17979"/>
    <row r="17980"/>
    <row r="17981"/>
    <row r="17982"/>
    <row r="17983"/>
    <row r="17984"/>
    <row r="17985"/>
    <row r="17986"/>
    <row r="17987"/>
    <row r="17988"/>
    <row r="17989"/>
    <row r="17990"/>
    <row r="17991"/>
    <row r="17992"/>
    <row r="17993"/>
    <row r="17994"/>
    <row r="17995"/>
    <row r="17996"/>
    <row r="17997"/>
    <row r="17998"/>
    <row r="17999"/>
    <row r="18000"/>
    <row r="18001"/>
    <row r="18002"/>
    <row r="18003"/>
    <row r="18004"/>
    <row r="18005"/>
    <row r="18006"/>
    <row r="18007"/>
    <row r="18008"/>
    <row r="18009"/>
    <row r="18010"/>
    <row r="18011"/>
    <row r="18012"/>
    <row r="18013"/>
    <row r="18014"/>
    <row r="18015"/>
    <row r="18016"/>
    <row r="18017"/>
    <row r="18018"/>
    <row r="18019"/>
    <row r="18020"/>
    <row r="18021"/>
    <row r="18022"/>
    <row r="18023"/>
    <row r="18024"/>
    <row r="18025"/>
    <row r="18026"/>
    <row r="18027"/>
    <row r="18028"/>
    <row r="18029"/>
    <row r="18030"/>
    <row r="18031"/>
    <row r="18032"/>
    <row r="18033"/>
    <row r="18034"/>
    <row r="18035"/>
    <row r="18036"/>
    <row r="18037"/>
    <row r="18038"/>
    <row r="18039"/>
    <row r="18040"/>
    <row r="18041"/>
    <row r="18042"/>
    <row r="18043"/>
    <row r="18044"/>
    <row r="18045"/>
    <row r="18046"/>
    <row r="18047"/>
    <row r="18048"/>
    <row r="18049"/>
    <row r="18050"/>
    <row r="18051"/>
    <row r="18052"/>
    <row r="18053"/>
    <row r="18054"/>
    <row r="18055"/>
    <row r="18056"/>
    <row r="18057"/>
    <row r="18058"/>
    <row r="18059"/>
    <row r="18060"/>
    <row r="18061"/>
    <row r="18062"/>
    <row r="18063"/>
    <row r="18064"/>
    <row r="18065"/>
    <row r="18066"/>
    <row r="18067"/>
    <row r="18068"/>
    <row r="18069"/>
    <row r="18070"/>
    <row r="18071"/>
    <row r="18072"/>
    <row r="18073"/>
    <row r="18074"/>
    <row r="18075"/>
    <row r="18076"/>
    <row r="18077"/>
    <row r="18078"/>
    <row r="18079"/>
    <row r="18080"/>
    <row r="18081"/>
    <row r="18082"/>
    <row r="18083"/>
    <row r="18084"/>
    <row r="18085"/>
    <row r="18086"/>
    <row r="18087"/>
    <row r="18088"/>
    <row r="18089"/>
    <row r="18090"/>
    <row r="18091"/>
    <row r="18092"/>
    <row r="18093"/>
    <row r="18094"/>
    <row r="18095"/>
    <row r="18096"/>
    <row r="18097"/>
    <row r="18098"/>
    <row r="18099"/>
    <row r="18100"/>
    <row r="18101"/>
    <row r="18102"/>
    <row r="18103"/>
    <row r="18104"/>
    <row r="18105"/>
    <row r="18106"/>
    <row r="18107"/>
    <row r="18108"/>
    <row r="18109"/>
    <row r="18110"/>
    <row r="18111"/>
    <row r="18112"/>
    <row r="18113"/>
    <row r="18114"/>
    <row r="18115"/>
    <row r="18116"/>
    <row r="18117"/>
    <row r="18118"/>
    <row r="18119"/>
    <row r="18120"/>
    <row r="18121"/>
    <row r="18122"/>
    <row r="18123"/>
    <row r="18124"/>
    <row r="18125"/>
    <row r="18126"/>
    <row r="18127"/>
    <row r="18128"/>
    <row r="18129"/>
    <row r="18130"/>
    <row r="18131"/>
    <row r="18132"/>
    <row r="18133"/>
    <row r="18134"/>
    <row r="18135"/>
    <row r="18136"/>
    <row r="18137"/>
    <row r="18138"/>
    <row r="18139"/>
    <row r="18140"/>
    <row r="18141"/>
    <row r="18142"/>
    <row r="18143"/>
    <row r="18144"/>
    <row r="18145"/>
    <row r="18146"/>
    <row r="18147"/>
    <row r="18148"/>
    <row r="18149"/>
    <row r="18150"/>
    <row r="18151"/>
    <row r="18152"/>
    <row r="18153"/>
    <row r="18154"/>
    <row r="18155"/>
    <row r="18156"/>
    <row r="18157"/>
    <row r="18158"/>
    <row r="18159"/>
    <row r="18160"/>
    <row r="18161"/>
    <row r="18162"/>
    <row r="18163"/>
    <row r="18164"/>
    <row r="18165"/>
    <row r="18166"/>
    <row r="18167"/>
    <row r="18168"/>
    <row r="18169"/>
    <row r="18170"/>
    <row r="18171"/>
    <row r="18172"/>
    <row r="18173"/>
    <row r="18174"/>
    <row r="18175"/>
    <row r="18176"/>
    <row r="18177"/>
    <row r="18178"/>
    <row r="18179"/>
    <row r="18180"/>
    <row r="18181"/>
    <row r="18182"/>
    <row r="18183"/>
    <row r="18184"/>
    <row r="18185"/>
    <row r="18186"/>
    <row r="18187"/>
    <row r="18188"/>
    <row r="18189"/>
    <row r="18190"/>
    <row r="18191"/>
    <row r="18192"/>
    <row r="18193"/>
    <row r="18194"/>
    <row r="18195"/>
    <row r="18196"/>
    <row r="18197"/>
    <row r="18198"/>
    <row r="18199"/>
    <row r="18200"/>
    <row r="18201"/>
    <row r="18202"/>
    <row r="18203"/>
    <row r="18204"/>
    <row r="18205"/>
    <row r="18206"/>
    <row r="18207"/>
    <row r="18208"/>
    <row r="18209"/>
    <row r="18210"/>
    <row r="18211"/>
    <row r="18212"/>
    <row r="18213"/>
    <row r="18214"/>
    <row r="18215"/>
    <row r="18216"/>
    <row r="18217"/>
    <row r="18218"/>
    <row r="18219"/>
    <row r="18220"/>
    <row r="18221"/>
    <row r="18222"/>
    <row r="18223"/>
    <row r="18224"/>
    <row r="18225"/>
    <row r="18226"/>
    <row r="18227"/>
    <row r="18228"/>
    <row r="18229"/>
    <row r="18230"/>
    <row r="18231"/>
    <row r="18232"/>
    <row r="18233"/>
    <row r="18234"/>
    <row r="18235"/>
    <row r="18236"/>
    <row r="18237"/>
    <row r="18238"/>
    <row r="18239"/>
    <row r="18240"/>
    <row r="18241"/>
    <row r="18242"/>
    <row r="18243"/>
    <row r="18244"/>
    <row r="18245"/>
    <row r="18246"/>
    <row r="18247"/>
    <row r="18248"/>
    <row r="18249"/>
    <row r="18250"/>
    <row r="18251"/>
    <row r="18252"/>
    <row r="18253"/>
    <row r="18254"/>
    <row r="18255"/>
    <row r="18256"/>
    <row r="18257"/>
    <row r="18258"/>
    <row r="18259"/>
    <row r="18260"/>
    <row r="18261"/>
    <row r="18262"/>
    <row r="18263"/>
    <row r="18264"/>
    <row r="18265"/>
    <row r="18266"/>
    <row r="18267"/>
    <row r="18268"/>
    <row r="18269"/>
    <row r="18270"/>
    <row r="18271"/>
    <row r="18272"/>
    <row r="18273"/>
    <row r="18274"/>
    <row r="18275"/>
    <row r="18276"/>
    <row r="18277"/>
    <row r="18278"/>
    <row r="18279"/>
    <row r="18280"/>
    <row r="18281"/>
    <row r="18282"/>
    <row r="18283"/>
    <row r="18284"/>
    <row r="18285"/>
    <row r="18286"/>
    <row r="18287"/>
    <row r="18288"/>
    <row r="18289"/>
    <row r="18290"/>
    <row r="18291"/>
    <row r="18292"/>
    <row r="18293"/>
    <row r="18294"/>
    <row r="18295"/>
    <row r="18296"/>
    <row r="18297"/>
    <row r="18298"/>
    <row r="18299"/>
    <row r="18300"/>
    <row r="18301"/>
    <row r="18302"/>
    <row r="18303"/>
    <row r="18304"/>
    <row r="18305"/>
    <row r="18306"/>
    <row r="18307"/>
    <row r="18308"/>
    <row r="18309"/>
    <row r="18310"/>
    <row r="18311"/>
    <row r="18312"/>
    <row r="18313"/>
    <row r="18314"/>
    <row r="18315"/>
    <row r="18316"/>
    <row r="18317"/>
    <row r="18318"/>
    <row r="18319"/>
    <row r="18320"/>
    <row r="18321"/>
    <row r="18322"/>
    <row r="18323"/>
    <row r="18324"/>
    <row r="18325"/>
    <row r="18326"/>
    <row r="18327"/>
    <row r="18328"/>
    <row r="18329"/>
    <row r="18330"/>
    <row r="18331"/>
    <row r="18332"/>
    <row r="18333"/>
    <row r="18334"/>
    <row r="18335"/>
    <row r="18336"/>
    <row r="18337"/>
    <row r="18338"/>
    <row r="18339"/>
    <row r="18340"/>
    <row r="18341"/>
    <row r="18342"/>
    <row r="18343"/>
    <row r="18344"/>
    <row r="18345"/>
    <row r="18346"/>
    <row r="18347"/>
    <row r="18348"/>
    <row r="18349"/>
    <row r="18350"/>
    <row r="18351"/>
    <row r="18352"/>
    <row r="18353"/>
    <row r="18354"/>
    <row r="18355"/>
    <row r="18356"/>
    <row r="18357"/>
    <row r="18358"/>
    <row r="18359"/>
    <row r="18360"/>
    <row r="18361"/>
    <row r="18362"/>
    <row r="18363"/>
    <row r="18364"/>
    <row r="18365"/>
    <row r="18366"/>
    <row r="18367"/>
    <row r="18368"/>
    <row r="18369"/>
    <row r="18370"/>
    <row r="18371"/>
    <row r="18372"/>
    <row r="18373"/>
    <row r="18374"/>
    <row r="18375"/>
    <row r="18376"/>
    <row r="18377"/>
    <row r="18378"/>
    <row r="18379"/>
    <row r="18380"/>
    <row r="18381"/>
    <row r="18382"/>
    <row r="18383"/>
    <row r="18384"/>
    <row r="18385"/>
    <row r="18386"/>
    <row r="18387"/>
    <row r="18388"/>
    <row r="18389"/>
    <row r="18390"/>
    <row r="18391"/>
    <row r="18392"/>
    <row r="18393"/>
    <row r="18394"/>
    <row r="18395"/>
    <row r="18396"/>
    <row r="18397"/>
    <row r="18398"/>
    <row r="18399"/>
    <row r="18400"/>
    <row r="18401"/>
    <row r="18402"/>
    <row r="18403"/>
    <row r="18404"/>
    <row r="18405"/>
    <row r="18406"/>
    <row r="18407"/>
    <row r="18408"/>
    <row r="18409"/>
    <row r="18410"/>
    <row r="18411"/>
    <row r="18412"/>
    <row r="18413"/>
    <row r="18414"/>
    <row r="18415"/>
    <row r="18416"/>
    <row r="18417"/>
    <row r="18418"/>
    <row r="18419"/>
    <row r="18420"/>
    <row r="18421"/>
    <row r="18422"/>
    <row r="18423"/>
    <row r="18424"/>
    <row r="18425"/>
    <row r="18426"/>
    <row r="18427"/>
    <row r="18428"/>
    <row r="18429"/>
    <row r="18430"/>
    <row r="18431"/>
    <row r="18432"/>
    <row r="18433"/>
    <row r="18434"/>
    <row r="18435"/>
    <row r="18436"/>
    <row r="18437"/>
    <row r="18438"/>
    <row r="18439"/>
    <row r="18440"/>
    <row r="18441"/>
    <row r="18442"/>
    <row r="18443"/>
    <row r="18444"/>
    <row r="18445"/>
    <row r="18446"/>
    <row r="18447"/>
    <row r="18448"/>
    <row r="18449"/>
    <row r="18450"/>
    <row r="18451"/>
    <row r="18452"/>
    <row r="18453"/>
    <row r="18454"/>
    <row r="18455"/>
    <row r="18456"/>
    <row r="18457"/>
    <row r="18458"/>
    <row r="18459"/>
    <row r="18460"/>
    <row r="18461"/>
    <row r="18462"/>
    <row r="18463"/>
    <row r="18464"/>
    <row r="18465"/>
    <row r="18466"/>
    <row r="18467"/>
    <row r="18468"/>
    <row r="18469"/>
    <row r="18470"/>
    <row r="18471"/>
    <row r="18472"/>
    <row r="18473"/>
    <row r="18474"/>
    <row r="18475"/>
    <row r="18476"/>
    <row r="18477"/>
    <row r="18478"/>
    <row r="18479"/>
    <row r="18480"/>
    <row r="18481"/>
    <row r="18482"/>
    <row r="18483"/>
    <row r="18484"/>
    <row r="18485"/>
    <row r="18486"/>
    <row r="18487"/>
    <row r="18488"/>
    <row r="18489"/>
    <row r="18490"/>
    <row r="18491"/>
    <row r="18492"/>
    <row r="18493"/>
    <row r="18494"/>
    <row r="18495"/>
    <row r="18496"/>
    <row r="18497"/>
    <row r="18498"/>
    <row r="18499"/>
    <row r="18500"/>
    <row r="18501"/>
    <row r="18502"/>
    <row r="18503"/>
    <row r="18504"/>
    <row r="18505"/>
    <row r="18506"/>
    <row r="18507"/>
    <row r="18508"/>
    <row r="18509"/>
    <row r="18510"/>
    <row r="18511"/>
    <row r="18512"/>
    <row r="18513"/>
    <row r="18514"/>
    <row r="18515"/>
    <row r="18516"/>
    <row r="18517"/>
    <row r="18518"/>
    <row r="18519"/>
    <row r="18520"/>
    <row r="18521"/>
    <row r="18522"/>
    <row r="18523"/>
    <row r="18524"/>
    <row r="18525"/>
    <row r="18526"/>
    <row r="18527"/>
    <row r="18528"/>
    <row r="18529"/>
    <row r="18530"/>
    <row r="18531"/>
    <row r="18532"/>
    <row r="18533"/>
    <row r="18534"/>
    <row r="18535"/>
    <row r="18536"/>
    <row r="18537"/>
    <row r="18538"/>
    <row r="18539"/>
    <row r="18540"/>
    <row r="18541"/>
    <row r="18542"/>
    <row r="18543"/>
    <row r="18544"/>
    <row r="18545"/>
    <row r="18546"/>
    <row r="18547"/>
    <row r="18548"/>
    <row r="18549"/>
    <row r="18550"/>
    <row r="18551"/>
    <row r="18552"/>
    <row r="18553"/>
    <row r="18554"/>
    <row r="18555"/>
    <row r="18556"/>
    <row r="18557"/>
    <row r="18558"/>
    <row r="18559"/>
    <row r="18560"/>
    <row r="18561"/>
    <row r="18562"/>
    <row r="18563"/>
    <row r="18564"/>
    <row r="18565"/>
    <row r="18566"/>
    <row r="18567"/>
    <row r="18568"/>
    <row r="18569"/>
    <row r="18570"/>
    <row r="18571"/>
    <row r="18572"/>
    <row r="18573"/>
    <row r="18574"/>
    <row r="18575"/>
    <row r="18576"/>
    <row r="18577"/>
    <row r="18578"/>
    <row r="18579"/>
    <row r="18580"/>
    <row r="18581"/>
    <row r="18582"/>
    <row r="18583"/>
    <row r="18584"/>
    <row r="18585"/>
    <row r="18586"/>
    <row r="18587"/>
    <row r="18588"/>
    <row r="18589"/>
    <row r="18590"/>
    <row r="18591"/>
    <row r="18592"/>
    <row r="18593"/>
    <row r="18594"/>
    <row r="18595"/>
    <row r="18596"/>
    <row r="18597"/>
    <row r="18598"/>
    <row r="18599"/>
    <row r="18600"/>
    <row r="18601"/>
    <row r="18602"/>
    <row r="18603"/>
    <row r="18604"/>
    <row r="18605"/>
    <row r="18606"/>
    <row r="18607"/>
    <row r="18608"/>
    <row r="18609"/>
    <row r="18610"/>
    <row r="18611"/>
    <row r="18612"/>
    <row r="18613"/>
    <row r="18614"/>
    <row r="18615"/>
    <row r="18616"/>
    <row r="18617"/>
    <row r="18618"/>
    <row r="18619"/>
    <row r="18620"/>
    <row r="18621"/>
    <row r="18622"/>
    <row r="18623"/>
    <row r="18624"/>
    <row r="18625"/>
    <row r="18626"/>
    <row r="18627"/>
    <row r="18628"/>
    <row r="18629"/>
    <row r="18630"/>
    <row r="18631"/>
    <row r="18632"/>
    <row r="18633"/>
    <row r="18634"/>
    <row r="18635"/>
    <row r="18636"/>
    <row r="18637"/>
    <row r="18638"/>
    <row r="18639"/>
    <row r="18640"/>
    <row r="18641"/>
    <row r="18642"/>
    <row r="18643"/>
    <row r="18644"/>
    <row r="18645"/>
    <row r="18646"/>
    <row r="18647"/>
    <row r="18648"/>
    <row r="18649"/>
    <row r="18650"/>
    <row r="18651"/>
    <row r="18652"/>
    <row r="18653"/>
    <row r="18654"/>
    <row r="18655"/>
    <row r="18656"/>
    <row r="18657"/>
    <row r="18658"/>
    <row r="18659"/>
    <row r="18660"/>
    <row r="18661"/>
    <row r="18662"/>
    <row r="18663"/>
    <row r="18664"/>
    <row r="18665"/>
    <row r="18666"/>
    <row r="18667"/>
    <row r="18668"/>
    <row r="18669"/>
    <row r="18670"/>
    <row r="18671"/>
    <row r="18672"/>
    <row r="18673"/>
    <row r="18674"/>
    <row r="18675"/>
    <row r="18676"/>
    <row r="18677"/>
    <row r="18678"/>
    <row r="18679"/>
    <row r="18680"/>
    <row r="18681"/>
    <row r="18682"/>
    <row r="18683"/>
    <row r="18684"/>
    <row r="18685"/>
    <row r="18686"/>
    <row r="18687"/>
    <row r="18688"/>
    <row r="18689"/>
    <row r="18690"/>
    <row r="18691"/>
    <row r="18692"/>
    <row r="18693"/>
    <row r="18694"/>
    <row r="18695"/>
    <row r="18696"/>
    <row r="18697"/>
    <row r="18698"/>
    <row r="18699"/>
    <row r="18700"/>
    <row r="18701"/>
    <row r="18702"/>
    <row r="18703"/>
    <row r="18704"/>
    <row r="18705"/>
    <row r="18706"/>
    <row r="18707"/>
    <row r="18708"/>
    <row r="18709"/>
    <row r="18710"/>
    <row r="18711"/>
    <row r="18712"/>
    <row r="18713"/>
    <row r="18714"/>
    <row r="18715"/>
    <row r="18716"/>
    <row r="18717"/>
    <row r="18718"/>
    <row r="18719"/>
    <row r="18720"/>
    <row r="18721"/>
    <row r="18722"/>
    <row r="18723"/>
    <row r="18724"/>
    <row r="18725"/>
    <row r="18726"/>
    <row r="18727"/>
    <row r="18728"/>
    <row r="18729"/>
    <row r="18730"/>
    <row r="18731"/>
    <row r="18732"/>
    <row r="18733"/>
    <row r="18734"/>
    <row r="18735"/>
    <row r="18736"/>
    <row r="18737"/>
    <row r="18738"/>
    <row r="18739"/>
    <row r="18740"/>
    <row r="18741"/>
    <row r="18742"/>
    <row r="18743"/>
    <row r="18744"/>
    <row r="18745"/>
    <row r="18746"/>
    <row r="18747"/>
    <row r="18748"/>
    <row r="18749"/>
    <row r="18750"/>
    <row r="18751"/>
    <row r="18752"/>
    <row r="18753"/>
    <row r="18754"/>
    <row r="18755"/>
    <row r="18756"/>
    <row r="18757"/>
    <row r="18758"/>
    <row r="18759"/>
    <row r="18760"/>
    <row r="18761"/>
    <row r="18762"/>
    <row r="18763"/>
    <row r="18764"/>
    <row r="18765"/>
    <row r="18766"/>
    <row r="18767"/>
    <row r="18768"/>
    <row r="18769"/>
    <row r="18770"/>
    <row r="18771"/>
    <row r="18772"/>
    <row r="18773"/>
    <row r="18774"/>
    <row r="18775"/>
    <row r="18776"/>
    <row r="18777"/>
    <row r="18778"/>
    <row r="18779"/>
    <row r="18780"/>
    <row r="18781"/>
    <row r="18782"/>
    <row r="18783"/>
    <row r="18784"/>
    <row r="18785"/>
    <row r="18786"/>
    <row r="18787"/>
    <row r="18788"/>
    <row r="18789"/>
    <row r="18790"/>
    <row r="18791"/>
    <row r="18792"/>
    <row r="18793"/>
    <row r="18794"/>
    <row r="18795"/>
    <row r="18796"/>
    <row r="18797"/>
    <row r="18798"/>
    <row r="18799"/>
    <row r="18800"/>
    <row r="18801"/>
    <row r="18802"/>
    <row r="18803"/>
    <row r="18804"/>
    <row r="18805"/>
    <row r="18806"/>
    <row r="18807"/>
    <row r="18808"/>
    <row r="18809"/>
    <row r="18810"/>
    <row r="18811"/>
    <row r="18812"/>
    <row r="18813"/>
    <row r="18814"/>
    <row r="18815"/>
    <row r="18816"/>
    <row r="18817"/>
    <row r="18818"/>
    <row r="18819"/>
    <row r="18820"/>
    <row r="18821"/>
    <row r="18822"/>
    <row r="18823"/>
    <row r="18824"/>
    <row r="18825"/>
    <row r="18826"/>
    <row r="18827"/>
    <row r="18828"/>
    <row r="18829"/>
    <row r="18830"/>
    <row r="18831"/>
    <row r="18832"/>
    <row r="18833"/>
    <row r="18834"/>
    <row r="18835"/>
    <row r="18836"/>
    <row r="18837"/>
    <row r="18838"/>
    <row r="18839"/>
    <row r="18840"/>
    <row r="18841"/>
    <row r="18842"/>
    <row r="18843"/>
    <row r="18844"/>
    <row r="18845"/>
    <row r="18846"/>
    <row r="18847"/>
    <row r="18848"/>
    <row r="18849"/>
    <row r="18850"/>
    <row r="18851"/>
    <row r="18852"/>
    <row r="18853"/>
    <row r="18854"/>
    <row r="18855"/>
    <row r="18856"/>
    <row r="18857"/>
    <row r="18858"/>
    <row r="18859"/>
    <row r="18860"/>
    <row r="18861"/>
    <row r="18862"/>
    <row r="18863"/>
    <row r="18864"/>
    <row r="18865"/>
    <row r="18866"/>
    <row r="18867"/>
    <row r="18868"/>
    <row r="18869"/>
    <row r="18870"/>
    <row r="18871"/>
    <row r="18872"/>
    <row r="18873"/>
    <row r="18874"/>
    <row r="18875"/>
    <row r="18876"/>
    <row r="18877"/>
    <row r="18878"/>
    <row r="18879"/>
    <row r="18880"/>
    <row r="18881"/>
    <row r="18882"/>
    <row r="18883"/>
    <row r="18884"/>
    <row r="18885"/>
    <row r="18886"/>
    <row r="18887"/>
    <row r="18888"/>
    <row r="18889"/>
    <row r="18890"/>
    <row r="18891"/>
    <row r="18892"/>
    <row r="18893"/>
    <row r="18894"/>
    <row r="18895"/>
    <row r="18896"/>
    <row r="18897"/>
    <row r="18898"/>
    <row r="18899"/>
    <row r="18900"/>
    <row r="18901"/>
    <row r="18902"/>
    <row r="18903"/>
    <row r="18904"/>
    <row r="18905"/>
    <row r="18906"/>
    <row r="18907"/>
    <row r="18908"/>
    <row r="18909"/>
    <row r="18910"/>
    <row r="18911"/>
    <row r="18912"/>
    <row r="18913"/>
    <row r="18914"/>
    <row r="18915"/>
    <row r="18916"/>
    <row r="18917"/>
    <row r="18918"/>
    <row r="18919"/>
    <row r="18920"/>
    <row r="18921"/>
    <row r="18922"/>
    <row r="18923"/>
    <row r="18924"/>
    <row r="18925"/>
    <row r="18926"/>
    <row r="18927"/>
    <row r="18928"/>
    <row r="18929"/>
    <row r="18930"/>
    <row r="18931"/>
    <row r="18932"/>
    <row r="18933"/>
    <row r="18934"/>
    <row r="18935"/>
    <row r="18936"/>
    <row r="18937"/>
    <row r="18938"/>
    <row r="18939"/>
    <row r="18940"/>
    <row r="18941"/>
    <row r="18942"/>
    <row r="18943"/>
    <row r="18944"/>
    <row r="18945"/>
    <row r="18946"/>
    <row r="18947"/>
    <row r="18948"/>
    <row r="18949"/>
    <row r="18950"/>
    <row r="18951"/>
    <row r="18952"/>
    <row r="18953"/>
    <row r="18954"/>
    <row r="18955"/>
    <row r="18956"/>
    <row r="18957"/>
    <row r="18958"/>
    <row r="18959"/>
    <row r="18960"/>
    <row r="18961"/>
    <row r="18962"/>
    <row r="18963"/>
    <row r="18964"/>
    <row r="18965"/>
    <row r="18966"/>
    <row r="18967"/>
    <row r="18968"/>
    <row r="18969"/>
    <row r="18970"/>
    <row r="18971"/>
    <row r="18972"/>
    <row r="18973"/>
    <row r="18974"/>
    <row r="18975"/>
    <row r="18976"/>
    <row r="18977"/>
    <row r="18978"/>
    <row r="18979"/>
    <row r="18980"/>
    <row r="18981"/>
    <row r="18982"/>
    <row r="18983"/>
    <row r="18984"/>
    <row r="18985"/>
    <row r="18986"/>
    <row r="18987"/>
    <row r="18988"/>
    <row r="18989"/>
    <row r="18990"/>
    <row r="18991"/>
    <row r="18992"/>
    <row r="18993"/>
    <row r="18994"/>
    <row r="18995"/>
    <row r="18996"/>
    <row r="18997"/>
    <row r="18998"/>
    <row r="18999"/>
    <row r="19000"/>
    <row r="19001"/>
    <row r="19002"/>
    <row r="19003"/>
    <row r="19004"/>
    <row r="19005"/>
    <row r="19006"/>
    <row r="19007"/>
    <row r="19008"/>
    <row r="19009"/>
    <row r="19010"/>
    <row r="19011"/>
    <row r="19012"/>
    <row r="19013"/>
    <row r="19014"/>
    <row r="19015"/>
    <row r="19016"/>
    <row r="19017"/>
    <row r="19018"/>
    <row r="19019"/>
    <row r="19020"/>
    <row r="19021"/>
    <row r="19022"/>
    <row r="19023"/>
    <row r="19024"/>
    <row r="19025"/>
    <row r="19026"/>
    <row r="19027"/>
    <row r="19028"/>
    <row r="19029"/>
    <row r="19030"/>
    <row r="19031"/>
    <row r="19032"/>
    <row r="19033"/>
    <row r="19034"/>
    <row r="19035"/>
    <row r="19036"/>
    <row r="19037"/>
    <row r="19038"/>
    <row r="19039"/>
    <row r="19040"/>
    <row r="19041"/>
    <row r="19042"/>
    <row r="19043"/>
    <row r="19044"/>
    <row r="19045"/>
    <row r="19046"/>
    <row r="19047"/>
    <row r="19048"/>
    <row r="19049"/>
    <row r="19050"/>
    <row r="19051"/>
    <row r="19052"/>
    <row r="19053"/>
    <row r="19054"/>
    <row r="19055"/>
    <row r="19056"/>
    <row r="19057"/>
    <row r="19058"/>
    <row r="19059"/>
    <row r="19060"/>
    <row r="19061"/>
    <row r="19062"/>
    <row r="19063"/>
    <row r="19064"/>
    <row r="19065"/>
    <row r="19066"/>
    <row r="19067"/>
    <row r="19068"/>
    <row r="19069"/>
    <row r="19070"/>
    <row r="19071"/>
    <row r="19072"/>
    <row r="19073"/>
    <row r="19074"/>
    <row r="19075"/>
    <row r="19076"/>
    <row r="19077"/>
    <row r="19078"/>
    <row r="19079"/>
    <row r="19080"/>
    <row r="19081"/>
    <row r="19082"/>
    <row r="19083"/>
    <row r="19084"/>
    <row r="19085"/>
    <row r="19086"/>
    <row r="19087"/>
    <row r="19088"/>
    <row r="19089"/>
    <row r="19090"/>
    <row r="19091"/>
    <row r="19092"/>
    <row r="19093"/>
    <row r="19094"/>
    <row r="19095"/>
    <row r="19096"/>
    <row r="19097"/>
    <row r="19098"/>
    <row r="19099"/>
    <row r="19100"/>
    <row r="19101"/>
    <row r="19102"/>
    <row r="19103"/>
    <row r="19104"/>
    <row r="19105"/>
    <row r="19106"/>
    <row r="19107"/>
    <row r="19108"/>
    <row r="19109"/>
    <row r="19110"/>
    <row r="19111"/>
    <row r="19112"/>
    <row r="19113"/>
    <row r="19114"/>
    <row r="19115"/>
    <row r="19116"/>
    <row r="19117"/>
    <row r="19118"/>
    <row r="19119"/>
    <row r="19120"/>
    <row r="19121"/>
    <row r="19122"/>
    <row r="19123"/>
    <row r="19124"/>
    <row r="19125"/>
    <row r="19126"/>
    <row r="19127"/>
    <row r="19128"/>
    <row r="19129"/>
    <row r="19130"/>
    <row r="19131"/>
    <row r="19132"/>
    <row r="19133"/>
    <row r="19134"/>
    <row r="19135"/>
    <row r="19136"/>
    <row r="19137"/>
    <row r="19138"/>
    <row r="19139"/>
    <row r="19140"/>
    <row r="19141"/>
    <row r="19142"/>
    <row r="19143"/>
    <row r="19144"/>
    <row r="19145"/>
    <row r="19146"/>
    <row r="19147"/>
    <row r="19148"/>
    <row r="19149"/>
    <row r="19150"/>
    <row r="19151"/>
    <row r="19152"/>
    <row r="19153"/>
    <row r="19154"/>
    <row r="19155"/>
    <row r="19156"/>
    <row r="19157"/>
    <row r="19158"/>
    <row r="19159"/>
    <row r="19160"/>
    <row r="19161"/>
    <row r="19162"/>
    <row r="19163"/>
    <row r="19164"/>
    <row r="19165"/>
    <row r="19166"/>
    <row r="19167"/>
    <row r="19168"/>
    <row r="19169"/>
    <row r="19170"/>
    <row r="19171"/>
    <row r="19172"/>
    <row r="19173"/>
    <row r="19174"/>
    <row r="19175"/>
    <row r="19176"/>
    <row r="19177"/>
    <row r="19178"/>
    <row r="19179"/>
    <row r="19180"/>
    <row r="19181"/>
    <row r="19182"/>
    <row r="19183"/>
    <row r="19184"/>
    <row r="19185"/>
    <row r="19186"/>
    <row r="19187"/>
    <row r="19188"/>
    <row r="19189"/>
    <row r="19190"/>
    <row r="19191"/>
    <row r="19192"/>
    <row r="19193"/>
    <row r="19194"/>
    <row r="19195"/>
    <row r="19196"/>
    <row r="19197"/>
    <row r="19198"/>
    <row r="19199"/>
    <row r="19200"/>
    <row r="19201"/>
    <row r="19202"/>
    <row r="19203"/>
    <row r="19204"/>
    <row r="19205"/>
    <row r="19206"/>
    <row r="19207"/>
    <row r="19208"/>
    <row r="19209"/>
    <row r="19210"/>
    <row r="19211"/>
    <row r="19212"/>
    <row r="19213"/>
    <row r="19214"/>
    <row r="19215"/>
    <row r="19216"/>
    <row r="19217"/>
    <row r="19218"/>
    <row r="19219"/>
    <row r="19220"/>
    <row r="19221"/>
    <row r="19222"/>
    <row r="19223"/>
    <row r="19224"/>
    <row r="19225"/>
    <row r="19226"/>
    <row r="19227"/>
    <row r="19228"/>
    <row r="19229"/>
    <row r="19230"/>
    <row r="19231"/>
    <row r="19232"/>
    <row r="19233"/>
    <row r="19234"/>
    <row r="19235"/>
    <row r="19236"/>
    <row r="19237"/>
    <row r="19238"/>
    <row r="19239"/>
    <row r="19240"/>
    <row r="19241"/>
    <row r="19242"/>
    <row r="19243"/>
    <row r="19244"/>
    <row r="19245"/>
    <row r="19246"/>
    <row r="19247"/>
    <row r="19248"/>
    <row r="19249"/>
    <row r="19250"/>
    <row r="19251"/>
    <row r="19252"/>
    <row r="19253"/>
    <row r="19254"/>
    <row r="19255"/>
    <row r="19256"/>
    <row r="19257"/>
    <row r="19258"/>
    <row r="19259"/>
    <row r="19260"/>
    <row r="19261"/>
    <row r="19262"/>
    <row r="19263"/>
    <row r="19264"/>
    <row r="19265"/>
    <row r="19266"/>
    <row r="19267"/>
    <row r="19268"/>
    <row r="19269"/>
    <row r="19270"/>
    <row r="19271"/>
    <row r="19272"/>
    <row r="19273"/>
    <row r="19274"/>
    <row r="19275"/>
    <row r="19276"/>
    <row r="19277"/>
    <row r="19278"/>
    <row r="19279"/>
    <row r="19280"/>
    <row r="19281"/>
    <row r="19282"/>
    <row r="19283"/>
    <row r="19284"/>
    <row r="19285"/>
    <row r="19286"/>
    <row r="19287"/>
    <row r="19288"/>
    <row r="19289"/>
    <row r="19290"/>
    <row r="19291"/>
    <row r="19292"/>
    <row r="19293"/>
    <row r="19294"/>
    <row r="19295"/>
    <row r="19296"/>
    <row r="19297"/>
    <row r="19298"/>
    <row r="19299"/>
    <row r="19300"/>
    <row r="19301"/>
    <row r="19302"/>
    <row r="19303"/>
    <row r="19304"/>
    <row r="19305"/>
    <row r="19306"/>
    <row r="19307"/>
    <row r="19308"/>
    <row r="19309"/>
    <row r="19310"/>
    <row r="19311"/>
    <row r="19312"/>
    <row r="19313"/>
    <row r="19314"/>
    <row r="19315"/>
    <row r="19316"/>
    <row r="19317"/>
    <row r="19318"/>
    <row r="19319"/>
    <row r="19320"/>
    <row r="19321"/>
    <row r="19322"/>
    <row r="19323"/>
    <row r="19324"/>
    <row r="19325"/>
    <row r="19326"/>
    <row r="19327"/>
    <row r="19328"/>
    <row r="19329"/>
    <row r="19330"/>
    <row r="19331"/>
    <row r="19332"/>
    <row r="19333"/>
    <row r="19334"/>
    <row r="19335"/>
    <row r="19336"/>
    <row r="19337"/>
    <row r="19338"/>
    <row r="19339"/>
    <row r="19340"/>
    <row r="19341"/>
    <row r="19342"/>
    <row r="19343"/>
    <row r="19344"/>
    <row r="19345"/>
    <row r="19346"/>
    <row r="19347"/>
    <row r="19348"/>
    <row r="19349"/>
    <row r="19350"/>
    <row r="19351"/>
    <row r="19352"/>
    <row r="19353"/>
    <row r="19354"/>
    <row r="19355"/>
    <row r="19356"/>
    <row r="19357"/>
    <row r="19358"/>
    <row r="19359"/>
    <row r="19360"/>
    <row r="19361"/>
    <row r="19362"/>
    <row r="19363"/>
    <row r="19364"/>
    <row r="19365"/>
    <row r="19366"/>
    <row r="19367"/>
    <row r="19368"/>
    <row r="19369"/>
    <row r="19370"/>
    <row r="19371"/>
    <row r="19372"/>
    <row r="19373"/>
    <row r="19374"/>
    <row r="19375"/>
    <row r="19376"/>
    <row r="19377"/>
    <row r="19378"/>
    <row r="19379"/>
    <row r="19380"/>
    <row r="19381"/>
    <row r="19382"/>
    <row r="19383"/>
    <row r="19384"/>
    <row r="19385"/>
    <row r="19386"/>
    <row r="19387"/>
    <row r="19388"/>
    <row r="19389"/>
    <row r="19390"/>
    <row r="19391"/>
    <row r="19392"/>
    <row r="19393"/>
    <row r="19394"/>
    <row r="19395"/>
    <row r="19396"/>
    <row r="19397"/>
    <row r="19398"/>
    <row r="19399"/>
    <row r="19400"/>
    <row r="19401"/>
    <row r="19402"/>
    <row r="19403"/>
    <row r="19404"/>
    <row r="19405"/>
    <row r="19406"/>
    <row r="19407"/>
    <row r="19408"/>
    <row r="19409"/>
    <row r="19410"/>
    <row r="19411"/>
    <row r="19412"/>
    <row r="19413"/>
    <row r="19414"/>
    <row r="19415"/>
    <row r="19416"/>
    <row r="19417"/>
    <row r="19418"/>
    <row r="19419"/>
    <row r="19420"/>
    <row r="19421"/>
    <row r="19422"/>
    <row r="19423"/>
    <row r="19424"/>
    <row r="19425"/>
    <row r="19426"/>
    <row r="19427"/>
    <row r="19428"/>
    <row r="19429"/>
    <row r="19430"/>
    <row r="19431"/>
    <row r="19432"/>
    <row r="19433"/>
    <row r="19434"/>
    <row r="19435"/>
    <row r="19436"/>
    <row r="19437"/>
    <row r="19438"/>
    <row r="19439"/>
    <row r="19440"/>
    <row r="19441"/>
    <row r="19442"/>
    <row r="19443"/>
    <row r="19444"/>
    <row r="19445"/>
    <row r="19446"/>
    <row r="19447"/>
    <row r="19448"/>
    <row r="19449"/>
    <row r="19450"/>
    <row r="19451"/>
    <row r="19452"/>
    <row r="19453"/>
    <row r="19454"/>
    <row r="19455"/>
    <row r="19456"/>
    <row r="19457"/>
    <row r="19458"/>
    <row r="19459"/>
    <row r="19460"/>
    <row r="19461"/>
    <row r="19462"/>
    <row r="19463"/>
    <row r="19464"/>
    <row r="19465"/>
    <row r="19466"/>
    <row r="19467"/>
    <row r="19468"/>
    <row r="19469"/>
    <row r="19470"/>
    <row r="19471"/>
    <row r="19472"/>
    <row r="19473"/>
    <row r="19474"/>
    <row r="19475"/>
    <row r="19476"/>
    <row r="19477"/>
    <row r="19478"/>
    <row r="19479"/>
    <row r="19480"/>
    <row r="19481"/>
    <row r="19482"/>
    <row r="19483"/>
    <row r="19484"/>
    <row r="19485"/>
    <row r="19486"/>
    <row r="19487"/>
    <row r="19488"/>
    <row r="19489"/>
    <row r="19490"/>
    <row r="19491"/>
    <row r="19492"/>
    <row r="19493"/>
    <row r="19494"/>
    <row r="19495"/>
    <row r="19496"/>
    <row r="19497"/>
    <row r="19498"/>
    <row r="19499"/>
    <row r="19500"/>
    <row r="19501"/>
    <row r="19502"/>
    <row r="19503"/>
    <row r="19504"/>
    <row r="19505"/>
    <row r="19506"/>
    <row r="19507"/>
    <row r="19508"/>
    <row r="19509"/>
    <row r="19510"/>
    <row r="19511"/>
    <row r="19512"/>
    <row r="19513"/>
    <row r="19514"/>
    <row r="19515"/>
    <row r="19516"/>
    <row r="19517"/>
    <row r="19518"/>
    <row r="19519"/>
    <row r="19520"/>
    <row r="19521"/>
    <row r="19522"/>
    <row r="19523"/>
    <row r="19524"/>
    <row r="19525"/>
    <row r="19526"/>
    <row r="19527"/>
    <row r="19528"/>
    <row r="19529"/>
    <row r="19530"/>
    <row r="19531"/>
    <row r="19532"/>
    <row r="19533"/>
    <row r="19534"/>
    <row r="19535"/>
    <row r="19536"/>
    <row r="19537"/>
    <row r="19538"/>
    <row r="19539"/>
    <row r="19540"/>
    <row r="19541"/>
    <row r="19542"/>
    <row r="19543"/>
    <row r="19544"/>
    <row r="19545"/>
    <row r="19546"/>
    <row r="19547"/>
    <row r="19548"/>
    <row r="19549"/>
    <row r="19550"/>
    <row r="19551"/>
    <row r="19552"/>
    <row r="19553"/>
    <row r="19554"/>
    <row r="19555"/>
    <row r="19556"/>
    <row r="19557"/>
    <row r="19558"/>
    <row r="19559"/>
    <row r="19560"/>
    <row r="19561"/>
    <row r="19562"/>
    <row r="19563"/>
    <row r="19564"/>
    <row r="19565"/>
    <row r="19566"/>
    <row r="19567"/>
    <row r="19568"/>
    <row r="19569"/>
    <row r="19570"/>
    <row r="19571"/>
    <row r="19572"/>
    <row r="19573"/>
    <row r="19574"/>
    <row r="19575"/>
    <row r="19576"/>
    <row r="19577"/>
    <row r="19578"/>
    <row r="19579"/>
    <row r="19580"/>
    <row r="19581"/>
    <row r="19582"/>
    <row r="19583"/>
    <row r="19584"/>
    <row r="19585"/>
    <row r="19586"/>
    <row r="19587"/>
    <row r="19588"/>
    <row r="19589"/>
    <row r="19590"/>
    <row r="19591"/>
    <row r="19592"/>
    <row r="19593"/>
    <row r="19594"/>
    <row r="19595"/>
    <row r="19596"/>
    <row r="19597"/>
    <row r="19598"/>
    <row r="19599"/>
    <row r="19600"/>
    <row r="19601"/>
    <row r="19602"/>
    <row r="19603"/>
    <row r="19604"/>
    <row r="19605"/>
    <row r="19606"/>
    <row r="19607"/>
    <row r="19608"/>
    <row r="19609"/>
    <row r="19610"/>
    <row r="19611"/>
    <row r="19612"/>
    <row r="19613"/>
    <row r="19614"/>
    <row r="19615"/>
    <row r="19616"/>
    <row r="19617"/>
    <row r="19618"/>
    <row r="19619"/>
    <row r="19620"/>
    <row r="19621"/>
    <row r="19622"/>
    <row r="19623"/>
    <row r="19624"/>
    <row r="19625"/>
    <row r="19626"/>
    <row r="19627"/>
    <row r="19628"/>
    <row r="19629"/>
    <row r="19630"/>
    <row r="19631"/>
    <row r="19632"/>
    <row r="19633"/>
    <row r="19634"/>
    <row r="19635"/>
    <row r="19636"/>
    <row r="19637"/>
    <row r="19638"/>
    <row r="19639"/>
    <row r="19640"/>
    <row r="19641"/>
    <row r="19642"/>
    <row r="19643"/>
    <row r="19644"/>
    <row r="19645"/>
    <row r="19646"/>
    <row r="19647"/>
    <row r="19648"/>
    <row r="19649"/>
    <row r="19650"/>
    <row r="19651"/>
    <row r="19652"/>
    <row r="19653"/>
    <row r="19654"/>
    <row r="19655"/>
    <row r="19656"/>
    <row r="19657"/>
    <row r="19658"/>
    <row r="19659"/>
    <row r="19660"/>
    <row r="19661"/>
    <row r="19662"/>
    <row r="19663"/>
    <row r="19664"/>
    <row r="19665"/>
    <row r="19666"/>
    <row r="19667"/>
    <row r="19668"/>
    <row r="19669"/>
    <row r="19670"/>
    <row r="19671"/>
    <row r="19672"/>
    <row r="19673"/>
    <row r="19674"/>
    <row r="19675"/>
    <row r="19676"/>
    <row r="19677"/>
    <row r="19678"/>
    <row r="19679"/>
    <row r="19680"/>
    <row r="19681"/>
    <row r="19682"/>
    <row r="19683"/>
    <row r="19684"/>
    <row r="19685"/>
    <row r="19686"/>
    <row r="19687"/>
    <row r="19688"/>
    <row r="19689"/>
    <row r="19690"/>
    <row r="19691"/>
    <row r="19692"/>
    <row r="19693"/>
    <row r="19694"/>
    <row r="19695"/>
    <row r="19696"/>
    <row r="19697"/>
    <row r="19698"/>
    <row r="19699"/>
    <row r="19700"/>
    <row r="19701"/>
    <row r="19702"/>
    <row r="19703"/>
    <row r="19704"/>
    <row r="19705"/>
    <row r="19706"/>
    <row r="19707"/>
    <row r="19708"/>
    <row r="19709"/>
    <row r="19710"/>
    <row r="19711"/>
    <row r="19712"/>
    <row r="19713"/>
    <row r="19714"/>
    <row r="19715"/>
    <row r="19716"/>
    <row r="19717"/>
    <row r="19718"/>
    <row r="19719"/>
    <row r="19720"/>
    <row r="19721"/>
    <row r="19722"/>
    <row r="19723"/>
    <row r="19724"/>
    <row r="19725"/>
    <row r="19726"/>
    <row r="19727"/>
    <row r="19728"/>
    <row r="19729"/>
    <row r="19730"/>
    <row r="19731"/>
    <row r="19732"/>
    <row r="19733"/>
    <row r="19734"/>
    <row r="19735"/>
    <row r="19736"/>
    <row r="19737"/>
    <row r="19738"/>
    <row r="19739"/>
    <row r="19740"/>
    <row r="19741"/>
    <row r="19742"/>
    <row r="19743"/>
    <row r="19744"/>
    <row r="19745"/>
    <row r="19746"/>
    <row r="19747"/>
    <row r="19748"/>
    <row r="19749"/>
    <row r="19750"/>
    <row r="19751"/>
    <row r="19752"/>
    <row r="19753"/>
    <row r="19754"/>
    <row r="19755"/>
    <row r="19756"/>
    <row r="19757"/>
    <row r="19758"/>
    <row r="19759"/>
    <row r="19760"/>
    <row r="19761"/>
    <row r="19762"/>
    <row r="19763"/>
    <row r="19764"/>
    <row r="19765"/>
    <row r="19766"/>
    <row r="19767"/>
    <row r="19768"/>
    <row r="19769"/>
    <row r="19770"/>
    <row r="19771"/>
    <row r="19772"/>
    <row r="19773"/>
    <row r="19774"/>
    <row r="19775"/>
    <row r="19776"/>
    <row r="19777"/>
    <row r="19778"/>
    <row r="19779"/>
    <row r="19780"/>
    <row r="19781"/>
    <row r="19782"/>
    <row r="19783"/>
    <row r="19784"/>
    <row r="19785"/>
    <row r="19786"/>
    <row r="19787"/>
    <row r="19788"/>
    <row r="19789"/>
    <row r="19790"/>
    <row r="19791"/>
    <row r="19792"/>
    <row r="19793"/>
    <row r="19794"/>
    <row r="19795"/>
    <row r="19796"/>
    <row r="19797"/>
    <row r="19798"/>
    <row r="19799"/>
    <row r="19800"/>
    <row r="19801"/>
    <row r="19802"/>
    <row r="19803"/>
    <row r="19804"/>
    <row r="19805"/>
    <row r="19806"/>
    <row r="19807"/>
    <row r="19808"/>
    <row r="19809"/>
    <row r="19810"/>
    <row r="19811"/>
    <row r="19812"/>
    <row r="19813"/>
    <row r="19814"/>
    <row r="19815"/>
    <row r="19816"/>
    <row r="19817"/>
    <row r="19818"/>
    <row r="19819"/>
    <row r="19820"/>
    <row r="19821"/>
    <row r="19822"/>
    <row r="19823"/>
    <row r="19824"/>
    <row r="19825"/>
    <row r="19826"/>
    <row r="19827"/>
    <row r="19828"/>
    <row r="19829"/>
    <row r="19830"/>
    <row r="19831"/>
    <row r="19832"/>
    <row r="19833"/>
    <row r="19834"/>
    <row r="19835"/>
    <row r="19836"/>
    <row r="19837"/>
    <row r="19838"/>
    <row r="19839"/>
    <row r="19840"/>
    <row r="19841"/>
    <row r="19842"/>
    <row r="19843"/>
    <row r="19844"/>
    <row r="19845"/>
    <row r="19846"/>
    <row r="19847"/>
    <row r="19848"/>
    <row r="19849"/>
    <row r="19850"/>
    <row r="19851"/>
    <row r="19852"/>
    <row r="19853"/>
    <row r="19854"/>
    <row r="19855"/>
    <row r="19856"/>
    <row r="19857"/>
    <row r="19858"/>
    <row r="19859"/>
    <row r="19860"/>
    <row r="19861"/>
    <row r="19862"/>
    <row r="19863"/>
    <row r="19864"/>
    <row r="19865"/>
    <row r="19866"/>
    <row r="19867"/>
    <row r="19868"/>
    <row r="19869"/>
    <row r="19870"/>
    <row r="19871"/>
    <row r="19872"/>
    <row r="19873"/>
    <row r="19874"/>
    <row r="19875"/>
    <row r="19876"/>
    <row r="19877"/>
    <row r="19878"/>
    <row r="19879"/>
    <row r="19880"/>
    <row r="19881"/>
    <row r="19882"/>
    <row r="19883"/>
    <row r="19884"/>
    <row r="19885"/>
    <row r="19886"/>
    <row r="19887"/>
    <row r="19888"/>
    <row r="19889"/>
    <row r="19890"/>
    <row r="19891"/>
    <row r="19892"/>
    <row r="19893"/>
    <row r="19894"/>
    <row r="19895"/>
    <row r="19896"/>
    <row r="19897"/>
    <row r="19898"/>
    <row r="19899"/>
    <row r="19900"/>
    <row r="19901"/>
    <row r="19902"/>
    <row r="19903"/>
    <row r="19904"/>
    <row r="19905"/>
    <row r="19906"/>
    <row r="19907"/>
    <row r="19908"/>
    <row r="19909"/>
    <row r="19910"/>
    <row r="19911"/>
    <row r="19912"/>
    <row r="19913"/>
    <row r="19914"/>
    <row r="19915"/>
    <row r="19916"/>
    <row r="19917"/>
    <row r="19918"/>
    <row r="19919"/>
    <row r="19920"/>
    <row r="19921"/>
    <row r="19922"/>
    <row r="19923"/>
    <row r="19924"/>
    <row r="19925"/>
    <row r="19926"/>
    <row r="19927"/>
    <row r="19928"/>
    <row r="19929"/>
    <row r="19930"/>
    <row r="19931"/>
    <row r="19932"/>
    <row r="19933"/>
    <row r="19934"/>
    <row r="19935"/>
    <row r="19936"/>
    <row r="19937"/>
    <row r="19938"/>
    <row r="19939"/>
    <row r="19940"/>
    <row r="19941"/>
    <row r="19942"/>
    <row r="19943"/>
    <row r="19944"/>
    <row r="19945"/>
    <row r="19946"/>
    <row r="19947"/>
    <row r="19948"/>
    <row r="19949"/>
    <row r="19950"/>
    <row r="19951"/>
    <row r="19952"/>
    <row r="19953"/>
    <row r="19954"/>
    <row r="19955"/>
    <row r="19956"/>
    <row r="19957"/>
    <row r="19958"/>
    <row r="19959"/>
    <row r="19960"/>
    <row r="19961"/>
    <row r="19962"/>
    <row r="19963"/>
    <row r="19964"/>
    <row r="19965"/>
    <row r="19966"/>
    <row r="19967"/>
    <row r="19968"/>
    <row r="19969"/>
    <row r="19970"/>
    <row r="19971"/>
    <row r="19972"/>
    <row r="19973"/>
    <row r="19974"/>
    <row r="19975"/>
    <row r="19976"/>
    <row r="19977"/>
    <row r="19978"/>
    <row r="19979"/>
    <row r="19980"/>
    <row r="19981"/>
    <row r="19982"/>
    <row r="19983"/>
    <row r="19984"/>
    <row r="19985"/>
    <row r="19986"/>
    <row r="19987"/>
    <row r="19988"/>
    <row r="19989"/>
    <row r="19990"/>
    <row r="19991"/>
    <row r="19992"/>
    <row r="19993"/>
    <row r="19994"/>
    <row r="19995"/>
    <row r="19996"/>
    <row r="19997"/>
    <row r="19998"/>
    <row r="19999"/>
    <row r="20000"/>
    <row r="20001"/>
    <row r="20002"/>
    <row r="20003"/>
    <row r="20004"/>
    <row r="20005"/>
    <row r="20006"/>
    <row r="20007"/>
    <row r="20008"/>
    <row r="20009"/>
    <row r="20010"/>
    <row r="20011"/>
    <row r="20012"/>
    <row r="20013"/>
    <row r="20014"/>
    <row r="20015"/>
    <row r="20016"/>
    <row r="20017"/>
    <row r="20018"/>
    <row r="20019"/>
    <row r="20020"/>
    <row r="20021"/>
    <row r="20022"/>
    <row r="20023"/>
    <row r="20024"/>
    <row r="20025"/>
    <row r="20026"/>
    <row r="20027"/>
    <row r="20028"/>
    <row r="20029"/>
    <row r="20030"/>
    <row r="20031"/>
    <row r="20032"/>
    <row r="20033"/>
    <row r="20034"/>
    <row r="20035"/>
    <row r="20036"/>
    <row r="20037"/>
    <row r="20038"/>
    <row r="20039"/>
    <row r="20040"/>
    <row r="20041"/>
    <row r="20042"/>
    <row r="20043"/>
    <row r="20044"/>
    <row r="20045"/>
    <row r="20046"/>
    <row r="20047"/>
    <row r="20048"/>
    <row r="20049"/>
    <row r="20050"/>
    <row r="20051"/>
    <row r="20052"/>
    <row r="20053"/>
    <row r="20054"/>
    <row r="20055"/>
    <row r="20056"/>
    <row r="20057"/>
    <row r="20058"/>
    <row r="20059"/>
    <row r="20060"/>
    <row r="20061"/>
    <row r="20062"/>
    <row r="20063"/>
    <row r="20064"/>
    <row r="20065"/>
    <row r="20066"/>
    <row r="20067"/>
    <row r="20068"/>
    <row r="20069"/>
    <row r="20070"/>
    <row r="20071"/>
    <row r="20072"/>
    <row r="20073"/>
    <row r="20074"/>
    <row r="20075"/>
    <row r="20076"/>
    <row r="20077"/>
    <row r="20078"/>
    <row r="20079"/>
    <row r="20080"/>
    <row r="20081"/>
    <row r="20082"/>
    <row r="20083"/>
    <row r="20084"/>
    <row r="20085"/>
    <row r="20086"/>
    <row r="20087"/>
    <row r="20088"/>
    <row r="20089"/>
    <row r="20090"/>
    <row r="20091"/>
    <row r="20092"/>
    <row r="20093"/>
    <row r="20094"/>
    <row r="20095"/>
    <row r="20096"/>
    <row r="20097"/>
    <row r="20098"/>
    <row r="20099"/>
    <row r="20100"/>
    <row r="20101"/>
    <row r="20102"/>
    <row r="20103"/>
    <row r="20104"/>
    <row r="20105"/>
    <row r="20106"/>
    <row r="20107"/>
    <row r="20108"/>
    <row r="20109"/>
    <row r="20110"/>
    <row r="20111"/>
    <row r="20112"/>
    <row r="20113"/>
    <row r="20114"/>
    <row r="20115"/>
    <row r="20116"/>
    <row r="20117"/>
    <row r="20118"/>
    <row r="20119"/>
    <row r="20120"/>
    <row r="20121"/>
    <row r="20122"/>
    <row r="20123"/>
    <row r="20124"/>
    <row r="20125"/>
    <row r="20126"/>
    <row r="20127"/>
    <row r="20128"/>
    <row r="20129"/>
    <row r="20130"/>
    <row r="20131"/>
    <row r="20132"/>
    <row r="20133"/>
    <row r="20134"/>
    <row r="20135"/>
    <row r="20136"/>
    <row r="20137"/>
    <row r="20138"/>
    <row r="20139"/>
    <row r="20140"/>
    <row r="20141"/>
    <row r="20142"/>
    <row r="20143"/>
    <row r="20144"/>
    <row r="20145"/>
    <row r="20146"/>
    <row r="20147"/>
    <row r="20148"/>
    <row r="20149"/>
    <row r="20150"/>
    <row r="20151"/>
    <row r="20152"/>
    <row r="20153"/>
    <row r="20154"/>
    <row r="20155"/>
    <row r="20156"/>
    <row r="20157"/>
    <row r="20158"/>
    <row r="20159"/>
    <row r="20160"/>
    <row r="20161"/>
    <row r="20162"/>
    <row r="20163"/>
    <row r="20164"/>
    <row r="20165"/>
    <row r="20166"/>
    <row r="20167"/>
    <row r="20168"/>
    <row r="20169"/>
    <row r="20170"/>
    <row r="20171"/>
    <row r="20172"/>
    <row r="20173"/>
    <row r="20174"/>
    <row r="20175"/>
    <row r="20176"/>
    <row r="20177"/>
    <row r="20178"/>
    <row r="20179"/>
    <row r="20180"/>
    <row r="20181"/>
    <row r="20182"/>
    <row r="20183"/>
    <row r="20184"/>
    <row r="20185"/>
    <row r="20186"/>
    <row r="20187"/>
    <row r="20188"/>
    <row r="20189"/>
    <row r="20190"/>
    <row r="20191"/>
    <row r="20192"/>
    <row r="20193"/>
    <row r="20194"/>
    <row r="20195"/>
    <row r="20196"/>
    <row r="20197"/>
    <row r="20198"/>
    <row r="20199"/>
    <row r="20200"/>
    <row r="20201"/>
    <row r="20202"/>
    <row r="20203"/>
    <row r="20204"/>
    <row r="20205"/>
    <row r="20206"/>
    <row r="20207"/>
    <row r="20208"/>
    <row r="20209"/>
    <row r="20210"/>
    <row r="20211"/>
    <row r="20212"/>
    <row r="20213"/>
    <row r="20214"/>
    <row r="20215"/>
    <row r="20216"/>
    <row r="20217"/>
    <row r="20218"/>
    <row r="20219"/>
    <row r="20220"/>
    <row r="20221"/>
    <row r="20222"/>
    <row r="20223"/>
    <row r="20224"/>
    <row r="20225"/>
    <row r="20226"/>
    <row r="20227"/>
    <row r="20228"/>
    <row r="20229"/>
    <row r="20230"/>
    <row r="20231"/>
    <row r="20232"/>
    <row r="20233"/>
    <row r="20234"/>
    <row r="20235"/>
    <row r="20236"/>
    <row r="20237"/>
    <row r="20238"/>
    <row r="20239"/>
    <row r="20240"/>
    <row r="20241"/>
    <row r="20242"/>
    <row r="20243"/>
    <row r="20244"/>
    <row r="20245"/>
    <row r="20246"/>
    <row r="20247"/>
    <row r="20248"/>
    <row r="20249"/>
    <row r="20250"/>
    <row r="20251"/>
    <row r="20252"/>
    <row r="20253"/>
    <row r="20254"/>
    <row r="20255"/>
    <row r="20256"/>
    <row r="20257"/>
    <row r="20258"/>
    <row r="20259"/>
    <row r="20260"/>
    <row r="20261"/>
    <row r="20262"/>
    <row r="20263"/>
    <row r="20264"/>
    <row r="20265"/>
    <row r="20266"/>
    <row r="20267"/>
    <row r="20268"/>
    <row r="20269"/>
    <row r="20270"/>
    <row r="20271"/>
    <row r="20272"/>
    <row r="20273"/>
    <row r="20274"/>
    <row r="20275"/>
    <row r="20276"/>
    <row r="20277"/>
    <row r="20278"/>
    <row r="20279"/>
    <row r="20280"/>
    <row r="20281"/>
    <row r="20282"/>
    <row r="20283"/>
    <row r="20284"/>
    <row r="20285"/>
    <row r="20286"/>
    <row r="20287"/>
    <row r="20288"/>
    <row r="20289"/>
    <row r="20290"/>
    <row r="20291"/>
    <row r="20292"/>
    <row r="20293"/>
    <row r="20294"/>
    <row r="20295"/>
    <row r="20296"/>
    <row r="20297"/>
    <row r="20298"/>
    <row r="20299"/>
    <row r="20300"/>
    <row r="20301"/>
    <row r="20302"/>
    <row r="20303"/>
    <row r="20304"/>
    <row r="20305"/>
    <row r="20306"/>
    <row r="20307"/>
    <row r="20308"/>
    <row r="20309"/>
    <row r="20310"/>
    <row r="20311"/>
    <row r="20312"/>
    <row r="20313"/>
    <row r="20314"/>
    <row r="20315"/>
    <row r="20316"/>
    <row r="20317"/>
    <row r="20318"/>
    <row r="20319"/>
    <row r="20320"/>
    <row r="20321"/>
    <row r="20322"/>
    <row r="20323"/>
    <row r="20324"/>
    <row r="20325"/>
    <row r="20326"/>
    <row r="20327"/>
    <row r="20328"/>
    <row r="20329"/>
    <row r="20330"/>
    <row r="20331"/>
    <row r="20332"/>
    <row r="20333"/>
    <row r="20334"/>
    <row r="20335"/>
    <row r="20336"/>
    <row r="20337"/>
    <row r="20338"/>
    <row r="20339"/>
    <row r="20340"/>
    <row r="20341"/>
    <row r="20342"/>
    <row r="20343"/>
    <row r="20344"/>
    <row r="20345"/>
    <row r="20346"/>
    <row r="20347"/>
    <row r="20348"/>
    <row r="20349"/>
    <row r="20350"/>
    <row r="20351"/>
    <row r="20352"/>
    <row r="20353"/>
    <row r="20354"/>
    <row r="20355"/>
    <row r="20356"/>
    <row r="20357"/>
    <row r="20358"/>
    <row r="20359"/>
    <row r="20360"/>
    <row r="20361"/>
    <row r="20362"/>
    <row r="20363"/>
    <row r="20364"/>
    <row r="20365"/>
    <row r="20366"/>
    <row r="20367"/>
    <row r="20368"/>
    <row r="20369"/>
    <row r="20370"/>
    <row r="20371"/>
    <row r="20372"/>
    <row r="20373"/>
    <row r="20374"/>
    <row r="20375"/>
    <row r="20376"/>
    <row r="20377"/>
    <row r="20378"/>
    <row r="20379"/>
    <row r="20380"/>
    <row r="20381"/>
    <row r="20382"/>
    <row r="20383"/>
    <row r="20384"/>
    <row r="20385"/>
    <row r="20386"/>
    <row r="20387"/>
    <row r="20388"/>
    <row r="20389"/>
    <row r="20390"/>
    <row r="20391"/>
    <row r="20392"/>
    <row r="20393"/>
    <row r="20394"/>
    <row r="20395"/>
    <row r="20396"/>
    <row r="20397"/>
    <row r="20398"/>
    <row r="20399"/>
    <row r="20400"/>
    <row r="20401"/>
    <row r="20402"/>
    <row r="20403"/>
    <row r="20404"/>
    <row r="20405"/>
    <row r="20406"/>
    <row r="20407"/>
    <row r="20408"/>
    <row r="20409"/>
    <row r="20410"/>
    <row r="20411"/>
    <row r="20412"/>
    <row r="20413"/>
    <row r="20414"/>
    <row r="20415"/>
    <row r="20416"/>
    <row r="20417"/>
    <row r="20418"/>
    <row r="20419"/>
    <row r="20420"/>
    <row r="20421"/>
    <row r="20422"/>
    <row r="20423"/>
    <row r="20424"/>
    <row r="20425"/>
    <row r="20426"/>
    <row r="20427"/>
    <row r="20428"/>
    <row r="20429"/>
    <row r="20430"/>
    <row r="20431"/>
    <row r="20432"/>
    <row r="20433"/>
    <row r="20434"/>
    <row r="20435"/>
    <row r="20436"/>
    <row r="20437"/>
    <row r="20438"/>
    <row r="20439"/>
    <row r="20440"/>
    <row r="20441"/>
    <row r="20442"/>
    <row r="20443"/>
    <row r="20444"/>
    <row r="20445"/>
    <row r="20446"/>
    <row r="20447"/>
    <row r="20448"/>
    <row r="20449"/>
    <row r="20450"/>
    <row r="20451"/>
    <row r="20452"/>
    <row r="20453"/>
    <row r="20454"/>
    <row r="20455"/>
    <row r="20456"/>
    <row r="20457"/>
    <row r="20458"/>
    <row r="20459"/>
    <row r="20460"/>
    <row r="20461"/>
    <row r="20462"/>
    <row r="20463"/>
    <row r="20464"/>
    <row r="20465"/>
    <row r="20466"/>
    <row r="20467"/>
    <row r="20468"/>
    <row r="20469"/>
    <row r="20470"/>
    <row r="20471"/>
    <row r="20472"/>
    <row r="20473"/>
    <row r="20474"/>
    <row r="20475"/>
    <row r="20476"/>
    <row r="20477"/>
    <row r="20478"/>
    <row r="20479"/>
    <row r="20480"/>
    <row r="20481"/>
    <row r="20482"/>
    <row r="20483"/>
    <row r="20484"/>
    <row r="20485"/>
    <row r="20486"/>
    <row r="20487"/>
    <row r="20488"/>
    <row r="20489"/>
    <row r="20490"/>
    <row r="20491"/>
    <row r="20492"/>
    <row r="20493"/>
    <row r="20494"/>
    <row r="20495"/>
    <row r="20496"/>
    <row r="20497"/>
    <row r="20498"/>
    <row r="20499"/>
    <row r="20500"/>
    <row r="20501"/>
    <row r="20502"/>
    <row r="20503"/>
    <row r="20504"/>
    <row r="20505"/>
    <row r="20506"/>
    <row r="20507"/>
    <row r="20508"/>
    <row r="20509"/>
    <row r="20510"/>
    <row r="20511"/>
    <row r="20512"/>
    <row r="20513"/>
    <row r="20514"/>
    <row r="20515"/>
    <row r="20516"/>
    <row r="20517"/>
    <row r="20518"/>
    <row r="20519"/>
    <row r="20520"/>
    <row r="20521"/>
    <row r="20522"/>
    <row r="20523"/>
    <row r="20524"/>
    <row r="20525"/>
    <row r="20526"/>
    <row r="20527"/>
    <row r="20528"/>
    <row r="20529"/>
    <row r="20530"/>
    <row r="20531"/>
    <row r="20532"/>
    <row r="20533"/>
    <row r="20534"/>
    <row r="20535"/>
    <row r="20536"/>
    <row r="20537"/>
    <row r="20538"/>
    <row r="20539"/>
    <row r="20540"/>
    <row r="20541"/>
    <row r="20542"/>
    <row r="20543"/>
    <row r="20544"/>
    <row r="20545"/>
    <row r="20546"/>
    <row r="20547"/>
    <row r="20548"/>
    <row r="20549"/>
    <row r="20550"/>
    <row r="20551"/>
    <row r="20552"/>
    <row r="20553"/>
    <row r="20554"/>
    <row r="20555"/>
    <row r="20556"/>
    <row r="20557"/>
    <row r="20558"/>
    <row r="20559"/>
    <row r="20560"/>
    <row r="20561"/>
    <row r="20562"/>
    <row r="20563"/>
    <row r="20564"/>
    <row r="20565"/>
    <row r="20566"/>
    <row r="20567"/>
    <row r="20568"/>
    <row r="20569"/>
    <row r="20570"/>
    <row r="20571"/>
    <row r="20572"/>
    <row r="20573"/>
    <row r="20574"/>
    <row r="20575"/>
    <row r="20576"/>
    <row r="20577"/>
    <row r="20578"/>
    <row r="20579"/>
    <row r="20580"/>
    <row r="20581"/>
    <row r="20582"/>
    <row r="20583"/>
    <row r="20584"/>
    <row r="20585"/>
    <row r="20586"/>
    <row r="20587"/>
    <row r="20588"/>
    <row r="20589"/>
    <row r="20590"/>
    <row r="20591"/>
    <row r="20592"/>
    <row r="20593"/>
    <row r="20594"/>
    <row r="20595"/>
    <row r="20596"/>
    <row r="20597"/>
    <row r="20598"/>
    <row r="20599"/>
    <row r="20600"/>
    <row r="20601"/>
    <row r="20602"/>
    <row r="20603"/>
    <row r="20604"/>
    <row r="20605"/>
    <row r="20606"/>
    <row r="20607"/>
    <row r="20608"/>
    <row r="20609"/>
    <row r="20610"/>
    <row r="20611"/>
    <row r="20612"/>
    <row r="20613"/>
    <row r="20614"/>
    <row r="20615"/>
    <row r="20616"/>
    <row r="20617"/>
    <row r="20618"/>
    <row r="20619"/>
    <row r="20620"/>
    <row r="20621"/>
    <row r="20622"/>
    <row r="20623"/>
    <row r="20624"/>
    <row r="20625"/>
    <row r="20626"/>
    <row r="20627"/>
    <row r="20628"/>
    <row r="20629"/>
    <row r="20630"/>
    <row r="20631"/>
    <row r="20632"/>
    <row r="20633"/>
    <row r="20634"/>
    <row r="20635"/>
    <row r="20636"/>
    <row r="20637"/>
    <row r="20638"/>
    <row r="20639"/>
    <row r="20640"/>
    <row r="20641"/>
    <row r="20642"/>
    <row r="20643"/>
    <row r="20644"/>
    <row r="20645"/>
    <row r="20646"/>
    <row r="20647"/>
    <row r="20648"/>
    <row r="20649"/>
    <row r="20650"/>
    <row r="20651"/>
    <row r="20652"/>
    <row r="20653"/>
    <row r="20654"/>
    <row r="20655"/>
    <row r="20656"/>
    <row r="20657"/>
    <row r="20658"/>
    <row r="20659"/>
    <row r="20660"/>
    <row r="20661"/>
    <row r="20662"/>
    <row r="20663"/>
    <row r="20664"/>
    <row r="20665"/>
    <row r="20666"/>
    <row r="20667"/>
    <row r="20668"/>
    <row r="20669"/>
    <row r="20670"/>
    <row r="20671"/>
    <row r="20672"/>
    <row r="20673"/>
    <row r="20674"/>
    <row r="20675"/>
    <row r="20676"/>
    <row r="20677"/>
    <row r="20678"/>
    <row r="20679"/>
    <row r="20680"/>
    <row r="20681"/>
    <row r="20682"/>
    <row r="20683"/>
    <row r="20684"/>
    <row r="20685"/>
    <row r="20686"/>
    <row r="20687"/>
    <row r="20688"/>
    <row r="20689"/>
    <row r="20690"/>
    <row r="20691"/>
    <row r="20692"/>
    <row r="20693"/>
    <row r="20694"/>
    <row r="20695"/>
    <row r="20696"/>
    <row r="20697"/>
    <row r="20698"/>
    <row r="20699"/>
    <row r="20700"/>
    <row r="20701"/>
    <row r="20702"/>
    <row r="20703"/>
    <row r="20704"/>
    <row r="20705"/>
    <row r="20706"/>
    <row r="20707"/>
    <row r="20708"/>
    <row r="20709"/>
    <row r="20710"/>
    <row r="20711"/>
    <row r="20712"/>
    <row r="20713"/>
    <row r="20714"/>
    <row r="20715"/>
    <row r="20716"/>
    <row r="20717"/>
    <row r="20718"/>
    <row r="20719"/>
    <row r="20720"/>
    <row r="20721"/>
    <row r="20722"/>
    <row r="20723"/>
    <row r="20724"/>
    <row r="20725"/>
    <row r="20726"/>
    <row r="20727"/>
    <row r="20728"/>
    <row r="20729"/>
    <row r="20730"/>
    <row r="20731"/>
    <row r="20732"/>
    <row r="20733"/>
    <row r="20734"/>
    <row r="20735"/>
    <row r="20736"/>
    <row r="20737"/>
    <row r="20738"/>
    <row r="20739"/>
    <row r="20740"/>
    <row r="20741"/>
    <row r="20742"/>
    <row r="20743"/>
    <row r="20744"/>
    <row r="20745"/>
    <row r="20746"/>
    <row r="20747"/>
    <row r="20748"/>
    <row r="20749"/>
    <row r="20750"/>
    <row r="20751"/>
    <row r="20752"/>
    <row r="20753"/>
    <row r="20754"/>
    <row r="20755"/>
    <row r="20756"/>
    <row r="20757"/>
    <row r="20758"/>
    <row r="20759"/>
    <row r="20760"/>
    <row r="20761"/>
    <row r="20762"/>
    <row r="20763"/>
    <row r="20764"/>
    <row r="20765"/>
    <row r="20766"/>
    <row r="20767"/>
    <row r="20768"/>
    <row r="20769"/>
    <row r="20770"/>
    <row r="20771"/>
    <row r="20772"/>
    <row r="20773"/>
    <row r="20774"/>
    <row r="20775"/>
    <row r="20776"/>
    <row r="20777"/>
    <row r="20778"/>
    <row r="20779"/>
    <row r="20780"/>
    <row r="20781"/>
    <row r="20782"/>
    <row r="20783"/>
    <row r="20784"/>
    <row r="20785"/>
    <row r="20786"/>
    <row r="20787"/>
    <row r="20788"/>
    <row r="20789"/>
    <row r="20790"/>
    <row r="20791"/>
    <row r="20792"/>
    <row r="20793"/>
    <row r="20794"/>
    <row r="20795"/>
    <row r="20796"/>
    <row r="20797"/>
    <row r="20798"/>
    <row r="20799"/>
    <row r="20800"/>
    <row r="20801"/>
    <row r="20802"/>
    <row r="20803"/>
    <row r="20804"/>
    <row r="20805"/>
    <row r="20806"/>
    <row r="20807"/>
    <row r="20808"/>
    <row r="20809"/>
    <row r="20810"/>
    <row r="20811"/>
    <row r="20812"/>
    <row r="20813"/>
    <row r="20814"/>
    <row r="20815"/>
    <row r="20816"/>
    <row r="20817"/>
    <row r="20818"/>
    <row r="20819"/>
    <row r="20820"/>
    <row r="20821"/>
    <row r="20822"/>
    <row r="20823"/>
    <row r="20824"/>
    <row r="20825"/>
    <row r="20826"/>
    <row r="20827"/>
    <row r="20828"/>
    <row r="20829"/>
    <row r="20830"/>
    <row r="20831"/>
    <row r="20832"/>
    <row r="20833"/>
    <row r="20834"/>
    <row r="20835"/>
    <row r="20836"/>
    <row r="20837"/>
    <row r="20838"/>
    <row r="20839"/>
    <row r="20840"/>
    <row r="20841"/>
    <row r="20842"/>
    <row r="20843"/>
    <row r="20844"/>
    <row r="20845"/>
    <row r="20846"/>
    <row r="20847"/>
    <row r="20848"/>
    <row r="20849"/>
    <row r="20850"/>
    <row r="20851"/>
    <row r="20852"/>
    <row r="20853"/>
    <row r="20854"/>
    <row r="20855"/>
    <row r="20856"/>
    <row r="20857"/>
    <row r="20858"/>
    <row r="20859"/>
    <row r="20860"/>
    <row r="20861"/>
    <row r="20862"/>
    <row r="20863"/>
    <row r="20864"/>
    <row r="20865"/>
    <row r="20866"/>
    <row r="20867"/>
    <row r="20868"/>
    <row r="20869"/>
    <row r="20870"/>
    <row r="20871"/>
    <row r="20872"/>
    <row r="20873"/>
    <row r="20874"/>
    <row r="20875"/>
    <row r="20876"/>
    <row r="20877"/>
    <row r="20878"/>
    <row r="20879"/>
    <row r="20880"/>
    <row r="20881"/>
    <row r="20882"/>
    <row r="20883"/>
    <row r="20884"/>
    <row r="20885"/>
    <row r="20886"/>
    <row r="20887"/>
    <row r="20888"/>
    <row r="20889"/>
    <row r="20890"/>
    <row r="20891"/>
    <row r="20892"/>
    <row r="20893"/>
    <row r="20894"/>
    <row r="20895"/>
    <row r="20896"/>
    <row r="20897"/>
    <row r="20898"/>
    <row r="20899"/>
    <row r="20900"/>
    <row r="20901"/>
    <row r="20902"/>
    <row r="20903"/>
    <row r="20904"/>
    <row r="20905"/>
    <row r="20906"/>
    <row r="20907"/>
    <row r="20908"/>
    <row r="20909"/>
    <row r="20910"/>
    <row r="20911"/>
    <row r="20912"/>
    <row r="20913"/>
    <row r="20914"/>
    <row r="20915"/>
    <row r="20916"/>
    <row r="20917"/>
    <row r="20918"/>
    <row r="20919"/>
    <row r="20920"/>
    <row r="20921"/>
    <row r="20922"/>
    <row r="20923"/>
    <row r="20924"/>
    <row r="20925"/>
    <row r="20926"/>
    <row r="20927"/>
    <row r="20928"/>
    <row r="20929"/>
    <row r="20930"/>
    <row r="20931"/>
    <row r="20932"/>
    <row r="20933"/>
    <row r="20934"/>
    <row r="20935"/>
    <row r="20936"/>
    <row r="20937"/>
    <row r="20938"/>
    <row r="20939"/>
    <row r="20940"/>
    <row r="20941"/>
    <row r="20942"/>
    <row r="20943"/>
    <row r="20944"/>
    <row r="20945"/>
    <row r="20946"/>
    <row r="20947"/>
    <row r="20948"/>
    <row r="20949"/>
    <row r="20950"/>
    <row r="20951"/>
    <row r="20952"/>
    <row r="20953"/>
    <row r="20954"/>
    <row r="20955"/>
    <row r="20956"/>
    <row r="20957"/>
    <row r="20958"/>
    <row r="20959"/>
    <row r="20960"/>
    <row r="20961"/>
    <row r="20962"/>
    <row r="20963"/>
    <row r="20964"/>
    <row r="20965"/>
    <row r="20966"/>
    <row r="20967"/>
    <row r="20968"/>
    <row r="20969"/>
    <row r="20970"/>
    <row r="20971"/>
    <row r="20972"/>
    <row r="20973"/>
    <row r="20974"/>
    <row r="20975"/>
    <row r="20976"/>
    <row r="20977"/>
    <row r="20978"/>
    <row r="20979"/>
    <row r="20980"/>
    <row r="20981"/>
    <row r="20982"/>
    <row r="20983"/>
    <row r="20984"/>
    <row r="20985"/>
    <row r="20986"/>
    <row r="20987"/>
    <row r="20988"/>
    <row r="20989"/>
    <row r="20990"/>
    <row r="20991"/>
    <row r="20992"/>
    <row r="20993"/>
    <row r="20994"/>
    <row r="20995"/>
    <row r="20996"/>
    <row r="20997"/>
    <row r="20998"/>
    <row r="20999"/>
    <row r="21000"/>
    <row r="21001"/>
    <row r="21002"/>
    <row r="21003"/>
    <row r="21004"/>
    <row r="21005"/>
    <row r="21006"/>
    <row r="21007"/>
    <row r="21008"/>
    <row r="21009"/>
    <row r="21010"/>
    <row r="21011"/>
    <row r="21012"/>
    <row r="21013"/>
    <row r="21014"/>
    <row r="21015"/>
    <row r="21016"/>
    <row r="21017"/>
    <row r="21018"/>
    <row r="21019"/>
    <row r="21020"/>
    <row r="21021"/>
    <row r="21022"/>
    <row r="21023"/>
    <row r="21024"/>
    <row r="21025"/>
    <row r="21026"/>
    <row r="21027"/>
    <row r="21028"/>
    <row r="21029"/>
    <row r="21030"/>
    <row r="21031"/>
    <row r="21032"/>
    <row r="21033"/>
    <row r="21034"/>
    <row r="21035"/>
    <row r="21036"/>
    <row r="21037"/>
    <row r="21038"/>
    <row r="21039"/>
    <row r="21040"/>
    <row r="21041"/>
    <row r="21042"/>
    <row r="21043"/>
    <row r="21044"/>
    <row r="21045"/>
    <row r="21046"/>
    <row r="21047"/>
    <row r="21048"/>
    <row r="21049"/>
    <row r="21050"/>
    <row r="21051"/>
    <row r="21052"/>
    <row r="21053"/>
    <row r="21054"/>
    <row r="21055"/>
    <row r="21056"/>
    <row r="21057"/>
    <row r="21058"/>
    <row r="21059"/>
    <row r="21060"/>
    <row r="21061"/>
    <row r="21062"/>
    <row r="21063"/>
    <row r="21064"/>
    <row r="21065"/>
    <row r="21066"/>
    <row r="21067"/>
    <row r="21068"/>
    <row r="21069"/>
    <row r="21070"/>
    <row r="21071"/>
    <row r="21072"/>
    <row r="21073"/>
    <row r="21074"/>
    <row r="21075"/>
    <row r="21076"/>
    <row r="21077"/>
    <row r="21078"/>
    <row r="21079"/>
    <row r="21080"/>
    <row r="21081"/>
    <row r="21082"/>
    <row r="21083"/>
    <row r="21084"/>
    <row r="21085"/>
    <row r="21086"/>
    <row r="21087"/>
    <row r="21088"/>
    <row r="21089"/>
    <row r="21090"/>
    <row r="21091"/>
    <row r="21092"/>
    <row r="21093"/>
    <row r="21094"/>
    <row r="21095"/>
    <row r="21096"/>
    <row r="21097"/>
    <row r="21098"/>
    <row r="21099"/>
    <row r="21100"/>
    <row r="21101"/>
    <row r="21102"/>
    <row r="21103"/>
    <row r="21104"/>
    <row r="21105"/>
    <row r="21106"/>
    <row r="21107"/>
    <row r="21108"/>
    <row r="21109"/>
    <row r="21110"/>
    <row r="21111"/>
    <row r="21112"/>
    <row r="21113"/>
    <row r="21114"/>
    <row r="21115"/>
    <row r="21116"/>
    <row r="21117"/>
    <row r="21118"/>
    <row r="21119"/>
    <row r="21120"/>
    <row r="21121"/>
    <row r="21122"/>
    <row r="21123"/>
    <row r="21124"/>
    <row r="21125"/>
    <row r="21126"/>
    <row r="21127"/>
    <row r="21128"/>
    <row r="21129"/>
    <row r="21130"/>
    <row r="21131"/>
    <row r="21132"/>
    <row r="21133"/>
    <row r="21134"/>
    <row r="21135"/>
    <row r="21136"/>
    <row r="21137"/>
    <row r="21138"/>
    <row r="21139"/>
    <row r="21140"/>
    <row r="21141"/>
    <row r="21142"/>
    <row r="21143"/>
    <row r="21144"/>
    <row r="21145"/>
    <row r="21146"/>
    <row r="21147"/>
    <row r="21148"/>
    <row r="21149"/>
    <row r="21150"/>
    <row r="21151"/>
    <row r="21152"/>
    <row r="21153"/>
    <row r="21154"/>
    <row r="21155"/>
    <row r="21156"/>
    <row r="21157"/>
    <row r="21158"/>
    <row r="21159"/>
    <row r="21160"/>
    <row r="21161"/>
    <row r="21162"/>
    <row r="21163"/>
    <row r="21164"/>
    <row r="21165"/>
    <row r="21166"/>
    <row r="21167"/>
    <row r="21168"/>
    <row r="21169"/>
    <row r="21170"/>
    <row r="21171"/>
    <row r="21172"/>
    <row r="21173"/>
    <row r="21174"/>
    <row r="21175"/>
    <row r="21176"/>
    <row r="21177"/>
    <row r="21178"/>
    <row r="21179"/>
    <row r="21180"/>
    <row r="21181"/>
    <row r="21182"/>
    <row r="21183"/>
    <row r="21184"/>
    <row r="21185"/>
    <row r="21186"/>
    <row r="21187"/>
    <row r="21188"/>
    <row r="21189"/>
    <row r="21190"/>
    <row r="21191"/>
    <row r="21192"/>
    <row r="21193"/>
    <row r="21194"/>
    <row r="21195"/>
    <row r="21196"/>
    <row r="21197"/>
    <row r="21198"/>
    <row r="21199"/>
    <row r="21200"/>
    <row r="21201"/>
    <row r="21202"/>
    <row r="21203"/>
    <row r="21204"/>
    <row r="21205"/>
    <row r="21206"/>
    <row r="21207"/>
    <row r="21208"/>
    <row r="21209"/>
    <row r="21210"/>
    <row r="21211"/>
    <row r="21212"/>
    <row r="21213"/>
    <row r="21214"/>
    <row r="21215"/>
    <row r="21216"/>
    <row r="21217"/>
    <row r="21218"/>
    <row r="21219"/>
    <row r="21220"/>
    <row r="21221"/>
    <row r="21222"/>
    <row r="21223"/>
    <row r="21224"/>
    <row r="21225"/>
    <row r="21226"/>
    <row r="21227"/>
    <row r="21228"/>
    <row r="21229"/>
    <row r="21230"/>
    <row r="21231"/>
    <row r="21232"/>
    <row r="21233"/>
    <row r="21234"/>
    <row r="21235"/>
    <row r="21236"/>
    <row r="21237"/>
    <row r="21238"/>
    <row r="21239"/>
    <row r="21240"/>
    <row r="21241"/>
    <row r="21242"/>
    <row r="21243"/>
    <row r="21244"/>
    <row r="21245"/>
    <row r="21246"/>
    <row r="21247"/>
    <row r="21248"/>
    <row r="21249"/>
    <row r="21250"/>
    <row r="21251"/>
    <row r="21252"/>
    <row r="21253"/>
    <row r="21254"/>
    <row r="21255"/>
    <row r="21256"/>
    <row r="21257"/>
    <row r="21258"/>
    <row r="21259"/>
    <row r="21260"/>
    <row r="21261"/>
    <row r="21262"/>
    <row r="21263"/>
    <row r="21264"/>
    <row r="21265"/>
    <row r="21266"/>
    <row r="21267"/>
    <row r="21268"/>
    <row r="21269"/>
    <row r="21270"/>
    <row r="21271"/>
    <row r="21272"/>
    <row r="21273"/>
    <row r="21274"/>
    <row r="21275"/>
    <row r="21276"/>
    <row r="21277"/>
    <row r="21278"/>
    <row r="21279"/>
    <row r="21280"/>
    <row r="21281"/>
    <row r="21282"/>
    <row r="21283"/>
    <row r="21284"/>
    <row r="21285"/>
    <row r="21286"/>
    <row r="21287"/>
    <row r="21288"/>
    <row r="21289"/>
    <row r="21290"/>
    <row r="21291"/>
    <row r="21292"/>
    <row r="21293"/>
    <row r="21294"/>
    <row r="21295"/>
    <row r="21296"/>
    <row r="21297"/>
    <row r="21298"/>
    <row r="21299"/>
    <row r="21300"/>
    <row r="21301"/>
    <row r="21302"/>
    <row r="21303"/>
    <row r="21304"/>
    <row r="21305"/>
    <row r="21306"/>
    <row r="21307"/>
    <row r="21308"/>
    <row r="21309"/>
    <row r="21310"/>
    <row r="21311"/>
    <row r="21312"/>
    <row r="21313"/>
    <row r="21314"/>
    <row r="21315"/>
    <row r="21316"/>
    <row r="21317"/>
    <row r="21318"/>
    <row r="21319"/>
    <row r="21320"/>
    <row r="21321"/>
    <row r="21322"/>
    <row r="21323"/>
    <row r="21324"/>
    <row r="21325"/>
    <row r="21326"/>
    <row r="21327"/>
    <row r="21328"/>
    <row r="21329"/>
    <row r="21330"/>
    <row r="21331"/>
    <row r="21332"/>
    <row r="21333"/>
    <row r="21334"/>
    <row r="21335"/>
    <row r="21336"/>
    <row r="21337"/>
    <row r="21338"/>
    <row r="21339"/>
    <row r="21340"/>
    <row r="21341"/>
    <row r="21342"/>
    <row r="21343"/>
    <row r="21344"/>
    <row r="21345"/>
    <row r="21346"/>
    <row r="21347"/>
    <row r="21348"/>
    <row r="21349"/>
    <row r="21350"/>
    <row r="21351"/>
    <row r="21352"/>
    <row r="21353"/>
    <row r="21354"/>
    <row r="21355"/>
    <row r="21356"/>
    <row r="21357"/>
    <row r="21358"/>
    <row r="21359"/>
    <row r="21360"/>
    <row r="21361"/>
    <row r="21362"/>
    <row r="21363"/>
    <row r="21364"/>
    <row r="21365"/>
    <row r="21366"/>
    <row r="21367"/>
    <row r="21368"/>
    <row r="21369"/>
    <row r="21370"/>
    <row r="21371"/>
    <row r="21372"/>
    <row r="21373"/>
    <row r="21374"/>
    <row r="21375"/>
    <row r="21376"/>
    <row r="21377"/>
    <row r="21378"/>
    <row r="21379"/>
    <row r="21380"/>
    <row r="21381"/>
    <row r="21382"/>
    <row r="21383"/>
    <row r="21384"/>
    <row r="21385"/>
    <row r="21386"/>
    <row r="21387"/>
    <row r="21388"/>
    <row r="21389"/>
    <row r="21390"/>
    <row r="21391"/>
    <row r="21392"/>
    <row r="21393"/>
    <row r="21394"/>
    <row r="21395"/>
    <row r="21396"/>
    <row r="21397"/>
    <row r="21398"/>
    <row r="21399"/>
    <row r="21400"/>
    <row r="21401"/>
    <row r="21402"/>
    <row r="21403"/>
    <row r="21404"/>
    <row r="21405"/>
    <row r="21406"/>
    <row r="21407"/>
    <row r="21408"/>
    <row r="21409"/>
    <row r="21410"/>
    <row r="21411"/>
    <row r="21412"/>
    <row r="21413"/>
    <row r="21414"/>
    <row r="21415"/>
    <row r="21416"/>
    <row r="21417"/>
    <row r="21418"/>
    <row r="21419"/>
    <row r="21420"/>
    <row r="21421"/>
    <row r="21422"/>
    <row r="21423"/>
    <row r="21424"/>
    <row r="21425"/>
    <row r="21426"/>
    <row r="21427"/>
    <row r="21428"/>
    <row r="21429"/>
    <row r="21430"/>
    <row r="21431"/>
    <row r="21432"/>
    <row r="21433"/>
    <row r="21434"/>
    <row r="21435"/>
    <row r="21436"/>
    <row r="21437"/>
    <row r="21438"/>
    <row r="21439"/>
    <row r="21440"/>
    <row r="21441"/>
    <row r="21442"/>
    <row r="21443"/>
    <row r="21444"/>
    <row r="21445"/>
    <row r="21446"/>
    <row r="21447"/>
    <row r="21448"/>
    <row r="21449"/>
    <row r="21450"/>
    <row r="21451"/>
    <row r="21452"/>
    <row r="21453"/>
    <row r="21454"/>
    <row r="21455"/>
    <row r="21456"/>
    <row r="21457"/>
    <row r="21458"/>
    <row r="21459"/>
    <row r="21460"/>
    <row r="21461"/>
    <row r="21462"/>
    <row r="21463"/>
    <row r="21464"/>
    <row r="21465"/>
    <row r="21466"/>
    <row r="21467"/>
    <row r="21468"/>
    <row r="21469"/>
    <row r="21470"/>
    <row r="21471"/>
    <row r="21472"/>
    <row r="21473"/>
    <row r="21474"/>
    <row r="21475"/>
    <row r="21476"/>
    <row r="21477"/>
    <row r="21478"/>
    <row r="21479"/>
    <row r="21480"/>
    <row r="21481"/>
    <row r="21482"/>
    <row r="21483"/>
    <row r="21484"/>
    <row r="21485"/>
    <row r="21486"/>
    <row r="21487"/>
    <row r="21488"/>
    <row r="21489"/>
    <row r="21490"/>
    <row r="21491"/>
    <row r="21492"/>
    <row r="21493"/>
    <row r="21494"/>
    <row r="21495"/>
    <row r="21496"/>
    <row r="21497"/>
    <row r="21498"/>
    <row r="21499"/>
    <row r="21500"/>
    <row r="21501"/>
    <row r="21502"/>
    <row r="21503"/>
    <row r="21504"/>
    <row r="21505"/>
    <row r="21506"/>
    <row r="21507"/>
    <row r="21508"/>
    <row r="21509"/>
    <row r="21510"/>
    <row r="21511"/>
    <row r="21512"/>
    <row r="21513"/>
    <row r="21514"/>
    <row r="21515"/>
    <row r="21516"/>
    <row r="21517"/>
    <row r="21518"/>
    <row r="21519"/>
    <row r="21520"/>
    <row r="21521"/>
    <row r="21522"/>
    <row r="21523"/>
    <row r="21524"/>
    <row r="21525"/>
    <row r="21526"/>
    <row r="21527"/>
    <row r="21528"/>
    <row r="21529"/>
    <row r="21530"/>
    <row r="21531"/>
    <row r="21532"/>
    <row r="21533"/>
    <row r="21534"/>
    <row r="21535"/>
    <row r="21536"/>
    <row r="21537"/>
    <row r="21538"/>
    <row r="21539"/>
    <row r="21540"/>
    <row r="21541"/>
    <row r="21542"/>
    <row r="21543"/>
    <row r="21544"/>
    <row r="21545"/>
    <row r="21546"/>
    <row r="21547"/>
    <row r="21548"/>
    <row r="21549"/>
    <row r="21550"/>
    <row r="21551"/>
    <row r="21552"/>
    <row r="21553"/>
    <row r="21554"/>
    <row r="21555"/>
    <row r="21556"/>
    <row r="21557"/>
    <row r="21558"/>
    <row r="21559"/>
    <row r="21560"/>
    <row r="21561"/>
    <row r="21562"/>
    <row r="21563"/>
    <row r="21564"/>
    <row r="21565"/>
    <row r="21566"/>
    <row r="21567"/>
    <row r="21568"/>
    <row r="21569"/>
    <row r="21570"/>
    <row r="21571"/>
    <row r="21572"/>
    <row r="21573"/>
    <row r="21574"/>
    <row r="21575"/>
    <row r="21576"/>
    <row r="21577"/>
    <row r="21578"/>
    <row r="21579"/>
    <row r="21580"/>
    <row r="21581"/>
    <row r="21582"/>
    <row r="21583"/>
    <row r="21584"/>
    <row r="21585"/>
    <row r="21586"/>
    <row r="21587"/>
    <row r="21588"/>
    <row r="21589"/>
    <row r="21590"/>
    <row r="21591"/>
    <row r="21592"/>
    <row r="21593"/>
    <row r="21594"/>
    <row r="21595"/>
    <row r="21596"/>
    <row r="21597"/>
    <row r="21598"/>
    <row r="21599"/>
    <row r="21600"/>
    <row r="21601"/>
    <row r="21602"/>
    <row r="21603"/>
    <row r="21604"/>
    <row r="21605"/>
    <row r="21606"/>
    <row r="21607"/>
    <row r="21608"/>
    <row r="21609"/>
    <row r="21610"/>
    <row r="21611"/>
    <row r="21612"/>
    <row r="21613"/>
    <row r="21614"/>
    <row r="21615"/>
    <row r="21616"/>
    <row r="21617"/>
    <row r="21618"/>
    <row r="21619"/>
    <row r="21620"/>
    <row r="21621"/>
    <row r="21622"/>
    <row r="21623"/>
    <row r="21624"/>
    <row r="21625"/>
    <row r="21626"/>
    <row r="21627"/>
    <row r="21628"/>
    <row r="21629"/>
    <row r="21630"/>
    <row r="21631"/>
    <row r="21632"/>
    <row r="21633"/>
    <row r="21634"/>
    <row r="21635"/>
    <row r="21636"/>
    <row r="21637"/>
    <row r="21638"/>
    <row r="21639"/>
    <row r="21640"/>
    <row r="21641"/>
    <row r="21642"/>
    <row r="21643"/>
    <row r="21644"/>
    <row r="21645"/>
    <row r="21646"/>
    <row r="21647"/>
    <row r="21648"/>
    <row r="21649"/>
    <row r="21650"/>
    <row r="21651"/>
    <row r="21652"/>
    <row r="21653"/>
    <row r="21654"/>
    <row r="21655"/>
    <row r="21656"/>
    <row r="21657"/>
    <row r="21658"/>
    <row r="21659"/>
    <row r="21660"/>
    <row r="21661"/>
    <row r="21662"/>
    <row r="21663"/>
    <row r="21664"/>
    <row r="21665"/>
    <row r="21666"/>
    <row r="21667"/>
    <row r="21668"/>
    <row r="21669"/>
    <row r="21670"/>
    <row r="21671"/>
    <row r="21672"/>
    <row r="21673"/>
    <row r="21674"/>
    <row r="21675"/>
    <row r="21676"/>
    <row r="21677"/>
    <row r="21678"/>
    <row r="21679"/>
    <row r="21680"/>
    <row r="21681"/>
    <row r="21682"/>
    <row r="21683"/>
    <row r="21684"/>
    <row r="21685"/>
    <row r="21686"/>
    <row r="21687"/>
    <row r="21688"/>
    <row r="21689"/>
    <row r="21690"/>
    <row r="21691"/>
    <row r="21692"/>
    <row r="21693"/>
    <row r="21694"/>
    <row r="21695"/>
    <row r="21696"/>
    <row r="21697"/>
    <row r="21698"/>
    <row r="21699"/>
    <row r="21700"/>
    <row r="21701"/>
    <row r="21702"/>
    <row r="21703"/>
    <row r="21704"/>
    <row r="21705"/>
    <row r="21706"/>
    <row r="21707"/>
    <row r="21708"/>
    <row r="21709"/>
    <row r="21710"/>
    <row r="21711"/>
    <row r="21712"/>
    <row r="21713"/>
    <row r="21714"/>
    <row r="21715"/>
    <row r="21716"/>
    <row r="21717"/>
    <row r="21718"/>
    <row r="21719"/>
    <row r="21720"/>
    <row r="21721"/>
    <row r="21722"/>
    <row r="21723"/>
    <row r="21724"/>
    <row r="21725"/>
    <row r="21726"/>
    <row r="21727"/>
    <row r="21728"/>
    <row r="21729"/>
    <row r="21730"/>
    <row r="21731"/>
    <row r="21732"/>
    <row r="21733"/>
    <row r="21734"/>
    <row r="21735"/>
    <row r="21736"/>
    <row r="21737"/>
    <row r="21738"/>
    <row r="21739"/>
    <row r="21740"/>
    <row r="21741"/>
    <row r="21742"/>
    <row r="21743"/>
    <row r="21744"/>
    <row r="21745"/>
    <row r="21746"/>
    <row r="21747"/>
    <row r="21748"/>
    <row r="21749"/>
    <row r="21750"/>
    <row r="21751"/>
    <row r="21752"/>
    <row r="21753"/>
    <row r="21754"/>
    <row r="21755"/>
    <row r="21756"/>
    <row r="21757"/>
    <row r="21758"/>
    <row r="21759"/>
    <row r="21760"/>
    <row r="21761"/>
    <row r="21762"/>
    <row r="21763"/>
    <row r="21764"/>
    <row r="21765"/>
    <row r="21766"/>
    <row r="21767"/>
    <row r="21768"/>
    <row r="21769"/>
    <row r="21770"/>
    <row r="21771"/>
    <row r="21772"/>
    <row r="21773"/>
    <row r="21774"/>
    <row r="21775"/>
    <row r="21776"/>
    <row r="21777"/>
    <row r="21778"/>
    <row r="21779"/>
    <row r="21780"/>
    <row r="21781"/>
    <row r="21782"/>
    <row r="21783"/>
    <row r="21784"/>
    <row r="21785"/>
    <row r="21786"/>
    <row r="21787"/>
    <row r="21788"/>
    <row r="21789"/>
    <row r="21790"/>
    <row r="21791"/>
    <row r="21792"/>
    <row r="21793"/>
    <row r="21794"/>
    <row r="21795"/>
    <row r="21796"/>
    <row r="21797"/>
    <row r="21798"/>
    <row r="21799"/>
    <row r="21800"/>
    <row r="21801"/>
    <row r="21802"/>
    <row r="21803"/>
    <row r="21804"/>
    <row r="21805"/>
    <row r="21806"/>
    <row r="21807"/>
    <row r="21808"/>
    <row r="21809"/>
    <row r="21810"/>
    <row r="21811"/>
    <row r="21812"/>
    <row r="21813"/>
    <row r="21814"/>
    <row r="21815"/>
    <row r="21816"/>
    <row r="21817"/>
    <row r="21818"/>
    <row r="21819"/>
    <row r="21820"/>
    <row r="21821"/>
    <row r="21822"/>
    <row r="21823"/>
    <row r="21824"/>
    <row r="21825"/>
    <row r="21826"/>
    <row r="21827"/>
    <row r="21828"/>
    <row r="21829"/>
    <row r="21830"/>
    <row r="21831"/>
    <row r="21832"/>
    <row r="21833"/>
    <row r="21834"/>
    <row r="21835"/>
    <row r="21836"/>
    <row r="21837"/>
    <row r="21838"/>
    <row r="21839"/>
    <row r="21840"/>
    <row r="21841"/>
    <row r="21842"/>
    <row r="21843"/>
    <row r="21844"/>
    <row r="21845"/>
    <row r="21846"/>
    <row r="21847"/>
    <row r="21848"/>
    <row r="21849"/>
    <row r="21850"/>
    <row r="21851"/>
    <row r="21852"/>
    <row r="21853"/>
    <row r="21854"/>
    <row r="21855"/>
    <row r="21856"/>
    <row r="21857"/>
    <row r="21858"/>
    <row r="21859"/>
    <row r="21860"/>
    <row r="21861"/>
    <row r="21862"/>
    <row r="21863"/>
    <row r="21864"/>
    <row r="21865"/>
    <row r="21866"/>
    <row r="21867"/>
    <row r="21868"/>
    <row r="21869"/>
    <row r="21870"/>
    <row r="21871"/>
    <row r="21872"/>
    <row r="21873"/>
    <row r="21874"/>
    <row r="21875"/>
    <row r="21876"/>
    <row r="21877"/>
    <row r="21878"/>
    <row r="21879"/>
    <row r="21880"/>
    <row r="21881"/>
    <row r="21882"/>
    <row r="21883"/>
    <row r="21884"/>
    <row r="21885"/>
    <row r="21886"/>
    <row r="21887"/>
    <row r="21888"/>
    <row r="21889"/>
    <row r="21890"/>
    <row r="21891"/>
    <row r="21892"/>
    <row r="21893"/>
    <row r="21894"/>
    <row r="21895"/>
    <row r="21896"/>
    <row r="21897"/>
    <row r="21898"/>
    <row r="21899"/>
    <row r="21900"/>
    <row r="21901"/>
    <row r="21902"/>
    <row r="21903"/>
    <row r="21904"/>
    <row r="21905"/>
    <row r="21906"/>
    <row r="21907"/>
    <row r="21908"/>
    <row r="21909"/>
    <row r="21910"/>
    <row r="21911"/>
    <row r="21912"/>
    <row r="21913"/>
    <row r="21914"/>
    <row r="21915"/>
    <row r="21916"/>
    <row r="21917"/>
    <row r="21918"/>
    <row r="21919"/>
    <row r="21920"/>
    <row r="21921"/>
    <row r="21922"/>
    <row r="21923"/>
    <row r="21924"/>
    <row r="21925"/>
    <row r="21926"/>
    <row r="21927"/>
    <row r="21928"/>
    <row r="21929"/>
    <row r="21930"/>
    <row r="21931"/>
    <row r="21932"/>
    <row r="21933"/>
    <row r="21934"/>
    <row r="21935"/>
    <row r="21936"/>
    <row r="21937"/>
    <row r="21938"/>
    <row r="21939"/>
    <row r="21940"/>
    <row r="21941"/>
    <row r="21942"/>
    <row r="21943"/>
    <row r="21944"/>
    <row r="21945"/>
    <row r="21946"/>
    <row r="21947"/>
    <row r="21948"/>
    <row r="21949"/>
    <row r="21950"/>
    <row r="21951"/>
    <row r="21952"/>
    <row r="21953"/>
    <row r="21954"/>
    <row r="21955"/>
    <row r="21956"/>
    <row r="21957"/>
    <row r="21958"/>
    <row r="21959"/>
    <row r="21960"/>
    <row r="21961"/>
    <row r="21962"/>
    <row r="21963"/>
    <row r="21964"/>
    <row r="21965"/>
    <row r="21966"/>
    <row r="21967"/>
    <row r="21968"/>
    <row r="21969"/>
    <row r="21970"/>
    <row r="21971"/>
    <row r="21972"/>
    <row r="21973"/>
    <row r="21974"/>
    <row r="21975"/>
    <row r="21976"/>
    <row r="21977"/>
    <row r="21978"/>
    <row r="21979"/>
    <row r="21980"/>
    <row r="21981"/>
    <row r="21982"/>
    <row r="21983"/>
    <row r="21984"/>
    <row r="21985"/>
    <row r="21986"/>
    <row r="21987"/>
    <row r="21988"/>
    <row r="21989"/>
    <row r="21990"/>
    <row r="21991"/>
    <row r="21992"/>
    <row r="21993"/>
    <row r="21994"/>
    <row r="21995"/>
    <row r="21996"/>
    <row r="21997"/>
    <row r="21998"/>
    <row r="21999"/>
    <row r="22000"/>
    <row r="22001"/>
    <row r="22002"/>
    <row r="22003"/>
    <row r="22004"/>
    <row r="22005"/>
    <row r="22006"/>
    <row r="22007"/>
    <row r="22008"/>
    <row r="22009"/>
    <row r="22010"/>
    <row r="22011"/>
    <row r="22012"/>
    <row r="22013"/>
    <row r="22014"/>
    <row r="22015"/>
    <row r="22016"/>
    <row r="22017"/>
    <row r="22018"/>
    <row r="22019"/>
    <row r="22020"/>
    <row r="22021"/>
    <row r="22022"/>
    <row r="22023"/>
    <row r="22024"/>
    <row r="22025"/>
    <row r="22026"/>
    <row r="22027"/>
    <row r="22028"/>
    <row r="22029"/>
    <row r="22030"/>
    <row r="22031"/>
    <row r="22032"/>
    <row r="22033"/>
    <row r="22034"/>
    <row r="22035"/>
    <row r="22036"/>
    <row r="22037"/>
    <row r="22038"/>
    <row r="22039"/>
    <row r="22040"/>
    <row r="22041"/>
    <row r="22042"/>
    <row r="22043"/>
    <row r="22044"/>
    <row r="22045"/>
    <row r="22046"/>
    <row r="22047"/>
    <row r="22048"/>
    <row r="22049"/>
    <row r="22050"/>
    <row r="22051"/>
    <row r="22052"/>
    <row r="22053"/>
    <row r="22054"/>
    <row r="22055"/>
    <row r="22056"/>
    <row r="22057"/>
    <row r="22058"/>
    <row r="22059"/>
    <row r="22060"/>
    <row r="22061"/>
    <row r="22062"/>
    <row r="22063"/>
    <row r="22064"/>
    <row r="22065"/>
    <row r="22066"/>
    <row r="22067"/>
    <row r="22068"/>
    <row r="22069"/>
    <row r="22070"/>
    <row r="22071"/>
    <row r="22072"/>
    <row r="22073"/>
    <row r="22074"/>
    <row r="22075"/>
    <row r="22076"/>
    <row r="22077"/>
    <row r="22078"/>
    <row r="22079"/>
    <row r="22080"/>
    <row r="22081"/>
    <row r="22082"/>
    <row r="22083"/>
    <row r="22084"/>
    <row r="22085"/>
    <row r="22086"/>
    <row r="22087"/>
    <row r="22088"/>
    <row r="22089"/>
    <row r="22090"/>
    <row r="22091"/>
    <row r="22092"/>
    <row r="22093"/>
    <row r="22094"/>
    <row r="22095"/>
    <row r="22096"/>
    <row r="22097"/>
    <row r="22098"/>
    <row r="22099"/>
    <row r="22100"/>
    <row r="22101"/>
    <row r="22102"/>
    <row r="22103"/>
    <row r="22104"/>
    <row r="22105"/>
    <row r="22106"/>
    <row r="22107"/>
    <row r="22108"/>
    <row r="22109"/>
    <row r="22110"/>
    <row r="22111"/>
    <row r="22112"/>
    <row r="22113"/>
    <row r="22114"/>
    <row r="22115"/>
    <row r="22116"/>
    <row r="22117"/>
    <row r="22118"/>
    <row r="22119"/>
    <row r="22120"/>
    <row r="22121"/>
    <row r="22122"/>
    <row r="22123"/>
    <row r="22124"/>
    <row r="22125"/>
    <row r="22126"/>
    <row r="22127"/>
    <row r="22128"/>
    <row r="22129"/>
    <row r="22130"/>
    <row r="22131"/>
    <row r="22132"/>
    <row r="22133"/>
    <row r="22134"/>
    <row r="22135"/>
    <row r="22136"/>
    <row r="22137"/>
    <row r="22138"/>
    <row r="22139"/>
    <row r="22140"/>
    <row r="22141"/>
    <row r="22142"/>
    <row r="22143"/>
    <row r="22144"/>
    <row r="22145"/>
    <row r="22146"/>
    <row r="22147"/>
    <row r="22148"/>
    <row r="22149"/>
    <row r="22150"/>
    <row r="22151"/>
    <row r="22152"/>
    <row r="22153"/>
    <row r="22154"/>
    <row r="22155"/>
    <row r="22156"/>
    <row r="22157"/>
    <row r="22158"/>
    <row r="22159"/>
    <row r="22160"/>
    <row r="22161"/>
    <row r="22162"/>
    <row r="22163"/>
    <row r="22164"/>
    <row r="22165"/>
    <row r="22166"/>
    <row r="22167"/>
    <row r="22168"/>
    <row r="22169"/>
    <row r="22170"/>
    <row r="22171"/>
    <row r="22172"/>
    <row r="22173"/>
    <row r="22174"/>
    <row r="22175"/>
    <row r="22176"/>
    <row r="22177"/>
    <row r="22178"/>
    <row r="22179"/>
    <row r="22180"/>
    <row r="22181"/>
    <row r="22182"/>
    <row r="22183"/>
    <row r="22184"/>
    <row r="22185"/>
    <row r="22186"/>
    <row r="22187"/>
    <row r="22188"/>
    <row r="22189"/>
    <row r="22190"/>
    <row r="22191"/>
    <row r="22192"/>
    <row r="22193"/>
    <row r="22194"/>
    <row r="22195"/>
    <row r="22196"/>
    <row r="22197"/>
    <row r="22198"/>
    <row r="22199"/>
    <row r="22200"/>
    <row r="22201"/>
    <row r="22202"/>
    <row r="22203"/>
    <row r="22204"/>
    <row r="22205"/>
    <row r="22206"/>
    <row r="22207"/>
    <row r="22208"/>
    <row r="22209"/>
    <row r="22210"/>
    <row r="22211"/>
    <row r="22212"/>
    <row r="22213"/>
    <row r="22214"/>
    <row r="22215"/>
    <row r="22216"/>
    <row r="22217"/>
    <row r="22218"/>
    <row r="22219"/>
    <row r="22220"/>
    <row r="22221"/>
    <row r="22222"/>
    <row r="22223"/>
    <row r="22224"/>
    <row r="22225"/>
    <row r="22226"/>
    <row r="22227"/>
    <row r="22228"/>
    <row r="22229"/>
    <row r="22230"/>
    <row r="22231"/>
    <row r="22232"/>
    <row r="22233"/>
    <row r="22234"/>
    <row r="22235"/>
    <row r="22236"/>
    <row r="22237"/>
    <row r="22238"/>
    <row r="22239"/>
    <row r="22240"/>
    <row r="22241"/>
    <row r="22242"/>
    <row r="22243"/>
    <row r="22244"/>
    <row r="22245"/>
    <row r="22246"/>
    <row r="22247"/>
    <row r="22248"/>
    <row r="22249"/>
    <row r="22250"/>
    <row r="22251"/>
    <row r="22252"/>
    <row r="22253"/>
    <row r="22254"/>
    <row r="22255"/>
    <row r="22256"/>
    <row r="22257"/>
    <row r="22258"/>
    <row r="22259"/>
    <row r="22260"/>
    <row r="22261"/>
    <row r="22262"/>
    <row r="22263"/>
    <row r="22264"/>
    <row r="22265"/>
    <row r="22266"/>
    <row r="22267"/>
    <row r="22268"/>
    <row r="22269"/>
    <row r="22270"/>
    <row r="22271"/>
    <row r="22272"/>
    <row r="22273"/>
    <row r="22274"/>
    <row r="22275"/>
    <row r="22276"/>
    <row r="22277"/>
    <row r="22278"/>
    <row r="22279"/>
    <row r="22280"/>
    <row r="22281"/>
    <row r="22282"/>
    <row r="22283"/>
    <row r="22284"/>
    <row r="22285"/>
    <row r="22286"/>
    <row r="22287"/>
    <row r="22288"/>
    <row r="22289"/>
    <row r="22290"/>
    <row r="22291"/>
    <row r="22292"/>
    <row r="22293"/>
    <row r="22294"/>
    <row r="22295"/>
    <row r="22296"/>
    <row r="22297"/>
    <row r="22298"/>
    <row r="22299"/>
    <row r="22300"/>
    <row r="22301"/>
    <row r="22302"/>
    <row r="22303"/>
    <row r="22304"/>
    <row r="22305"/>
    <row r="22306"/>
    <row r="22307"/>
    <row r="22308"/>
    <row r="22309"/>
    <row r="22310"/>
    <row r="22311"/>
    <row r="22312"/>
    <row r="22313"/>
    <row r="22314"/>
    <row r="22315"/>
    <row r="22316"/>
    <row r="22317"/>
    <row r="22318"/>
    <row r="22319"/>
    <row r="22320"/>
    <row r="22321"/>
    <row r="22322"/>
    <row r="22323"/>
    <row r="22324"/>
    <row r="22325"/>
    <row r="22326"/>
    <row r="22327"/>
    <row r="22328"/>
    <row r="22329"/>
    <row r="22330"/>
    <row r="22331"/>
    <row r="22332"/>
    <row r="22333"/>
    <row r="22334"/>
    <row r="22335"/>
    <row r="22336"/>
    <row r="22337"/>
    <row r="22338"/>
    <row r="22339"/>
    <row r="22340"/>
    <row r="22341"/>
    <row r="22342"/>
    <row r="22343"/>
    <row r="22344"/>
    <row r="22345"/>
    <row r="22346"/>
    <row r="22347"/>
    <row r="22348"/>
    <row r="22349"/>
    <row r="22350"/>
    <row r="22351"/>
    <row r="22352"/>
    <row r="22353"/>
    <row r="22354"/>
    <row r="22355"/>
    <row r="22356"/>
    <row r="22357"/>
    <row r="22358"/>
    <row r="22359"/>
    <row r="22360"/>
    <row r="22361"/>
    <row r="22362"/>
    <row r="22363"/>
    <row r="22364"/>
    <row r="22365"/>
    <row r="22366"/>
    <row r="22367"/>
    <row r="22368"/>
    <row r="22369"/>
    <row r="22370"/>
    <row r="22371"/>
    <row r="22372"/>
    <row r="22373"/>
    <row r="22374"/>
    <row r="22375"/>
    <row r="22376"/>
    <row r="22377"/>
    <row r="22378"/>
    <row r="22379"/>
    <row r="22380"/>
    <row r="22381"/>
    <row r="22382"/>
    <row r="22383"/>
    <row r="22384"/>
    <row r="22385"/>
    <row r="22386"/>
    <row r="22387"/>
    <row r="22388"/>
    <row r="22389"/>
    <row r="22390"/>
    <row r="22391"/>
    <row r="22392"/>
    <row r="22393"/>
    <row r="22394"/>
    <row r="22395"/>
    <row r="22396"/>
    <row r="22397"/>
    <row r="22398"/>
    <row r="22399"/>
    <row r="22400"/>
    <row r="22401"/>
    <row r="22402"/>
    <row r="22403"/>
    <row r="22404"/>
    <row r="22405"/>
    <row r="22406"/>
    <row r="22407"/>
    <row r="22408"/>
    <row r="22409"/>
    <row r="22410"/>
    <row r="22411"/>
    <row r="22412"/>
    <row r="22413"/>
    <row r="22414"/>
    <row r="22415"/>
    <row r="22416"/>
    <row r="22417"/>
    <row r="22418"/>
    <row r="22419"/>
    <row r="22420"/>
    <row r="22421"/>
    <row r="22422"/>
    <row r="22423"/>
    <row r="22424"/>
    <row r="22425"/>
    <row r="22426"/>
    <row r="22427"/>
    <row r="22428"/>
    <row r="22429"/>
    <row r="22430"/>
    <row r="22431"/>
    <row r="22432"/>
    <row r="22433"/>
    <row r="22434"/>
    <row r="22435"/>
    <row r="22436"/>
    <row r="22437"/>
    <row r="22438"/>
    <row r="22439"/>
    <row r="22440"/>
    <row r="22441"/>
    <row r="22442"/>
    <row r="22443"/>
    <row r="22444"/>
    <row r="22445"/>
    <row r="22446"/>
    <row r="22447"/>
    <row r="22448"/>
    <row r="22449"/>
    <row r="22450"/>
    <row r="22451"/>
    <row r="22452"/>
    <row r="22453"/>
    <row r="22454"/>
    <row r="22455"/>
    <row r="22456"/>
    <row r="22457"/>
    <row r="22458"/>
    <row r="22459"/>
    <row r="22460"/>
    <row r="22461"/>
    <row r="22462"/>
    <row r="22463"/>
    <row r="22464"/>
    <row r="22465"/>
    <row r="22466"/>
    <row r="22467"/>
    <row r="22468"/>
    <row r="22469"/>
    <row r="22470"/>
    <row r="22471"/>
    <row r="22472"/>
    <row r="22473"/>
    <row r="22474"/>
    <row r="22475"/>
    <row r="22476"/>
    <row r="22477"/>
    <row r="22478"/>
    <row r="22479"/>
    <row r="22480"/>
    <row r="22481"/>
    <row r="22482"/>
    <row r="22483"/>
    <row r="22484"/>
    <row r="22485"/>
    <row r="22486"/>
    <row r="22487"/>
    <row r="22488"/>
    <row r="22489"/>
    <row r="22490"/>
    <row r="22491"/>
    <row r="22492"/>
    <row r="22493"/>
    <row r="22494"/>
    <row r="22495"/>
    <row r="22496"/>
    <row r="22497"/>
    <row r="22498"/>
    <row r="22499"/>
    <row r="22500"/>
    <row r="22501"/>
    <row r="22502"/>
    <row r="22503"/>
    <row r="22504"/>
    <row r="22505"/>
    <row r="22506"/>
    <row r="22507"/>
    <row r="22508"/>
    <row r="22509"/>
    <row r="22510"/>
    <row r="22511"/>
    <row r="22512"/>
    <row r="22513"/>
    <row r="22514"/>
    <row r="22515"/>
    <row r="22516"/>
    <row r="22517"/>
    <row r="22518"/>
    <row r="22519"/>
    <row r="22520"/>
    <row r="22521"/>
    <row r="22522"/>
    <row r="22523"/>
    <row r="22524"/>
    <row r="22525"/>
    <row r="22526"/>
    <row r="22527"/>
    <row r="22528"/>
    <row r="22529"/>
    <row r="22530"/>
    <row r="22531"/>
    <row r="22532"/>
    <row r="22533"/>
    <row r="22534"/>
    <row r="22535"/>
    <row r="22536"/>
    <row r="22537"/>
    <row r="22538"/>
    <row r="22539"/>
    <row r="22540"/>
    <row r="22541"/>
    <row r="22542"/>
    <row r="22543"/>
    <row r="22544"/>
    <row r="22545"/>
    <row r="22546"/>
    <row r="22547"/>
    <row r="22548"/>
    <row r="22549"/>
    <row r="22550"/>
    <row r="22551"/>
    <row r="22552"/>
    <row r="22553"/>
    <row r="22554"/>
    <row r="22555"/>
    <row r="22556"/>
    <row r="22557"/>
    <row r="22558"/>
    <row r="22559"/>
    <row r="22560"/>
    <row r="22561"/>
    <row r="22562"/>
    <row r="22563"/>
    <row r="22564"/>
    <row r="22565"/>
    <row r="22566"/>
    <row r="22567"/>
    <row r="22568"/>
    <row r="22569"/>
    <row r="22570"/>
    <row r="22571"/>
    <row r="22572"/>
    <row r="22573"/>
    <row r="22574"/>
    <row r="22575"/>
    <row r="22576"/>
    <row r="22577"/>
    <row r="22578"/>
    <row r="22579"/>
    <row r="22580"/>
    <row r="22581"/>
    <row r="22582"/>
    <row r="22583"/>
    <row r="22584"/>
    <row r="22585"/>
    <row r="22586"/>
    <row r="22587"/>
    <row r="22588"/>
    <row r="22589"/>
    <row r="22590"/>
    <row r="22591"/>
    <row r="22592"/>
    <row r="22593"/>
    <row r="22594"/>
    <row r="22595"/>
    <row r="22596"/>
    <row r="22597"/>
    <row r="22598"/>
    <row r="22599"/>
    <row r="22600"/>
    <row r="22601"/>
    <row r="22602"/>
    <row r="22603"/>
    <row r="22604"/>
    <row r="22605"/>
    <row r="22606"/>
    <row r="22607"/>
    <row r="22608"/>
    <row r="22609"/>
    <row r="22610"/>
    <row r="22611"/>
    <row r="22612"/>
    <row r="22613"/>
    <row r="22614"/>
    <row r="22615"/>
    <row r="22616"/>
    <row r="22617"/>
    <row r="22618"/>
    <row r="22619"/>
    <row r="22620"/>
    <row r="22621"/>
    <row r="22622"/>
    <row r="22623"/>
    <row r="22624"/>
    <row r="22625"/>
    <row r="22626"/>
    <row r="22627"/>
    <row r="22628"/>
    <row r="22629"/>
    <row r="22630"/>
    <row r="22631"/>
    <row r="22632"/>
    <row r="22633"/>
    <row r="22634"/>
    <row r="22635"/>
    <row r="22636"/>
    <row r="22637"/>
    <row r="22638"/>
    <row r="22639"/>
    <row r="22640"/>
    <row r="22641"/>
    <row r="22642"/>
    <row r="22643"/>
    <row r="22644"/>
    <row r="22645"/>
    <row r="22646"/>
    <row r="22647"/>
    <row r="22648"/>
    <row r="22649"/>
    <row r="22650"/>
    <row r="22651"/>
    <row r="22652"/>
    <row r="22653"/>
    <row r="22654"/>
    <row r="22655"/>
    <row r="22656"/>
    <row r="22657"/>
    <row r="22658"/>
    <row r="22659"/>
    <row r="22660"/>
    <row r="22661"/>
    <row r="22662"/>
    <row r="22663"/>
    <row r="22664"/>
    <row r="22665"/>
    <row r="22666"/>
    <row r="22667"/>
    <row r="22668"/>
    <row r="22669"/>
    <row r="22670"/>
    <row r="22671"/>
    <row r="22672"/>
    <row r="22673"/>
    <row r="22674"/>
    <row r="22675"/>
    <row r="22676"/>
    <row r="22677"/>
    <row r="22678"/>
    <row r="22679"/>
    <row r="22680"/>
    <row r="22681"/>
    <row r="22682"/>
    <row r="22683"/>
    <row r="22684"/>
    <row r="22685"/>
    <row r="22686"/>
    <row r="22687"/>
    <row r="22688"/>
    <row r="22689"/>
    <row r="22690"/>
    <row r="22691"/>
    <row r="22692"/>
    <row r="22693"/>
    <row r="22694"/>
    <row r="22695"/>
    <row r="22696"/>
    <row r="22697"/>
    <row r="22698"/>
    <row r="22699"/>
    <row r="22700"/>
    <row r="22701"/>
    <row r="22702"/>
    <row r="22703"/>
    <row r="22704"/>
    <row r="22705"/>
    <row r="22706"/>
    <row r="22707"/>
    <row r="22708"/>
    <row r="22709"/>
    <row r="22710"/>
    <row r="22711"/>
    <row r="22712"/>
    <row r="22713"/>
    <row r="22714"/>
    <row r="22715"/>
    <row r="22716"/>
    <row r="22717"/>
    <row r="22718"/>
    <row r="22719"/>
    <row r="22720"/>
    <row r="22721"/>
    <row r="22722"/>
    <row r="22723"/>
    <row r="22724"/>
    <row r="22725"/>
    <row r="22726"/>
    <row r="22727"/>
    <row r="22728"/>
    <row r="22729"/>
    <row r="22730"/>
    <row r="22731"/>
    <row r="22732"/>
    <row r="22733"/>
    <row r="22734"/>
    <row r="22735"/>
    <row r="22736"/>
    <row r="22737"/>
    <row r="22738"/>
    <row r="22739"/>
    <row r="22740"/>
    <row r="22741"/>
    <row r="22742"/>
    <row r="22743"/>
    <row r="22744"/>
    <row r="22745"/>
    <row r="22746"/>
    <row r="22747"/>
    <row r="22748"/>
    <row r="22749"/>
    <row r="22750"/>
    <row r="22751"/>
    <row r="22752"/>
    <row r="22753"/>
    <row r="22754"/>
    <row r="22755"/>
    <row r="22756"/>
    <row r="22757"/>
    <row r="22758"/>
    <row r="22759"/>
    <row r="22760"/>
    <row r="22761"/>
    <row r="22762"/>
    <row r="22763"/>
    <row r="22764"/>
    <row r="22765"/>
    <row r="22766"/>
    <row r="22767"/>
    <row r="22768"/>
    <row r="22769"/>
    <row r="22770"/>
    <row r="22771"/>
    <row r="22772"/>
    <row r="22773"/>
    <row r="22774"/>
    <row r="22775"/>
    <row r="22776"/>
    <row r="22777"/>
    <row r="22778"/>
    <row r="22779"/>
    <row r="22780"/>
    <row r="22781"/>
    <row r="22782"/>
    <row r="22783"/>
    <row r="22784"/>
    <row r="22785"/>
    <row r="22786"/>
    <row r="22787"/>
    <row r="22788"/>
    <row r="22789"/>
    <row r="22790"/>
    <row r="22791"/>
    <row r="22792"/>
    <row r="22793"/>
    <row r="22794"/>
    <row r="22795"/>
    <row r="22796"/>
    <row r="22797"/>
    <row r="22798"/>
    <row r="22799"/>
    <row r="22800"/>
    <row r="22801"/>
    <row r="22802"/>
    <row r="22803"/>
    <row r="22804"/>
    <row r="22805"/>
    <row r="22806"/>
    <row r="22807"/>
    <row r="22808"/>
    <row r="22809"/>
    <row r="22810"/>
    <row r="22811"/>
    <row r="22812"/>
    <row r="22813"/>
    <row r="22814"/>
    <row r="22815"/>
    <row r="22816"/>
    <row r="22817"/>
    <row r="22818"/>
    <row r="22819"/>
    <row r="22820"/>
    <row r="22821"/>
    <row r="22822"/>
    <row r="22823"/>
    <row r="22824"/>
    <row r="22825"/>
    <row r="22826"/>
    <row r="22827"/>
    <row r="22828"/>
    <row r="22829"/>
    <row r="22830"/>
    <row r="22831"/>
    <row r="22832"/>
    <row r="22833"/>
    <row r="22834"/>
    <row r="22835"/>
    <row r="22836"/>
    <row r="22837"/>
    <row r="22838"/>
    <row r="22839"/>
    <row r="22840"/>
    <row r="22841"/>
    <row r="22842"/>
    <row r="22843"/>
    <row r="22844"/>
    <row r="22845"/>
    <row r="22846"/>
    <row r="22847"/>
    <row r="22848"/>
    <row r="22849"/>
    <row r="22850"/>
    <row r="22851"/>
    <row r="22852"/>
    <row r="22853"/>
    <row r="22854"/>
    <row r="22855"/>
    <row r="22856"/>
    <row r="22857"/>
    <row r="22858"/>
    <row r="22859"/>
    <row r="22860"/>
    <row r="22861"/>
    <row r="22862"/>
    <row r="22863"/>
    <row r="22864"/>
    <row r="22865"/>
    <row r="22866"/>
    <row r="22867"/>
    <row r="22868"/>
    <row r="22869"/>
    <row r="22870"/>
    <row r="22871"/>
    <row r="22872"/>
    <row r="22873"/>
    <row r="22874"/>
    <row r="22875"/>
    <row r="22876"/>
    <row r="22877"/>
    <row r="22878"/>
    <row r="22879"/>
    <row r="22880"/>
    <row r="22881"/>
    <row r="22882"/>
    <row r="22883"/>
    <row r="22884"/>
    <row r="22885"/>
    <row r="22886"/>
    <row r="22887"/>
    <row r="22888"/>
    <row r="22889"/>
    <row r="22890"/>
    <row r="22891"/>
    <row r="22892"/>
    <row r="22893"/>
    <row r="22894"/>
    <row r="22895"/>
    <row r="22896"/>
    <row r="22897"/>
    <row r="22898"/>
    <row r="22899"/>
    <row r="22900"/>
    <row r="22901"/>
    <row r="22902"/>
    <row r="22903"/>
    <row r="22904"/>
    <row r="22905"/>
    <row r="22906"/>
    <row r="22907"/>
    <row r="22908"/>
    <row r="22909"/>
    <row r="22910"/>
    <row r="22911"/>
    <row r="22912"/>
    <row r="22913"/>
    <row r="22914"/>
    <row r="22915"/>
    <row r="22916"/>
    <row r="22917"/>
    <row r="22918"/>
    <row r="22919"/>
    <row r="22920"/>
    <row r="22921"/>
    <row r="22922"/>
    <row r="22923"/>
    <row r="22924"/>
    <row r="22925"/>
    <row r="22926"/>
    <row r="22927"/>
    <row r="22928"/>
    <row r="22929"/>
    <row r="22930"/>
    <row r="22931"/>
    <row r="22932"/>
    <row r="22933"/>
    <row r="22934"/>
    <row r="22935"/>
    <row r="22936"/>
    <row r="22937"/>
    <row r="22938"/>
    <row r="22939"/>
    <row r="22940"/>
    <row r="22941"/>
    <row r="22942"/>
    <row r="22943"/>
    <row r="22944"/>
    <row r="22945"/>
    <row r="22946"/>
    <row r="22947"/>
    <row r="22948"/>
    <row r="22949"/>
    <row r="22950"/>
    <row r="22951"/>
    <row r="22952"/>
    <row r="22953"/>
    <row r="22954"/>
    <row r="22955"/>
    <row r="22956"/>
    <row r="22957"/>
    <row r="22958"/>
    <row r="22959"/>
    <row r="22960"/>
    <row r="22961"/>
    <row r="22962"/>
    <row r="22963"/>
    <row r="22964"/>
    <row r="22965"/>
    <row r="22966"/>
    <row r="22967"/>
    <row r="22968"/>
    <row r="22969"/>
    <row r="22970"/>
    <row r="22971"/>
    <row r="22972"/>
    <row r="22973"/>
    <row r="22974"/>
    <row r="22975"/>
    <row r="22976"/>
    <row r="22977"/>
    <row r="22978"/>
    <row r="22979"/>
    <row r="22980"/>
    <row r="22981"/>
    <row r="22982"/>
    <row r="22983"/>
    <row r="22984"/>
    <row r="22985"/>
    <row r="22986"/>
    <row r="22987"/>
    <row r="22988"/>
    <row r="22989"/>
    <row r="22990"/>
    <row r="22991"/>
    <row r="22992"/>
    <row r="22993"/>
    <row r="22994"/>
    <row r="22995"/>
    <row r="22996"/>
    <row r="22997"/>
    <row r="22998"/>
    <row r="22999"/>
    <row r="23000"/>
    <row r="23001"/>
    <row r="23002"/>
    <row r="23003"/>
    <row r="23004"/>
    <row r="23005"/>
    <row r="23006"/>
    <row r="23007"/>
    <row r="23008"/>
    <row r="23009"/>
    <row r="23010"/>
    <row r="23011"/>
    <row r="23012"/>
    <row r="23013"/>
    <row r="23014"/>
    <row r="23015"/>
    <row r="23016"/>
    <row r="23017"/>
    <row r="23018"/>
    <row r="23019"/>
    <row r="23020"/>
    <row r="23021"/>
    <row r="23022"/>
    <row r="23023"/>
    <row r="23024"/>
    <row r="23025"/>
    <row r="23026"/>
    <row r="23027"/>
    <row r="23028"/>
    <row r="23029"/>
    <row r="23030"/>
    <row r="23031"/>
    <row r="23032"/>
    <row r="23033"/>
    <row r="23034"/>
    <row r="23035"/>
    <row r="23036"/>
    <row r="23037"/>
    <row r="23038"/>
    <row r="23039"/>
    <row r="23040"/>
    <row r="23041"/>
    <row r="23042"/>
    <row r="23043"/>
    <row r="23044"/>
    <row r="23045"/>
    <row r="23046"/>
    <row r="23047"/>
    <row r="23048"/>
    <row r="23049"/>
    <row r="23050"/>
    <row r="23051"/>
    <row r="23052"/>
    <row r="23053"/>
    <row r="23054"/>
    <row r="23055"/>
    <row r="23056"/>
    <row r="23057"/>
    <row r="23058"/>
    <row r="23059"/>
    <row r="23060"/>
    <row r="23061"/>
    <row r="23062"/>
    <row r="23063"/>
    <row r="23064"/>
    <row r="23065"/>
    <row r="23066"/>
    <row r="23067"/>
    <row r="23068"/>
    <row r="23069"/>
    <row r="23070"/>
    <row r="23071"/>
    <row r="23072"/>
    <row r="23073"/>
    <row r="23074"/>
    <row r="23075"/>
    <row r="23076"/>
    <row r="23077"/>
    <row r="23078"/>
    <row r="23079"/>
    <row r="23080"/>
    <row r="23081"/>
    <row r="23082"/>
    <row r="23083"/>
    <row r="23084"/>
    <row r="23085"/>
    <row r="23086"/>
    <row r="23087"/>
    <row r="23088"/>
    <row r="23089"/>
    <row r="23090"/>
    <row r="23091"/>
    <row r="23092"/>
    <row r="23093"/>
    <row r="23094"/>
    <row r="23095"/>
    <row r="23096"/>
    <row r="23097"/>
    <row r="23098"/>
    <row r="23099"/>
    <row r="23100"/>
    <row r="23101"/>
    <row r="23102"/>
    <row r="23103"/>
    <row r="23104"/>
    <row r="23105"/>
    <row r="23106"/>
    <row r="23107"/>
    <row r="23108"/>
    <row r="23109"/>
    <row r="23110"/>
    <row r="23111"/>
    <row r="23112"/>
    <row r="23113"/>
    <row r="23114"/>
    <row r="23115"/>
    <row r="23116"/>
    <row r="23117"/>
    <row r="23118"/>
    <row r="23119"/>
    <row r="23120"/>
    <row r="23121"/>
    <row r="23122"/>
    <row r="23123"/>
    <row r="23124"/>
    <row r="23125"/>
    <row r="23126"/>
    <row r="23127"/>
    <row r="23128"/>
    <row r="23129"/>
    <row r="23130"/>
    <row r="23131"/>
    <row r="23132"/>
    <row r="23133"/>
    <row r="23134"/>
    <row r="23135"/>
    <row r="23136"/>
    <row r="23137"/>
    <row r="23138"/>
    <row r="23139"/>
    <row r="23140"/>
    <row r="23141"/>
    <row r="23142"/>
    <row r="23143"/>
    <row r="23144"/>
    <row r="23145"/>
    <row r="23146"/>
    <row r="23147"/>
    <row r="23148"/>
    <row r="23149"/>
    <row r="23150"/>
    <row r="23151"/>
    <row r="23152"/>
    <row r="23153"/>
    <row r="23154"/>
    <row r="23155"/>
    <row r="23156"/>
    <row r="23157"/>
    <row r="23158"/>
    <row r="23159"/>
    <row r="23160"/>
    <row r="23161"/>
    <row r="23162"/>
    <row r="23163"/>
    <row r="23164"/>
    <row r="23165"/>
    <row r="23166"/>
    <row r="23167"/>
    <row r="23168"/>
    <row r="23169"/>
    <row r="23170"/>
    <row r="23171"/>
    <row r="23172"/>
    <row r="23173"/>
    <row r="23174"/>
    <row r="23175"/>
    <row r="23176"/>
    <row r="23177"/>
    <row r="23178"/>
    <row r="23179"/>
    <row r="23180"/>
    <row r="23181"/>
    <row r="23182"/>
    <row r="23183"/>
    <row r="23184"/>
    <row r="23185"/>
    <row r="23186"/>
    <row r="23187"/>
    <row r="23188"/>
    <row r="23189"/>
    <row r="23190"/>
    <row r="23191"/>
    <row r="23192"/>
    <row r="23193"/>
    <row r="23194"/>
    <row r="23195"/>
    <row r="23196"/>
    <row r="23197"/>
    <row r="23198"/>
    <row r="23199"/>
    <row r="23200"/>
    <row r="23201"/>
    <row r="23202"/>
    <row r="23203"/>
    <row r="23204"/>
    <row r="23205"/>
    <row r="23206"/>
    <row r="23207"/>
    <row r="23208"/>
    <row r="23209"/>
    <row r="23210"/>
    <row r="23211"/>
    <row r="23212"/>
    <row r="23213"/>
    <row r="23214"/>
    <row r="23215"/>
    <row r="23216"/>
    <row r="23217"/>
    <row r="23218"/>
    <row r="23219"/>
    <row r="23220"/>
    <row r="23221"/>
    <row r="23222"/>
    <row r="23223"/>
    <row r="23224"/>
    <row r="23225"/>
    <row r="23226"/>
    <row r="23227"/>
    <row r="23228"/>
    <row r="23229"/>
    <row r="23230"/>
    <row r="23231"/>
    <row r="23232"/>
    <row r="23233"/>
    <row r="23234"/>
    <row r="23235"/>
    <row r="23236"/>
    <row r="23237"/>
    <row r="23238"/>
    <row r="23239"/>
    <row r="23240"/>
    <row r="23241"/>
    <row r="23242"/>
    <row r="23243"/>
    <row r="23244"/>
    <row r="23245"/>
    <row r="23246"/>
    <row r="23247"/>
    <row r="23248"/>
    <row r="23249"/>
    <row r="23250"/>
    <row r="23251"/>
    <row r="23252"/>
    <row r="23253"/>
    <row r="23254"/>
    <row r="23255"/>
    <row r="23256"/>
    <row r="23257"/>
    <row r="23258"/>
    <row r="23259"/>
    <row r="23260"/>
    <row r="23261"/>
    <row r="23262"/>
    <row r="23263"/>
    <row r="23264"/>
    <row r="23265"/>
    <row r="23266"/>
    <row r="23267"/>
    <row r="23268"/>
    <row r="23269"/>
    <row r="23270"/>
    <row r="23271"/>
    <row r="23272"/>
    <row r="23273"/>
    <row r="23274"/>
    <row r="23275"/>
    <row r="23276"/>
    <row r="23277"/>
    <row r="23278"/>
    <row r="23279"/>
    <row r="23280"/>
    <row r="23281"/>
    <row r="23282"/>
    <row r="23283"/>
    <row r="23284"/>
    <row r="23285"/>
    <row r="23286"/>
    <row r="23287"/>
    <row r="23288"/>
    <row r="23289"/>
    <row r="23290"/>
    <row r="23291"/>
    <row r="23292"/>
    <row r="23293"/>
    <row r="23294"/>
    <row r="23295"/>
    <row r="23296"/>
    <row r="23297"/>
    <row r="23298"/>
    <row r="23299"/>
    <row r="23300"/>
    <row r="23301"/>
    <row r="23302"/>
    <row r="23303"/>
    <row r="23304"/>
    <row r="23305"/>
    <row r="23306"/>
    <row r="23307"/>
    <row r="23308"/>
    <row r="23309"/>
    <row r="23310"/>
    <row r="23311"/>
    <row r="23312"/>
    <row r="23313"/>
    <row r="23314"/>
    <row r="23315"/>
    <row r="23316"/>
    <row r="23317"/>
    <row r="23318"/>
    <row r="23319"/>
    <row r="23320"/>
    <row r="23321"/>
    <row r="23322"/>
    <row r="23323"/>
    <row r="23324"/>
    <row r="23325"/>
    <row r="23326"/>
    <row r="23327"/>
    <row r="23328"/>
    <row r="23329"/>
    <row r="23330"/>
    <row r="23331"/>
    <row r="23332"/>
    <row r="23333"/>
    <row r="23334"/>
    <row r="23335"/>
    <row r="23336"/>
    <row r="23337"/>
    <row r="23338"/>
    <row r="23339"/>
    <row r="23340"/>
    <row r="23341"/>
    <row r="23342"/>
    <row r="23343"/>
    <row r="23344"/>
    <row r="23345"/>
    <row r="23346"/>
    <row r="23347"/>
    <row r="23348"/>
    <row r="23349"/>
    <row r="23350"/>
    <row r="23351"/>
    <row r="23352"/>
    <row r="23353"/>
    <row r="23354"/>
    <row r="23355"/>
    <row r="23356"/>
    <row r="23357"/>
    <row r="23358"/>
    <row r="23359"/>
    <row r="23360"/>
    <row r="23361"/>
    <row r="23362"/>
    <row r="23363"/>
    <row r="23364"/>
    <row r="23365"/>
    <row r="23366"/>
    <row r="23367"/>
    <row r="23368"/>
    <row r="23369"/>
    <row r="23370"/>
    <row r="23371"/>
    <row r="23372"/>
    <row r="23373"/>
    <row r="23374"/>
    <row r="23375"/>
    <row r="23376"/>
    <row r="23377"/>
    <row r="23378"/>
    <row r="23379"/>
    <row r="23380"/>
    <row r="23381"/>
    <row r="23382"/>
    <row r="23383"/>
    <row r="23384"/>
    <row r="23385"/>
    <row r="23386"/>
    <row r="23387"/>
    <row r="23388"/>
    <row r="23389"/>
    <row r="23390"/>
    <row r="23391"/>
    <row r="23392"/>
    <row r="23393"/>
    <row r="23394"/>
    <row r="23395"/>
    <row r="23396"/>
    <row r="23397"/>
    <row r="23398"/>
    <row r="23399"/>
    <row r="23400"/>
    <row r="23401"/>
    <row r="23402"/>
    <row r="23403"/>
    <row r="23404"/>
    <row r="23405"/>
    <row r="23406"/>
    <row r="23407"/>
    <row r="23408"/>
    <row r="23409"/>
    <row r="23410"/>
    <row r="23411"/>
    <row r="23412"/>
    <row r="23413"/>
    <row r="23414"/>
    <row r="23415"/>
    <row r="23416"/>
    <row r="23417"/>
    <row r="23418"/>
    <row r="23419"/>
    <row r="23420"/>
    <row r="23421"/>
    <row r="23422"/>
    <row r="23423"/>
    <row r="23424"/>
    <row r="23425"/>
    <row r="23426"/>
    <row r="23427"/>
    <row r="23428"/>
    <row r="23429"/>
    <row r="23430"/>
    <row r="23431"/>
    <row r="23432"/>
    <row r="23433"/>
    <row r="23434"/>
    <row r="23435"/>
    <row r="23436"/>
    <row r="23437"/>
    <row r="23438"/>
    <row r="23439"/>
    <row r="23440"/>
    <row r="23441"/>
    <row r="23442"/>
    <row r="23443"/>
    <row r="23444"/>
    <row r="23445"/>
    <row r="23446"/>
    <row r="23447"/>
    <row r="23448"/>
    <row r="23449"/>
    <row r="23450"/>
    <row r="23451"/>
    <row r="23452"/>
    <row r="23453"/>
    <row r="23454"/>
    <row r="23455"/>
    <row r="23456"/>
    <row r="23457"/>
    <row r="23458"/>
    <row r="23459"/>
    <row r="23460"/>
    <row r="23461"/>
    <row r="23462"/>
    <row r="23463"/>
    <row r="23464"/>
    <row r="23465"/>
    <row r="23466"/>
    <row r="23467"/>
    <row r="23468"/>
    <row r="23469"/>
    <row r="23470"/>
    <row r="23471"/>
    <row r="23472"/>
    <row r="23473"/>
    <row r="23474"/>
    <row r="23475"/>
    <row r="23476"/>
    <row r="23477"/>
    <row r="23478"/>
    <row r="23479"/>
    <row r="23480"/>
    <row r="23481"/>
    <row r="23482"/>
    <row r="23483"/>
    <row r="23484"/>
    <row r="23485"/>
    <row r="23486"/>
    <row r="23487"/>
    <row r="23488"/>
    <row r="23489"/>
    <row r="23490"/>
    <row r="23491"/>
    <row r="23492"/>
    <row r="23493"/>
    <row r="23494"/>
    <row r="23495"/>
    <row r="23496"/>
    <row r="23497"/>
    <row r="23498"/>
    <row r="23499"/>
    <row r="23500"/>
    <row r="23501"/>
    <row r="23502"/>
    <row r="23503"/>
    <row r="23504"/>
    <row r="23505"/>
    <row r="23506"/>
    <row r="23507"/>
    <row r="23508"/>
    <row r="23509"/>
    <row r="23510"/>
    <row r="23511"/>
    <row r="23512"/>
    <row r="23513"/>
    <row r="23514"/>
    <row r="23515"/>
    <row r="23516"/>
    <row r="23517"/>
    <row r="23518"/>
    <row r="23519"/>
    <row r="23520"/>
    <row r="23521"/>
    <row r="23522"/>
    <row r="23523"/>
    <row r="23524"/>
    <row r="23525"/>
    <row r="23526"/>
    <row r="23527"/>
    <row r="23528"/>
    <row r="23529"/>
    <row r="23530"/>
    <row r="23531"/>
    <row r="23532"/>
    <row r="23533"/>
    <row r="23534"/>
    <row r="23535"/>
    <row r="23536"/>
    <row r="23537"/>
    <row r="23538"/>
    <row r="23539"/>
    <row r="23540"/>
    <row r="23541"/>
    <row r="23542"/>
    <row r="23543"/>
    <row r="23544"/>
    <row r="23545"/>
    <row r="23546"/>
    <row r="23547"/>
    <row r="23548"/>
    <row r="23549"/>
    <row r="23550"/>
    <row r="23551"/>
    <row r="23552"/>
    <row r="23553"/>
    <row r="23554"/>
    <row r="23555"/>
    <row r="23556"/>
    <row r="23557"/>
    <row r="23558"/>
    <row r="23559"/>
    <row r="23560"/>
    <row r="23561"/>
    <row r="23562"/>
    <row r="23563"/>
    <row r="23564"/>
    <row r="23565"/>
    <row r="23566"/>
    <row r="23567"/>
    <row r="23568"/>
    <row r="23569"/>
    <row r="23570"/>
    <row r="23571"/>
    <row r="23572"/>
    <row r="23573"/>
    <row r="23574"/>
    <row r="23575"/>
    <row r="23576"/>
    <row r="23577"/>
    <row r="23578"/>
    <row r="23579"/>
    <row r="23580"/>
    <row r="23581"/>
    <row r="23582"/>
    <row r="23583"/>
    <row r="23584"/>
    <row r="23585"/>
    <row r="23586"/>
    <row r="23587"/>
    <row r="23588"/>
    <row r="23589"/>
    <row r="23590"/>
    <row r="23591"/>
    <row r="23592"/>
    <row r="23593"/>
    <row r="23594"/>
    <row r="23595"/>
    <row r="23596"/>
    <row r="23597"/>
    <row r="23598"/>
    <row r="23599"/>
    <row r="23600"/>
    <row r="23601"/>
    <row r="23602"/>
    <row r="23603"/>
    <row r="23604"/>
    <row r="23605"/>
    <row r="23606"/>
    <row r="23607"/>
    <row r="23608"/>
    <row r="23609"/>
    <row r="23610"/>
    <row r="23611"/>
    <row r="23612"/>
    <row r="23613"/>
    <row r="23614"/>
    <row r="23615"/>
    <row r="23616"/>
    <row r="23617"/>
    <row r="23618"/>
    <row r="23619"/>
    <row r="23620"/>
    <row r="23621"/>
    <row r="23622"/>
    <row r="23623"/>
    <row r="23624"/>
    <row r="23625"/>
    <row r="23626"/>
    <row r="23627"/>
    <row r="23628"/>
    <row r="23629"/>
    <row r="23630"/>
    <row r="23631"/>
    <row r="23632"/>
    <row r="23633"/>
    <row r="23634"/>
    <row r="23635"/>
    <row r="23636"/>
    <row r="23637"/>
    <row r="23638"/>
    <row r="23639"/>
    <row r="23640"/>
    <row r="23641"/>
    <row r="23642"/>
    <row r="23643"/>
    <row r="23644"/>
    <row r="23645"/>
    <row r="23646"/>
    <row r="23647"/>
    <row r="23648"/>
    <row r="23649"/>
    <row r="23650"/>
    <row r="23651"/>
    <row r="23652"/>
    <row r="23653"/>
    <row r="23654"/>
    <row r="23655"/>
    <row r="23656"/>
    <row r="23657"/>
    <row r="23658"/>
    <row r="23659"/>
    <row r="23660"/>
    <row r="23661"/>
    <row r="23662"/>
    <row r="23663"/>
    <row r="23664"/>
    <row r="23665"/>
    <row r="23666"/>
    <row r="23667"/>
    <row r="23668"/>
    <row r="23669"/>
    <row r="23670"/>
    <row r="23671"/>
    <row r="23672"/>
    <row r="23673"/>
    <row r="23674"/>
    <row r="23675"/>
    <row r="23676"/>
    <row r="23677"/>
    <row r="23678"/>
    <row r="23679"/>
    <row r="23680"/>
    <row r="23681"/>
    <row r="23682"/>
    <row r="23683"/>
    <row r="23684"/>
    <row r="23685"/>
    <row r="23686"/>
    <row r="23687"/>
    <row r="23688"/>
    <row r="23689"/>
    <row r="23690"/>
    <row r="23691"/>
    <row r="23692"/>
    <row r="23693"/>
    <row r="23694"/>
    <row r="23695"/>
    <row r="23696"/>
    <row r="23697"/>
    <row r="23698"/>
    <row r="23699"/>
    <row r="23700"/>
    <row r="23701"/>
    <row r="23702"/>
    <row r="23703"/>
    <row r="23704"/>
    <row r="23705"/>
    <row r="23706"/>
    <row r="23707"/>
    <row r="23708"/>
    <row r="23709"/>
    <row r="23710"/>
    <row r="23711"/>
    <row r="23712"/>
    <row r="23713"/>
    <row r="23714"/>
    <row r="23715"/>
    <row r="23716"/>
    <row r="23717"/>
    <row r="23718"/>
    <row r="23719"/>
    <row r="23720"/>
    <row r="23721"/>
    <row r="23722"/>
    <row r="23723"/>
    <row r="23724"/>
    <row r="23725"/>
    <row r="23726"/>
    <row r="23727"/>
    <row r="23728"/>
    <row r="23729"/>
    <row r="23730"/>
    <row r="23731"/>
    <row r="23732"/>
    <row r="23733"/>
    <row r="23734"/>
    <row r="23735"/>
    <row r="23736"/>
    <row r="23737"/>
    <row r="23738"/>
    <row r="23739"/>
    <row r="23740"/>
    <row r="23741"/>
    <row r="23742"/>
    <row r="23743"/>
    <row r="23744"/>
    <row r="23745"/>
    <row r="23746"/>
    <row r="23747"/>
    <row r="23748"/>
    <row r="23749"/>
    <row r="23750"/>
    <row r="23751"/>
    <row r="23752"/>
    <row r="23753"/>
    <row r="23754"/>
    <row r="23755"/>
    <row r="23756"/>
    <row r="23757"/>
    <row r="23758"/>
    <row r="23759"/>
    <row r="23760"/>
    <row r="23761"/>
    <row r="23762"/>
    <row r="23763"/>
    <row r="23764"/>
    <row r="23765"/>
    <row r="23766"/>
    <row r="23767"/>
    <row r="23768"/>
    <row r="23769"/>
    <row r="23770"/>
    <row r="23771"/>
    <row r="23772"/>
    <row r="23773"/>
    <row r="23774"/>
    <row r="23775"/>
    <row r="23776"/>
    <row r="23777"/>
    <row r="23778"/>
    <row r="23779"/>
    <row r="23780"/>
    <row r="23781"/>
    <row r="23782"/>
    <row r="23783"/>
    <row r="23784"/>
    <row r="23785"/>
    <row r="23786"/>
    <row r="23787"/>
    <row r="23788"/>
    <row r="23789"/>
    <row r="23790"/>
    <row r="23791"/>
    <row r="23792"/>
    <row r="23793"/>
    <row r="23794"/>
    <row r="23795"/>
    <row r="23796"/>
    <row r="23797"/>
    <row r="23798"/>
    <row r="23799"/>
    <row r="23800"/>
    <row r="23801"/>
    <row r="23802"/>
    <row r="23803"/>
    <row r="23804"/>
    <row r="23805"/>
    <row r="23806"/>
    <row r="23807"/>
    <row r="23808"/>
    <row r="23809"/>
    <row r="23810"/>
    <row r="23811"/>
    <row r="23812"/>
    <row r="23813"/>
    <row r="23814"/>
    <row r="23815"/>
    <row r="23816"/>
    <row r="23817"/>
    <row r="23818"/>
    <row r="23819"/>
    <row r="23820"/>
    <row r="23821"/>
    <row r="23822"/>
    <row r="23823"/>
    <row r="23824"/>
    <row r="23825"/>
    <row r="23826"/>
    <row r="23827"/>
    <row r="23828"/>
    <row r="23829"/>
    <row r="23830"/>
    <row r="23831"/>
    <row r="23832"/>
    <row r="23833"/>
    <row r="23834"/>
    <row r="23835"/>
    <row r="23836"/>
    <row r="23837"/>
    <row r="23838"/>
    <row r="23839"/>
    <row r="23840"/>
    <row r="23841"/>
    <row r="23842"/>
    <row r="23843"/>
    <row r="23844"/>
    <row r="23845"/>
    <row r="23846"/>
    <row r="23847"/>
    <row r="23848"/>
    <row r="23849"/>
    <row r="23850"/>
    <row r="23851"/>
    <row r="23852"/>
    <row r="23853"/>
    <row r="23854"/>
    <row r="23855"/>
    <row r="23856"/>
    <row r="23857"/>
    <row r="23858"/>
    <row r="23859"/>
    <row r="23860"/>
    <row r="23861"/>
    <row r="23862"/>
    <row r="23863"/>
    <row r="23864"/>
    <row r="23865"/>
    <row r="23866"/>
    <row r="23867"/>
    <row r="23868"/>
    <row r="23869"/>
    <row r="23870"/>
    <row r="23871"/>
    <row r="23872"/>
    <row r="23873"/>
    <row r="23874"/>
    <row r="23875"/>
    <row r="23876"/>
    <row r="23877"/>
    <row r="23878"/>
    <row r="23879"/>
    <row r="23880"/>
    <row r="23881"/>
    <row r="23882"/>
    <row r="23883"/>
    <row r="23884"/>
    <row r="23885"/>
    <row r="23886"/>
    <row r="23887"/>
    <row r="23888"/>
    <row r="23889"/>
    <row r="23890"/>
    <row r="23891"/>
    <row r="23892"/>
    <row r="23893"/>
    <row r="23894"/>
    <row r="23895"/>
    <row r="23896"/>
    <row r="23897"/>
    <row r="23898"/>
    <row r="23899"/>
    <row r="23900"/>
    <row r="23901"/>
    <row r="23902"/>
    <row r="23903"/>
    <row r="23904"/>
    <row r="23905"/>
    <row r="23906"/>
    <row r="23907"/>
    <row r="23908"/>
    <row r="23909"/>
    <row r="23910"/>
    <row r="23911"/>
    <row r="23912"/>
    <row r="23913"/>
    <row r="23914"/>
    <row r="23915"/>
    <row r="23916"/>
    <row r="23917"/>
    <row r="23918"/>
    <row r="23919"/>
    <row r="23920"/>
    <row r="23921"/>
    <row r="23922"/>
    <row r="23923"/>
    <row r="23924"/>
    <row r="23925"/>
    <row r="23926"/>
    <row r="23927"/>
    <row r="23928"/>
    <row r="23929"/>
    <row r="23930"/>
    <row r="23931"/>
    <row r="23932"/>
    <row r="23933"/>
    <row r="23934"/>
    <row r="23935"/>
    <row r="23936"/>
    <row r="23937"/>
    <row r="23938"/>
    <row r="23939"/>
    <row r="23940"/>
    <row r="23941"/>
    <row r="23942"/>
    <row r="23943"/>
    <row r="23944"/>
    <row r="23945"/>
    <row r="23946"/>
    <row r="23947"/>
    <row r="23948"/>
    <row r="23949"/>
    <row r="23950"/>
    <row r="23951"/>
    <row r="23952"/>
    <row r="23953"/>
    <row r="23954"/>
    <row r="23955"/>
    <row r="23956"/>
    <row r="23957"/>
    <row r="23958"/>
    <row r="23959"/>
    <row r="23960"/>
    <row r="23961"/>
    <row r="23962"/>
    <row r="23963"/>
    <row r="23964"/>
    <row r="23965"/>
    <row r="23966"/>
    <row r="23967"/>
    <row r="23968"/>
    <row r="23969"/>
    <row r="23970"/>
    <row r="23971"/>
    <row r="23972"/>
    <row r="23973"/>
    <row r="23974"/>
    <row r="23975"/>
    <row r="23976"/>
    <row r="23977"/>
    <row r="23978"/>
    <row r="23979"/>
    <row r="23980"/>
    <row r="23981"/>
    <row r="23982"/>
    <row r="23983"/>
    <row r="23984"/>
    <row r="23985"/>
    <row r="23986"/>
    <row r="23987"/>
    <row r="23988"/>
    <row r="23989"/>
    <row r="23990"/>
    <row r="23991"/>
    <row r="23992"/>
    <row r="23993"/>
    <row r="23994"/>
    <row r="23995"/>
    <row r="23996"/>
    <row r="23997"/>
    <row r="23998"/>
    <row r="23999"/>
    <row r="24000"/>
    <row r="24001"/>
    <row r="24002"/>
    <row r="24003"/>
    <row r="24004"/>
    <row r="24005"/>
    <row r="24006"/>
    <row r="24007"/>
    <row r="24008"/>
    <row r="24009"/>
    <row r="24010"/>
    <row r="24011"/>
    <row r="24012"/>
    <row r="24013"/>
    <row r="24014"/>
    <row r="24015"/>
    <row r="24016"/>
    <row r="24017"/>
    <row r="24018"/>
    <row r="24019"/>
    <row r="24020"/>
    <row r="24021"/>
    <row r="24022"/>
    <row r="24023"/>
    <row r="24024"/>
    <row r="24025"/>
    <row r="24026"/>
    <row r="24027"/>
    <row r="24028"/>
    <row r="24029"/>
    <row r="24030"/>
    <row r="24031"/>
    <row r="24032"/>
    <row r="24033"/>
    <row r="24034"/>
    <row r="24035"/>
    <row r="24036"/>
    <row r="24037"/>
    <row r="24038"/>
    <row r="24039"/>
    <row r="24040"/>
    <row r="24041"/>
    <row r="24042"/>
    <row r="24043"/>
    <row r="24044"/>
    <row r="24045"/>
    <row r="24046"/>
    <row r="24047"/>
    <row r="24048"/>
    <row r="24049"/>
    <row r="24050"/>
    <row r="24051"/>
    <row r="24052"/>
    <row r="24053"/>
    <row r="24054"/>
    <row r="24055"/>
    <row r="24056"/>
    <row r="24057"/>
    <row r="24058"/>
    <row r="24059"/>
    <row r="24060"/>
    <row r="24061"/>
    <row r="24062"/>
    <row r="24063"/>
    <row r="24064"/>
    <row r="24065"/>
    <row r="24066"/>
    <row r="24067"/>
    <row r="24068"/>
    <row r="24069"/>
    <row r="24070"/>
    <row r="24071"/>
    <row r="24072"/>
    <row r="24073"/>
    <row r="24074"/>
    <row r="24075"/>
    <row r="24076"/>
    <row r="24077"/>
    <row r="24078"/>
    <row r="24079"/>
    <row r="24080"/>
    <row r="24081"/>
    <row r="24082"/>
    <row r="24083"/>
    <row r="24084"/>
    <row r="24085"/>
    <row r="24086"/>
    <row r="24087"/>
    <row r="24088"/>
    <row r="24089"/>
    <row r="24090"/>
    <row r="24091"/>
    <row r="24092"/>
    <row r="24093"/>
    <row r="24094"/>
    <row r="24095"/>
    <row r="24096"/>
    <row r="24097"/>
    <row r="24098"/>
    <row r="24099"/>
    <row r="24100"/>
    <row r="24101"/>
    <row r="24102"/>
    <row r="24103"/>
    <row r="24104"/>
    <row r="24105"/>
    <row r="24106"/>
    <row r="24107"/>
    <row r="24108"/>
    <row r="24109"/>
    <row r="24110"/>
    <row r="24111"/>
    <row r="24112"/>
    <row r="24113"/>
    <row r="24114"/>
    <row r="24115"/>
    <row r="24116"/>
    <row r="24117"/>
    <row r="24118"/>
    <row r="24119"/>
    <row r="24120"/>
    <row r="24121"/>
    <row r="24122"/>
    <row r="24123"/>
    <row r="24124"/>
    <row r="24125"/>
    <row r="24126"/>
    <row r="24127"/>
    <row r="24128"/>
    <row r="24129"/>
    <row r="24130"/>
    <row r="24131"/>
    <row r="24132"/>
    <row r="24133"/>
    <row r="24134"/>
    <row r="24135"/>
    <row r="24136"/>
    <row r="24137"/>
    <row r="24138"/>
    <row r="24139"/>
    <row r="24140"/>
    <row r="24141"/>
    <row r="24142"/>
    <row r="24143"/>
    <row r="24144"/>
    <row r="24145"/>
    <row r="24146"/>
    <row r="24147"/>
    <row r="24148"/>
    <row r="24149"/>
    <row r="24150"/>
    <row r="24151"/>
    <row r="24152"/>
    <row r="24153"/>
    <row r="24154"/>
    <row r="24155"/>
    <row r="24156"/>
    <row r="24157"/>
    <row r="24158"/>
    <row r="24159"/>
    <row r="24160"/>
    <row r="24161"/>
    <row r="24162"/>
    <row r="24163"/>
    <row r="24164"/>
    <row r="24165"/>
    <row r="24166"/>
    <row r="24167"/>
    <row r="24168"/>
    <row r="24169"/>
    <row r="24170"/>
    <row r="24171"/>
    <row r="24172"/>
    <row r="24173"/>
    <row r="24174"/>
    <row r="24175"/>
    <row r="24176"/>
    <row r="24177"/>
    <row r="24178"/>
    <row r="24179"/>
    <row r="24180"/>
    <row r="24181"/>
    <row r="24182"/>
    <row r="24183"/>
    <row r="24184"/>
    <row r="24185"/>
    <row r="24186"/>
    <row r="24187"/>
    <row r="24188"/>
    <row r="24189"/>
    <row r="24190"/>
    <row r="24191"/>
    <row r="24192"/>
    <row r="24193"/>
    <row r="24194"/>
    <row r="24195"/>
    <row r="24196"/>
    <row r="24197"/>
    <row r="24198"/>
    <row r="24199"/>
    <row r="24200"/>
    <row r="24201"/>
    <row r="24202"/>
    <row r="24203"/>
    <row r="24204"/>
    <row r="24205"/>
    <row r="24206"/>
    <row r="24207"/>
    <row r="24208"/>
    <row r="24209"/>
    <row r="24210"/>
    <row r="24211"/>
    <row r="24212"/>
    <row r="24213"/>
    <row r="24214"/>
    <row r="24215"/>
    <row r="24216"/>
    <row r="24217"/>
    <row r="24218"/>
    <row r="24219"/>
    <row r="24220"/>
    <row r="24221"/>
    <row r="24222"/>
    <row r="24223"/>
    <row r="24224"/>
    <row r="24225"/>
    <row r="24226"/>
    <row r="24227"/>
    <row r="24228"/>
    <row r="24229"/>
    <row r="24230"/>
    <row r="24231"/>
    <row r="24232"/>
    <row r="24233"/>
    <row r="24234"/>
    <row r="24235"/>
    <row r="24236"/>
    <row r="24237"/>
    <row r="24238"/>
    <row r="24239"/>
    <row r="24240"/>
    <row r="24241"/>
    <row r="24242"/>
    <row r="24243"/>
    <row r="24244"/>
    <row r="24245"/>
    <row r="24246"/>
    <row r="24247"/>
    <row r="24248"/>
    <row r="24249"/>
    <row r="24250"/>
    <row r="24251"/>
    <row r="24252"/>
    <row r="24253"/>
    <row r="24254"/>
    <row r="24255"/>
    <row r="24256"/>
    <row r="24257"/>
    <row r="24258"/>
    <row r="24259"/>
    <row r="24260"/>
    <row r="24261"/>
    <row r="24262"/>
    <row r="24263"/>
    <row r="24264"/>
    <row r="24265"/>
    <row r="24266"/>
    <row r="24267"/>
    <row r="24268"/>
    <row r="24269"/>
    <row r="24270"/>
    <row r="24271"/>
    <row r="24272"/>
    <row r="24273"/>
    <row r="24274"/>
    <row r="24275"/>
    <row r="24276"/>
    <row r="24277"/>
    <row r="24278"/>
    <row r="24279"/>
    <row r="24280"/>
    <row r="24281"/>
    <row r="24282"/>
    <row r="24283"/>
    <row r="24284"/>
    <row r="24285"/>
    <row r="24286"/>
    <row r="24287"/>
    <row r="24288"/>
    <row r="24289"/>
    <row r="24290"/>
    <row r="24291"/>
    <row r="24292"/>
    <row r="24293"/>
    <row r="24294"/>
    <row r="24295"/>
    <row r="24296"/>
    <row r="24297"/>
    <row r="24298"/>
    <row r="24299"/>
    <row r="24300"/>
    <row r="24301"/>
    <row r="24302"/>
    <row r="24303"/>
    <row r="24304"/>
    <row r="24305"/>
    <row r="24306"/>
    <row r="24307"/>
    <row r="24308"/>
    <row r="24309"/>
    <row r="24310"/>
    <row r="24311"/>
    <row r="24312"/>
    <row r="24313"/>
    <row r="24314"/>
    <row r="24315"/>
    <row r="24316"/>
    <row r="24317"/>
    <row r="24318"/>
    <row r="24319"/>
    <row r="24320"/>
    <row r="24321"/>
    <row r="24322"/>
    <row r="24323"/>
    <row r="24324"/>
    <row r="24325"/>
    <row r="24326"/>
    <row r="24327"/>
    <row r="24328"/>
    <row r="24329"/>
    <row r="24330"/>
    <row r="24331"/>
    <row r="24332"/>
    <row r="24333"/>
    <row r="24334"/>
    <row r="24335"/>
    <row r="24336"/>
    <row r="24337"/>
    <row r="24338"/>
    <row r="24339"/>
    <row r="24340"/>
    <row r="24341"/>
    <row r="24342"/>
    <row r="24343"/>
    <row r="24344"/>
    <row r="24345"/>
    <row r="24346"/>
    <row r="24347"/>
    <row r="24348"/>
    <row r="24349"/>
    <row r="24350"/>
    <row r="24351"/>
    <row r="24352"/>
    <row r="24353"/>
    <row r="24354"/>
    <row r="24355"/>
    <row r="24356"/>
    <row r="24357"/>
    <row r="24358"/>
    <row r="24359"/>
    <row r="24360"/>
    <row r="24361"/>
    <row r="24362"/>
    <row r="24363"/>
    <row r="24364"/>
    <row r="24365"/>
    <row r="24366"/>
    <row r="24367"/>
    <row r="24368"/>
    <row r="24369"/>
    <row r="24370"/>
    <row r="24371"/>
    <row r="24372"/>
    <row r="24373"/>
    <row r="24374"/>
    <row r="24375"/>
    <row r="24376"/>
    <row r="24377"/>
    <row r="24378"/>
    <row r="24379"/>
    <row r="24380"/>
    <row r="24381"/>
    <row r="24382"/>
    <row r="24383"/>
    <row r="24384"/>
    <row r="24385"/>
    <row r="24386"/>
    <row r="24387"/>
    <row r="24388"/>
    <row r="24389"/>
    <row r="24390"/>
    <row r="24391"/>
    <row r="24392"/>
    <row r="24393"/>
    <row r="24394"/>
    <row r="24395"/>
    <row r="24396"/>
    <row r="24397"/>
    <row r="24398"/>
    <row r="24399"/>
    <row r="24400"/>
    <row r="24401"/>
    <row r="24402"/>
    <row r="24403"/>
    <row r="24404"/>
    <row r="24405"/>
    <row r="24406"/>
    <row r="24407"/>
    <row r="24408"/>
    <row r="24409"/>
    <row r="24410"/>
    <row r="24411"/>
    <row r="24412"/>
    <row r="24413"/>
    <row r="24414"/>
    <row r="24415"/>
    <row r="24416"/>
    <row r="24417"/>
    <row r="24418"/>
    <row r="24419"/>
    <row r="24420"/>
    <row r="24421"/>
    <row r="24422"/>
    <row r="24423"/>
    <row r="24424"/>
    <row r="24425"/>
    <row r="24426"/>
    <row r="24427"/>
    <row r="24428"/>
    <row r="24429"/>
    <row r="24430"/>
    <row r="24431"/>
    <row r="24432"/>
    <row r="24433"/>
    <row r="24434"/>
    <row r="24435"/>
    <row r="24436"/>
    <row r="24437"/>
    <row r="24438"/>
    <row r="24439"/>
    <row r="24440"/>
    <row r="24441"/>
    <row r="24442"/>
    <row r="24443"/>
    <row r="24444"/>
    <row r="24445"/>
    <row r="24446"/>
    <row r="24447"/>
    <row r="24448"/>
    <row r="24449"/>
    <row r="24450"/>
    <row r="24451"/>
    <row r="24452"/>
    <row r="24453"/>
    <row r="24454"/>
    <row r="24455"/>
    <row r="24456"/>
    <row r="24457"/>
    <row r="24458"/>
    <row r="24459"/>
    <row r="24460"/>
    <row r="24461"/>
    <row r="24462"/>
    <row r="24463"/>
    <row r="24464"/>
    <row r="24465"/>
    <row r="24466"/>
    <row r="24467"/>
    <row r="24468"/>
    <row r="24469"/>
    <row r="24470"/>
    <row r="24471"/>
    <row r="24472"/>
    <row r="24473"/>
    <row r="24474"/>
    <row r="24475"/>
    <row r="24476"/>
    <row r="24477"/>
    <row r="24478"/>
    <row r="24479"/>
    <row r="24480"/>
    <row r="24481"/>
    <row r="24482"/>
    <row r="24483"/>
    <row r="24484"/>
    <row r="24485"/>
    <row r="24486"/>
    <row r="24487"/>
    <row r="24488"/>
    <row r="24489"/>
    <row r="24490"/>
    <row r="24491"/>
    <row r="24492"/>
    <row r="24493"/>
    <row r="24494"/>
    <row r="24495"/>
    <row r="24496"/>
    <row r="24497"/>
    <row r="24498"/>
    <row r="24499"/>
    <row r="24500"/>
    <row r="24501"/>
    <row r="24502"/>
    <row r="24503"/>
    <row r="24504"/>
    <row r="24505"/>
    <row r="24506"/>
    <row r="24507"/>
    <row r="24508"/>
    <row r="24509"/>
    <row r="24510"/>
    <row r="24511"/>
    <row r="24512"/>
    <row r="24513"/>
    <row r="24514"/>
    <row r="24515"/>
    <row r="24516"/>
    <row r="24517"/>
    <row r="24518"/>
    <row r="24519"/>
    <row r="24520"/>
    <row r="24521"/>
    <row r="24522"/>
    <row r="24523"/>
    <row r="24524"/>
    <row r="24525"/>
    <row r="24526"/>
    <row r="24527"/>
    <row r="24528"/>
    <row r="24529"/>
    <row r="24530"/>
    <row r="24531"/>
    <row r="24532"/>
    <row r="24533"/>
    <row r="24534"/>
    <row r="24535"/>
    <row r="24536"/>
    <row r="24537"/>
    <row r="24538"/>
    <row r="24539"/>
    <row r="24540"/>
    <row r="24541"/>
    <row r="24542"/>
    <row r="24543"/>
    <row r="24544"/>
    <row r="24545"/>
    <row r="24546"/>
    <row r="24547"/>
    <row r="24548"/>
    <row r="24549"/>
    <row r="24550"/>
    <row r="24551"/>
    <row r="24552"/>
    <row r="24553"/>
    <row r="24554"/>
    <row r="24555"/>
    <row r="24556"/>
    <row r="24557"/>
    <row r="24558"/>
    <row r="24559"/>
    <row r="24560"/>
    <row r="24561"/>
    <row r="24562"/>
    <row r="24563"/>
    <row r="24564"/>
    <row r="24565"/>
    <row r="24566"/>
    <row r="24567"/>
    <row r="24568"/>
    <row r="24569"/>
    <row r="24570"/>
    <row r="24571"/>
    <row r="24572"/>
    <row r="24573"/>
    <row r="24574"/>
    <row r="24575"/>
    <row r="24576"/>
    <row r="24577"/>
    <row r="24578"/>
    <row r="24579"/>
    <row r="24580"/>
    <row r="24581"/>
    <row r="24582"/>
    <row r="24583"/>
    <row r="24584"/>
    <row r="24585"/>
    <row r="24586"/>
    <row r="24587"/>
    <row r="24588"/>
    <row r="24589"/>
    <row r="24590"/>
    <row r="24591"/>
    <row r="24592"/>
    <row r="24593"/>
    <row r="24594"/>
    <row r="24595"/>
    <row r="24596"/>
    <row r="24597"/>
    <row r="24598"/>
    <row r="24599"/>
    <row r="24600"/>
    <row r="24601"/>
    <row r="24602"/>
    <row r="24603"/>
    <row r="24604"/>
    <row r="24605"/>
    <row r="24606"/>
    <row r="24607"/>
    <row r="24608"/>
    <row r="24609"/>
    <row r="24610"/>
    <row r="24611"/>
    <row r="24612"/>
    <row r="24613"/>
    <row r="24614"/>
    <row r="24615"/>
    <row r="24616"/>
    <row r="24617"/>
    <row r="24618"/>
    <row r="24619"/>
    <row r="24620"/>
    <row r="24621"/>
    <row r="24622"/>
    <row r="24623"/>
    <row r="24624"/>
    <row r="24625"/>
    <row r="24626"/>
    <row r="24627"/>
    <row r="24628"/>
    <row r="24629"/>
    <row r="24630"/>
    <row r="24631"/>
    <row r="24632"/>
    <row r="24633"/>
    <row r="24634"/>
    <row r="24635"/>
    <row r="24636"/>
    <row r="24637"/>
    <row r="24638"/>
    <row r="24639"/>
    <row r="24640"/>
    <row r="24641"/>
    <row r="24642"/>
    <row r="24643"/>
    <row r="24644"/>
    <row r="24645"/>
    <row r="24646"/>
    <row r="24647"/>
    <row r="24648"/>
    <row r="24649"/>
    <row r="24650"/>
    <row r="24651"/>
    <row r="24652"/>
    <row r="24653"/>
    <row r="24654"/>
    <row r="24655"/>
    <row r="24656"/>
    <row r="24657"/>
    <row r="24658"/>
    <row r="24659"/>
    <row r="24660"/>
    <row r="24661"/>
    <row r="24662"/>
    <row r="24663"/>
    <row r="24664"/>
    <row r="24665"/>
    <row r="24666"/>
    <row r="24667"/>
    <row r="24668"/>
    <row r="24669"/>
    <row r="24670"/>
    <row r="24671"/>
    <row r="24672"/>
    <row r="24673"/>
    <row r="24674"/>
    <row r="24675"/>
    <row r="24676"/>
    <row r="24677"/>
    <row r="24678"/>
    <row r="24679"/>
    <row r="24680"/>
    <row r="24681"/>
    <row r="24682"/>
    <row r="24683"/>
    <row r="24684"/>
    <row r="24685"/>
    <row r="24686"/>
    <row r="24687"/>
    <row r="24688"/>
    <row r="24689"/>
    <row r="24690"/>
    <row r="24691"/>
    <row r="24692"/>
    <row r="24693"/>
    <row r="24694"/>
    <row r="24695"/>
    <row r="24696"/>
    <row r="24697"/>
    <row r="24698"/>
    <row r="24699"/>
    <row r="24700"/>
    <row r="24701"/>
    <row r="24702"/>
    <row r="24703"/>
    <row r="24704"/>
    <row r="24705"/>
    <row r="24706"/>
    <row r="24707"/>
    <row r="24708"/>
    <row r="24709"/>
    <row r="24710"/>
    <row r="24711"/>
    <row r="24712"/>
    <row r="24713"/>
    <row r="24714"/>
    <row r="24715"/>
    <row r="24716"/>
    <row r="24717"/>
    <row r="24718"/>
    <row r="24719"/>
    <row r="24720"/>
    <row r="24721"/>
    <row r="24722"/>
    <row r="24723"/>
    <row r="24724"/>
    <row r="24725"/>
    <row r="24726"/>
    <row r="24727"/>
    <row r="24728"/>
    <row r="24729"/>
    <row r="24730"/>
    <row r="24731"/>
    <row r="24732"/>
    <row r="24733"/>
    <row r="24734"/>
    <row r="24735"/>
    <row r="24736"/>
    <row r="24737"/>
    <row r="24738"/>
    <row r="24739"/>
    <row r="24740"/>
    <row r="24741"/>
    <row r="24742"/>
    <row r="24743"/>
    <row r="24744"/>
    <row r="24745"/>
    <row r="24746"/>
    <row r="24747"/>
    <row r="24748"/>
    <row r="24749"/>
    <row r="24750"/>
    <row r="24751"/>
    <row r="24752"/>
    <row r="24753"/>
    <row r="24754"/>
    <row r="24755"/>
    <row r="24756"/>
    <row r="24757"/>
    <row r="24758"/>
    <row r="24759"/>
    <row r="24760"/>
    <row r="24761"/>
    <row r="24762"/>
    <row r="24763"/>
    <row r="24764"/>
    <row r="24765"/>
    <row r="24766"/>
    <row r="24767"/>
    <row r="24768"/>
    <row r="24769"/>
    <row r="24770"/>
    <row r="24771"/>
    <row r="24772"/>
    <row r="24773"/>
    <row r="24774"/>
    <row r="24775"/>
    <row r="24776"/>
    <row r="24777"/>
    <row r="24778"/>
    <row r="24779"/>
    <row r="24780"/>
    <row r="24781"/>
    <row r="24782"/>
    <row r="24783"/>
    <row r="24784"/>
    <row r="24785"/>
    <row r="24786"/>
    <row r="24787"/>
    <row r="24788"/>
    <row r="24789"/>
    <row r="24790"/>
    <row r="24791"/>
    <row r="24792"/>
    <row r="24793"/>
    <row r="24794"/>
    <row r="24795"/>
    <row r="24796"/>
    <row r="24797"/>
    <row r="24798"/>
    <row r="24799"/>
    <row r="24800"/>
    <row r="24801"/>
    <row r="24802"/>
    <row r="24803"/>
    <row r="24804"/>
    <row r="24805"/>
    <row r="24806"/>
    <row r="24807"/>
    <row r="24808"/>
    <row r="24809"/>
    <row r="24810"/>
    <row r="24811"/>
    <row r="24812"/>
    <row r="24813"/>
    <row r="24814"/>
    <row r="24815"/>
    <row r="24816"/>
    <row r="24817"/>
    <row r="24818"/>
    <row r="24819"/>
    <row r="24820"/>
    <row r="24821"/>
    <row r="24822"/>
    <row r="24823"/>
    <row r="24824"/>
    <row r="24825"/>
    <row r="24826"/>
    <row r="24827"/>
    <row r="24828"/>
    <row r="24829"/>
    <row r="24830"/>
    <row r="24831"/>
    <row r="24832"/>
    <row r="24833"/>
    <row r="24834"/>
    <row r="24835"/>
    <row r="24836"/>
    <row r="24837"/>
    <row r="24838"/>
    <row r="24839"/>
    <row r="24840"/>
    <row r="24841"/>
    <row r="24842"/>
    <row r="24843"/>
    <row r="24844"/>
    <row r="24845"/>
    <row r="24846"/>
    <row r="24847"/>
    <row r="24848"/>
    <row r="24849"/>
    <row r="24850"/>
    <row r="24851"/>
    <row r="24852"/>
    <row r="24853"/>
    <row r="24854"/>
    <row r="24855"/>
    <row r="24856"/>
    <row r="24857"/>
    <row r="24858"/>
    <row r="24859"/>
    <row r="24860"/>
    <row r="24861"/>
    <row r="24862"/>
    <row r="24863"/>
    <row r="24864"/>
    <row r="24865"/>
    <row r="24866"/>
    <row r="24867"/>
    <row r="24868"/>
    <row r="24869"/>
    <row r="24870"/>
    <row r="24871"/>
    <row r="24872"/>
    <row r="24873"/>
    <row r="24874"/>
    <row r="24875"/>
    <row r="24876"/>
    <row r="24877"/>
    <row r="24878"/>
    <row r="24879"/>
    <row r="24880"/>
    <row r="24881"/>
    <row r="24882"/>
    <row r="24883"/>
    <row r="24884"/>
    <row r="24885"/>
    <row r="24886"/>
    <row r="24887"/>
    <row r="24888"/>
    <row r="24889"/>
    <row r="24890"/>
    <row r="24891"/>
    <row r="24892"/>
    <row r="24893"/>
    <row r="24894"/>
    <row r="24895"/>
    <row r="24896"/>
    <row r="24897"/>
    <row r="24898"/>
    <row r="24899"/>
    <row r="24900"/>
    <row r="24901"/>
    <row r="24902"/>
    <row r="24903"/>
    <row r="24904"/>
    <row r="24905"/>
    <row r="24906"/>
    <row r="24907"/>
    <row r="24908"/>
    <row r="24909"/>
    <row r="24910"/>
    <row r="24911"/>
    <row r="24912"/>
    <row r="24913"/>
    <row r="24914"/>
    <row r="24915"/>
    <row r="24916"/>
    <row r="24917"/>
    <row r="24918"/>
    <row r="24919"/>
    <row r="24920"/>
    <row r="24921"/>
    <row r="24922"/>
    <row r="24923"/>
    <row r="24924"/>
    <row r="24925"/>
    <row r="24926"/>
    <row r="24927"/>
    <row r="24928"/>
    <row r="24929"/>
    <row r="24930"/>
    <row r="24931"/>
    <row r="24932"/>
    <row r="24933"/>
    <row r="24934"/>
    <row r="24935"/>
    <row r="24936"/>
    <row r="24937"/>
    <row r="24938"/>
    <row r="24939"/>
    <row r="24940"/>
    <row r="24941"/>
    <row r="24942"/>
    <row r="24943"/>
    <row r="24944"/>
    <row r="24945"/>
    <row r="24946"/>
    <row r="24947"/>
    <row r="24948"/>
    <row r="24949"/>
    <row r="24950"/>
    <row r="24951"/>
    <row r="24952"/>
    <row r="24953"/>
    <row r="24954"/>
    <row r="24955"/>
    <row r="24956"/>
    <row r="24957"/>
    <row r="24958"/>
    <row r="24959"/>
    <row r="24960"/>
    <row r="24961"/>
    <row r="24962"/>
    <row r="24963"/>
    <row r="24964"/>
    <row r="24965"/>
    <row r="24966"/>
    <row r="24967"/>
    <row r="24968"/>
    <row r="24969"/>
    <row r="24970"/>
    <row r="24971"/>
    <row r="24972"/>
    <row r="24973"/>
    <row r="24974"/>
    <row r="24975"/>
    <row r="24976"/>
    <row r="24977"/>
    <row r="24978"/>
    <row r="24979"/>
    <row r="24980"/>
    <row r="24981"/>
    <row r="24982"/>
    <row r="24983"/>
    <row r="24984"/>
    <row r="24985"/>
    <row r="24986"/>
    <row r="24987"/>
    <row r="24988"/>
    <row r="24989"/>
    <row r="24990"/>
    <row r="24991"/>
    <row r="24992"/>
    <row r="24993"/>
    <row r="24994"/>
    <row r="24995"/>
    <row r="24996"/>
    <row r="24997"/>
    <row r="24998"/>
    <row r="24999"/>
    <row r="25000"/>
    <row r="25001"/>
    <row r="25002"/>
    <row r="25003"/>
    <row r="25004"/>
    <row r="25005"/>
    <row r="25006"/>
    <row r="25007"/>
    <row r="25008"/>
    <row r="25009"/>
    <row r="25010"/>
    <row r="25011"/>
    <row r="25012"/>
    <row r="25013"/>
    <row r="25014"/>
    <row r="25015"/>
    <row r="25016"/>
    <row r="25017"/>
    <row r="25018"/>
    <row r="25019"/>
    <row r="25020"/>
    <row r="25021"/>
    <row r="25022"/>
    <row r="25023"/>
    <row r="25024"/>
    <row r="25025"/>
    <row r="25026"/>
    <row r="25027"/>
    <row r="25028"/>
    <row r="25029"/>
    <row r="25030"/>
    <row r="25031"/>
    <row r="25032"/>
    <row r="25033"/>
    <row r="25034"/>
    <row r="25035"/>
    <row r="25036"/>
    <row r="25037"/>
    <row r="25038"/>
    <row r="25039"/>
    <row r="25040"/>
    <row r="25041"/>
    <row r="25042"/>
    <row r="25043"/>
    <row r="25044"/>
    <row r="25045"/>
    <row r="25046"/>
    <row r="25047"/>
    <row r="25048"/>
    <row r="25049"/>
    <row r="25050"/>
    <row r="25051"/>
    <row r="25052"/>
    <row r="25053"/>
    <row r="25054"/>
    <row r="25055"/>
    <row r="25056"/>
    <row r="25057"/>
    <row r="25058"/>
    <row r="25059"/>
    <row r="25060"/>
    <row r="25061"/>
    <row r="25062"/>
    <row r="25063"/>
    <row r="25064"/>
    <row r="25065"/>
    <row r="25066"/>
    <row r="25067"/>
    <row r="25068"/>
    <row r="25069"/>
    <row r="25070"/>
    <row r="25071"/>
    <row r="25072"/>
    <row r="25073"/>
    <row r="25074"/>
    <row r="25075"/>
    <row r="25076"/>
    <row r="25077"/>
    <row r="25078"/>
    <row r="25079"/>
    <row r="25080"/>
    <row r="25081"/>
    <row r="25082"/>
    <row r="25083"/>
    <row r="25084"/>
    <row r="25085"/>
    <row r="25086"/>
    <row r="25087"/>
    <row r="25088"/>
    <row r="25089"/>
    <row r="25090"/>
    <row r="25091"/>
    <row r="25092"/>
    <row r="25093"/>
    <row r="25094"/>
    <row r="25095"/>
    <row r="25096"/>
    <row r="25097"/>
    <row r="25098"/>
    <row r="25099"/>
    <row r="25100"/>
    <row r="25101"/>
    <row r="25102"/>
    <row r="25103"/>
    <row r="25104"/>
    <row r="25105"/>
    <row r="25106"/>
    <row r="25107"/>
    <row r="25108"/>
    <row r="25109"/>
    <row r="25110"/>
    <row r="25111"/>
    <row r="25112"/>
    <row r="25113"/>
    <row r="25114"/>
    <row r="25115"/>
    <row r="25116"/>
    <row r="25117"/>
    <row r="25118"/>
    <row r="25119"/>
    <row r="25120"/>
    <row r="25121"/>
    <row r="25122"/>
    <row r="25123"/>
    <row r="25124"/>
    <row r="25125"/>
    <row r="25126"/>
    <row r="25127"/>
    <row r="25128"/>
    <row r="25129"/>
    <row r="25130"/>
    <row r="25131"/>
    <row r="25132"/>
    <row r="25133"/>
    <row r="25134"/>
    <row r="25135"/>
    <row r="25136"/>
    <row r="25137"/>
    <row r="25138"/>
    <row r="25139"/>
    <row r="25140"/>
    <row r="25141"/>
    <row r="25142"/>
    <row r="25143"/>
    <row r="25144"/>
    <row r="25145"/>
    <row r="25146"/>
    <row r="25147"/>
    <row r="25148"/>
    <row r="25149"/>
    <row r="25150"/>
    <row r="25151"/>
    <row r="25152"/>
    <row r="25153"/>
    <row r="25154"/>
    <row r="25155"/>
    <row r="25156"/>
    <row r="25157"/>
    <row r="25158"/>
    <row r="25159"/>
    <row r="25160"/>
    <row r="25161"/>
    <row r="25162"/>
    <row r="25163"/>
    <row r="25164"/>
    <row r="25165"/>
    <row r="25166"/>
    <row r="25167"/>
    <row r="25168"/>
    <row r="25169"/>
    <row r="25170"/>
    <row r="25171"/>
    <row r="25172"/>
    <row r="25173"/>
    <row r="25174"/>
    <row r="25175"/>
    <row r="25176"/>
    <row r="25177"/>
    <row r="25178"/>
    <row r="25179"/>
    <row r="25180"/>
    <row r="25181"/>
    <row r="25182"/>
    <row r="25183"/>
    <row r="25184"/>
    <row r="25185"/>
    <row r="25186"/>
    <row r="25187"/>
    <row r="25188"/>
    <row r="25189"/>
    <row r="25190"/>
    <row r="25191"/>
    <row r="25192"/>
    <row r="25193"/>
    <row r="25194"/>
    <row r="25195"/>
    <row r="25196"/>
    <row r="25197"/>
    <row r="25198"/>
    <row r="25199"/>
    <row r="25200"/>
    <row r="25201"/>
    <row r="25202"/>
    <row r="25203"/>
    <row r="25204"/>
    <row r="25205"/>
    <row r="25206"/>
    <row r="25207"/>
    <row r="25208"/>
    <row r="25209"/>
    <row r="25210"/>
    <row r="25211"/>
    <row r="25212"/>
    <row r="25213"/>
    <row r="25214"/>
    <row r="25215"/>
    <row r="25216"/>
    <row r="25217"/>
    <row r="25218"/>
    <row r="25219"/>
    <row r="25220"/>
    <row r="25221"/>
    <row r="25222"/>
    <row r="25223"/>
    <row r="25224"/>
    <row r="25225"/>
    <row r="25226"/>
    <row r="25227"/>
    <row r="25228"/>
    <row r="25229"/>
    <row r="25230"/>
    <row r="25231"/>
    <row r="25232"/>
    <row r="25233"/>
    <row r="25234"/>
    <row r="25235"/>
    <row r="25236"/>
    <row r="25237"/>
    <row r="25238"/>
    <row r="25239"/>
    <row r="25240"/>
    <row r="25241"/>
    <row r="25242"/>
    <row r="25243"/>
    <row r="25244"/>
    <row r="25245"/>
    <row r="25246"/>
    <row r="25247"/>
    <row r="25248"/>
    <row r="25249"/>
    <row r="25250"/>
    <row r="25251"/>
    <row r="25252"/>
    <row r="25253"/>
    <row r="25254"/>
    <row r="25255"/>
    <row r="25256"/>
    <row r="25257"/>
    <row r="25258"/>
    <row r="25259"/>
    <row r="25260"/>
    <row r="25261"/>
    <row r="25262"/>
    <row r="25263"/>
    <row r="25264"/>
    <row r="25265"/>
    <row r="25266"/>
    <row r="25267"/>
    <row r="25268"/>
    <row r="25269"/>
    <row r="25270"/>
    <row r="25271"/>
    <row r="25272"/>
    <row r="25273"/>
    <row r="25274"/>
    <row r="25275"/>
    <row r="25276"/>
    <row r="25277"/>
    <row r="25278"/>
    <row r="25279"/>
    <row r="25280"/>
    <row r="25281"/>
    <row r="25282"/>
    <row r="25283"/>
    <row r="25284"/>
    <row r="25285"/>
    <row r="25286"/>
    <row r="25287"/>
    <row r="25288"/>
    <row r="25289"/>
    <row r="25290"/>
    <row r="25291"/>
    <row r="25292"/>
    <row r="25293"/>
    <row r="25294"/>
    <row r="25295"/>
    <row r="25296"/>
    <row r="25297"/>
    <row r="25298"/>
    <row r="25299"/>
    <row r="25300"/>
    <row r="25301"/>
    <row r="25302"/>
    <row r="25303"/>
    <row r="25304"/>
    <row r="25305"/>
    <row r="25306"/>
    <row r="25307"/>
    <row r="25308"/>
    <row r="25309"/>
    <row r="25310"/>
    <row r="25311"/>
    <row r="25312"/>
    <row r="25313"/>
    <row r="25314"/>
    <row r="25315"/>
    <row r="25316"/>
    <row r="25317"/>
    <row r="25318"/>
    <row r="25319"/>
    <row r="25320"/>
    <row r="25321"/>
    <row r="25322"/>
    <row r="25323"/>
    <row r="25324"/>
    <row r="25325"/>
    <row r="25326"/>
    <row r="25327"/>
    <row r="25328"/>
    <row r="25329"/>
    <row r="25330"/>
    <row r="25331"/>
    <row r="25332"/>
    <row r="25333"/>
    <row r="25334"/>
    <row r="25335"/>
    <row r="25336"/>
    <row r="25337"/>
    <row r="25338"/>
    <row r="25339"/>
    <row r="25340"/>
    <row r="25341"/>
    <row r="25342"/>
    <row r="25343"/>
    <row r="25344"/>
    <row r="25345"/>
    <row r="25346"/>
    <row r="25347"/>
    <row r="25348"/>
    <row r="25349"/>
    <row r="25350"/>
    <row r="25351"/>
    <row r="25352"/>
    <row r="25353"/>
    <row r="25354"/>
    <row r="25355"/>
    <row r="25356"/>
    <row r="25357"/>
    <row r="25358"/>
    <row r="25359"/>
    <row r="25360"/>
    <row r="25361"/>
    <row r="25362"/>
    <row r="25363"/>
    <row r="25364"/>
    <row r="25365"/>
    <row r="25366"/>
    <row r="25367"/>
    <row r="25368"/>
    <row r="25369"/>
    <row r="25370"/>
    <row r="25371"/>
    <row r="25372"/>
    <row r="25373"/>
    <row r="25374"/>
    <row r="25375"/>
    <row r="25376"/>
    <row r="25377"/>
    <row r="25378"/>
    <row r="25379"/>
    <row r="25380"/>
    <row r="25381"/>
    <row r="25382"/>
    <row r="25383"/>
    <row r="25384"/>
    <row r="25385"/>
    <row r="25386"/>
    <row r="25387"/>
    <row r="25388"/>
    <row r="25389"/>
    <row r="25390"/>
    <row r="25391"/>
    <row r="25392"/>
    <row r="25393"/>
    <row r="25394"/>
    <row r="25395"/>
    <row r="25396"/>
    <row r="25397"/>
    <row r="25398"/>
    <row r="25399"/>
    <row r="25400"/>
    <row r="25401"/>
    <row r="25402"/>
    <row r="25403"/>
    <row r="25404"/>
    <row r="25405"/>
    <row r="25406"/>
    <row r="25407"/>
    <row r="25408"/>
    <row r="25409"/>
    <row r="25410"/>
    <row r="25411"/>
    <row r="25412"/>
    <row r="25413"/>
    <row r="25414"/>
    <row r="25415"/>
    <row r="25416"/>
    <row r="25417"/>
    <row r="25418"/>
    <row r="25419"/>
    <row r="25420"/>
    <row r="25421"/>
    <row r="25422"/>
    <row r="25423"/>
    <row r="25424"/>
    <row r="25425"/>
    <row r="25426"/>
    <row r="25427"/>
    <row r="25428"/>
    <row r="25429"/>
    <row r="25430"/>
    <row r="25431"/>
    <row r="25432"/>
    <row r="25433"/>
    <row r="25434"/>
    <row r="25435"/>
    <row r="25436"/>
    <row r="25437"/>
    <row r="25438"/>
    <row r="25439"/>
    <row r="25440"/>
    <row r="25441"/>
    <row r="25442"/>
    <row r="25443"/>
    <row r="25444"/>
    <row r="25445"/>
    <row r="25446"/>
    <row r="25447"/>
    <row r="25448"/>
    <row r="25449"/>
    <row r="25450"/>
    <row r="25451"/>
    <row r="25452"/>
    <row r="25453"/>
    <row r="25454"/>
    <row r="25455"/>
    <row r="25456"/>
    <row r="25457"/>
    <row r="25458"/>
    <row r="25459"/>
    <row r="25460"/>
    <row r="25461"/>
    <row r="25462"/>
    <row r="25463"/>
    <row r="25464"/>
    <row r="25465"/>
    <row r="25466"/>
    <row r="25467"/>
    <row r="25468"/>
    <row r="25469"/>
    <row r="25470"/>
    <row r="25471"/>
    <row r="25472"/>
    <row r="25473"/>
    <row r="25474"/>
    <row r="25475"/>
    <row r="25476"/>
    <row r="25477"/>
    <row r="25478"/>
    <row r="25479"/>
    <row r="25480"/>
    <row r="25481"/>
    <row r="25482"/>
    <row r="25483"/>
    <row r="25484"/>
    <row r="25485"/>
    <row r="25486"/>
    <row r="25487"/>
    <row r="25488"/>
    <row r="25489"/>
    <row r="25490"/>
    <row r="25491"/>
    <row r="25492"/>
    <row r="25493"/>
    <row r="25494"/>
    <row r="25495"/>
    <row r="25496"/>
    <row r="25497"/>
    <row r="25498"/>
    <row r="25499"/>
    <row r="25500"/>
    <row r="25501"/>
    <row r="25502"/>
    <row r="25503"/>
    <row r="25504"/>
    <row r="25505"/>
    <row r="25506"/>
    <row r="25507"/>
    <row r="25508"/>
    <row r="25509"/>
    <row r="25510"/>
    <row r="25511"/>
    <row r="25512"/>
    <row r="25513"/>
    <row r="25514"/>
    <row r="25515"/>
    <row r="25516"/>
    <row r="25517"/>
    <row r="25518"/>
    <row r="25519"/>
    <row r="25520"/>
    <row r="25521"/>
    <row r="25522"/>
    <row r="25523"/>
    <row r="25524"/>
    <row r="25525"/>
    <row r="25526"/>
    <row r="25527"/>
    <row r="25528"/>
    <row r="25529"/>
    <row r="25530"/>
    <row r="25531"/>
    <row r="25532"/>
    <row r="25533"/>
    <row r="25534"/>
    <row r="25535"/>
    <row r="25536"/>
    <row r="25537"/>
    <row r="25538"/>
    <row r="25539"/>
    <row r="25540"/>
    <row r="25541"/>
    <row r="25542"/>
    <row r="25543"/>
    <row r="25544"/>
    <row r="25545"/>
    <row r="25546"/>
    <row r="25547"/>
    <row r="25548"/>
    <row r="25549"/>
    <row r="25550"/>
    <row r="25551"/>
    <row r="25552"/>
    <row r="25553"/>
    <row r="25554"/>
    <row r="25555"/>
    <row r="25556"/>
    <row r="25557"/>
    <row r="25558"/>
    <row r="25559"/>
    <row r="25560"/>
    <row r="25561"/>
    <row r="25562"/>
    <row r="25563"/>
    <row r="25564"/>
    <row r="25565"/>
    <row r="25566"/>
    <row r="25567"/>
    <row r="25568"/>
    <row r="25569"/>
    <row r="25570"/>
    <row r="25571"/>
    <row r="25572"/>
    <row r="25573"/>
    <row r="25574"/>
    <row r="25575"/>
    <row r="25576"/>
    <row r="25577"/>
    <row r="25578"/>
    <row r="25579"/>
    <row r="25580"/>
    <row r="25581"/>
    <row r="25582"/>
    <row r="25583"/>
    <row r="25584"/>
    <row r="25585"/>
    <row r="25586"/>
    <row r="25587"/>
    <row r="25588"/>
    <row r="25589"/>
    <row r="25590"/>
    <row r="25591"/>
    <row r="25592"/>
    <row r="25593"/>
    <row r="25594"/>
    <row r="25595"/>
    <row r="25596"/>
    <row r="25597"/>
    <row r="25598"/>
    <row r="25599"/>
    <row r="25600"/>
    <row r="25601"/>
    <row r="25602"/>
    <row r="25603"/>
    <row r="25604"/>
    <row r="25605"/>
    <row r="25606"/>
    <row r="25607"/>
    <row r="25608"/>
    <row r="25609"/>
    <row r="25610"/>
    <row r="25611"/>
    <row r="25612"/>
    <row r="25613"/>
    <row r="25614"/>
    <row r="25615"/>
    <row r="25616"/>
    <row r="25617"/>
    <row r="25618"/>
    <row r="25619"/>
    <row r="25620"/>
    <row r="25621"/>
    <row r="25622"/>
    <row r="25623"/>
    <row r="25624"/>
    <row r="25625"/>
    <row r="25626"/>
    <row r="25627"/>
    <row r="25628"/>
    <row r="25629"/>
    <row r="25630"/>
    <row r="25631"/>
    <row r="25632"/>
    <row r="25633"/>
    <row r="25634"/>
    <row r="25635"/>
    <row r="25636"/>
    <row r="25637"/>
    <row r="25638"/>
    <row r="25639"/>
    <row r="25640"/>
    <row r="25641"/>
    <row r="25642"/>
    <row r="25643"/>
    <row r="25644"/>
    <row r="25645"/>
    <row r="25646"/>
    <row r="25647"/>
    <row r="25648"/>
    <row r="25649"/>
    <row r="25650"/>
    <row r="25651"/>
    <row r="25652"/>
    <row r="25653"/>
    <row r="25654"/>
    <row r="25655"/>
    <row r="25656"/>
    <row r="25657"/>
    <row r="25658"/>
    <row r="25659"/>
    <row r="25660"/>
    <row r="25661"/>
    <row r="25662"/>
    <row r="25663"/>
    <row r="25664"/>
    <row r="25665"/>
    <row r="25666"/>
    <row r="25667"/>
    <row r="25668"/>
    <row r="25669"/>
    <row r="25670"/>
    <row r="25671"/>
    <row r="25672"/>
    <row r="25673"/>
    <row r="25674"/>
    <row r="25675"/>
    <row r="25676"/>
    <row r="25677"/>
    <row r="25678"/>
    <row r="25679"/>
    <row r="25680"/>
    <row r="25681"/>
    <row r="25682"/>
    <row r="25683"/>
    <row r="25684"/>
    <row r="25685"/>
    <row r="25686"/>
    <row r="25687"/>
    <row r="25688"/>
    <row r="25689"/>
    <row r="25690"/>
    <row r="25691"/>
    <row r="25692"/>
    <row r="25693"/>
    <row r="25694"/>
    <row r="25695"/>
    <row r="25696"/>
    <row r="25697"/>
    <row r="25698"/>
    <row r="25699"/>
    <row r="25700"/>
    <row r="25701"/>
    <row r="25702"/>
    <row r="25703"/>
    <row r="25704"/>
    <row r="25705"/>
    <row r="25706"/>
    <row r="25707"/>
    <row r="25708"/>
    <row r="25709"/>
    <row r="25710"/>
    <row r="25711"/>
    <row r="25712"/>
    <row r="25713"/>
    <row r="25714"/>
    <row r="25715"/>
    <row r="25716"/>
    <row r="25717"/>
    <row r="25718"/>
    <row r="25719"/>
    <row r="25720"/>
    <row r="25721"/>
    <row r="25722"/>
    <row r="25723"/>
    <row r="25724"/>
    <row r="25725"/>
    <row r="25726"/>
    <row r="25727"/>
    <row r="25728"/>
    <row r="25729"/>
    <row r="25730"/>
    <row r="25731"/>
    <row r="25732"/>
    <row r="25733"/>
    <row r="25734"/>
    <row r="25735"/>
    <row r="25736"/>
    <row r="25737"/>
    <row r="25738"/>
    <row r="25739"/>
    <row r="25740"/>
    <row r="25741"/>
    <row r="25742"/>
    <row r="25743"/>
    <row r="25744"/>
    <row r="25745"/>
    <row r="25746"/>
    <row r="25747"/>
    <row r="25748"/>
    <row r="25749"/>
    <row r="25750"/>
    <row r="25751"/>
    <row r="25752"/>
    <row r="25753"/>
    <row r="25754"/>
    <row r="25755"/>
    <row r="25756"/>
    <row r="25757"/>
    <row r="25758"/>
    <row r="25759"/>
    <row r="25760"/>
    <row r="25761"/>
    <row r="25762"/>
    <row r="25763"/>
    <row r="25764"/>
    <row r="25765"/>
    <row r="25766"/>
    <row r="25767"/>
    <row r="25768"/>
    <row r="25769"/>
    <row r="25770"/>
    <row r="25771"/>
    <row r="25772"/>
    <row r="25773"/>
    <row r="25774"/>
    <row r="25775"/>
    <row r="25776"/>
    <row r="25777"/>
    <row r="25778"/>
    <row r="25779"/>
    <row r="25780"/>
    <row r="25781"/>
    <row r="25782"/>
    <row r="25783"/>
    <row r="25784"/>
    <row r="25785"/>
    <row r="25786"/>
    <row r="25787"/>
    <row r="25788"/>
    <row r="25789"/>
    <row r="25790"/>
    <row r="25791"/>
    <row r="25792"/>
    <row r="25793"/>
    <row r="25794"/>
    <row r="25795"/>
    <row r="25796"/>
    <row r="25797"/>
    <row r="25798"/>
    <row r="25799"/>
    <row r="25800"/>
    <row r="25801"/>
    <row r="25802"/>
    <row r="25803"/>
    <row r="25804"/>
    <row r="25805"/>
    <row r="25806"/>
    <row r="25807"/>
    <row r="25808"/>
    <row r="25809"/>
    <row r="25810"/>
    <row r="25811"/>
    <row r="25812"/>
    <row r="25813"/>
    <row r="25814"/>
    <row r="25815"/>
    <row r="25816"/>
    <row r="25817"/>
    <row r="25818"/>
    <row r="25819"/>
    <row r="25820"/>
    <row r="25821"/>
    <row r="25822"/>
    <row r="25823"/>
    <row r="25824"/>
    <row r="25825"/>
    <row r="25826"/>
    <row r="25827"/>
    <row r="25828"/>
    <row r="25829"/>
    <row r="25830"/>
    <row r="25831"/>
    <row r="25832"/>
    <row r="25833"/>
    <row r="25834"/>
    <row r="25835"/>
    <row r="25836"/>
    <row r="25837"/>
    <row r="25838"/>
    <row r="25839"/>
    <row r="25840"/>
    <row r="25841"/>
    <row r="25842"/>
    <row r="25843"/>
    <row r="25844"/>
    <row r="25845"/>
    <row r="25846"/>
    <row r="25847"/>
    <row r="25848"/>
    <row r="25849"/>
    <row r="25850"/>
    <row r="25851"/>
    <row r="25852"/>
    <row r="25853"/>
    <row r="25854"/>
    <row r="25855"/>
    <row r="25856"/>
    <row r="25857"/>
    <row r="25858"/>
    <row r="25859"/>
    <row r="25860"/>
    <row r="25861"/>
    <row r="25862"/>
    <row r="25863"/>
    <row r="25864"/>
    <row r="25865"/>
    <row r="25866"/>
    <row r="25867"/>
    <row r="25868"/>
    <row r="25869"/>
    <row r="25870"/>
    <row r="25871"/>
    <row r="25872"/>
    <row r="25873"/>
    <row r="25874"/>
    <row r="25875"/>
    <row r="25876"/>
    <row r="25877"/>
    <row r="25878"/>
    <row r="25879"/>
    <row r="25880"/>
    <row r="25881"/>
    <row r="25882"/>
    <row r="25883"/>
    <row r="25884"/>
    <row r="25885"/>
    <row r="25886"/>
    <row r="25887"/>
    <row r="25888"/>
    <row r="25889"/>
    <row r="25890"/>
    <row r="25891"/>
    <row r="25892"/>
    <row r="25893"/>
    <row r="25894"/>
    <row r="25895"/>
    <row r="25896"/>
    <row r="25897"/>
    <row r="25898"/>
    <row r="25899"/>
    <row r="25900"/>
    <row r="25901"/>
    <row r="25902"/>
    <row r="25903"/>
    <row r="25904"/>
    <row r="25905"/>
    <row r="25906"/>
    <row r="25907"/>
    <row r="25908"/>
    <row r="25909"/>
    <row r="25910"/>
    <row r="25911"/>
    <row r="25912"/>
    <row r="25913"/>
    <row r="25914"/>
    <row r="25915"/>
    <row r="25916"/>
    <row r="25917"/>
    <row r="25918"/>
    <row r="25919"/>
    <row r="25920"/>
    <row r="25921"/>
    <row r="25922"/>
    <row r="25923"/>
    <row r="25924"/>
    <row r="25925"/>
    <row r="25926"/>
    <row r="25927"/>
    <row r="25928"/>
    <row r="25929"/>
    <row r="25930"/>
    <row r="25931"/>
    <row r="25932"/>
    <row r="25933"/>
    <row r="25934"/>
    <row r="25935"/>
    <row r="25936"/>
    <row r="25937"/>
    <row r="25938"/>
    <row r="25939"/>
    <row r="25940"/>
    <row r="25941"/>
    <row r="25942"/>
    <row r="25943"/>
    <row r="25944"/>
    <row r="25945"/>
    <row r="25946"/>
    <row r="25947"/>
    <row r="25948"/>
    <row r="25949"/>
    <row r="25950"/>
    <row r="25951"/>
    <row r="25952"/>
    <row r="25953"/>
    <row r="25954"/>
    <row r="25955"/>
    <row r="25956"/>
    <row r="25957"/>
    <row r="25958"/>
    <row r="25959"/>
    <row r="25960"/>
    <row r="25961"/>
    <row r="25962"/>
    <row r="25963"/>
    <row r="25964"/>
    <row r="25965"/>
    <row r="25966"/>
    <row r="25967"/>
    <row r="25968"/>
    <row r="25969"/>
    <row r="25970"/>
    <row r="25971"/>
    <row r="25972"/>
    <row r="25973"/>
    <row r="25974"/>
    <row r="25975"/>
    <row r="25976"/>
    <row r="25977"/>
    <row r="25978"/>
    <row r="25979"/>
    <row r="25980"/>
    <row r="25981"/>
    <row r="25982"/>
    <row r="25983"/>
    <row r="25984"/>
    <row r="25985"/>
    <row r="25986"/>
    <row r="25987"/>
    <row r="25988"/>
    <row r="25989"/>
    <row r="25990"/>
    <row r="25991"/>
    <row r="25992"/>
    <row r="25993"/>
    <row r="25994"/>
    <row r="25995"/>
    <row r="25996"/>
    <row r="25997"/>
    <row r="25998"/>
    <row r="25999"/>
    <row r="26000"/>
    <row r="26001"/>
    <row r="26002"/>
    <row r="26003"/>
    <row r="26004"/>
    <row r="26005"/>
    <row r="26006"/>
    <row r="26007"/>
    <row r="26008"/>
    <row r="26009"/>
    <row r="26010"/>
    <row r="26011"/>
    <row r="26012"/>
    <row r="26013"/>
    <row r="26014"/>
    <row r="26015"/>
    <row r="26016"/>
    <row r="26017"/>
    <row r="26018"/>
    <row r="26019"/>
    <row r="26020"/>
    <row r="26021"/>
    <row r="26022"/>
    <row r="26023"/>
    <row r="26024"/>
    <row r="26025"/>
    <row r="26026"/>
    <row r="26027"/>
    <row r="26028"/>
    <row r="26029"/>
    <row r="26030"/>
    <row r="26031"/>
    <row r="26032"/>
    <row r="26033"/>
    <row r="26034"/>
    <row r="26035"/>
    <row r="26036"/>
    <row r="26037"/>
    <row r="26038"/>
    <row r="26039"/>
    <row r="26040"/>
    <row r="26041"/>
    <row r="26042"/>
    <row r="26043"/>
    <row r="26044"/>
    <row r="26045"/>
    <row r="26046"/>
    <row r="26047"/>
    <row r="26048"/>
    <row r="26049"/>
    <row r="26050"/>
    <row r="26051"/>
    <row r="26052"/>
    <row r="26053"/>
    <row r="26054"/>
    <row r="26055"/>
    <row r="26056"/>
    <row r="26057"/>
    <row r="26058"/>
    <row r="26059"/>
    <row r="26060"/>
    <row r="26061"/>
    <row r="26062"/>
    <row r="26063"/>
    <row r="26064"/>
    <row r="26065"/>
    <row r="26066"/>
    <row r="26067"/>
    <row r="26068"/>
    <row r="26069"/>
    <row r="26070"/>
    <row r="26071"/>
    <row r="26072"/>
    <row r="26073"/>
    <row r="26074"/>
    <row r="26075"/>
    <row r="26076"/>
    <row r="26077"/>
    <row r="26078"/>
    <row r="26079"/>
    <row r="26080"/>
    <row r="26081"/>
    <row r="26082"/>
    <row r="26083"/>
    <row r="26084"/>
    <row r="26085"/>
    <row r="26086"/>
    <row r="26087"/>
    <row r="26088"/>
    <row r="26089"/>
    <row r="26090"/>
    <row r="26091"/>
    <row r="26092"/>
    <row r="26093"/>
    <row r="26094"/>
    <row r="26095"/>
    <row r="26096"/>
    <row r="26097"/>
    <row r="26098"/>
    <row r="26099"/>
    <row r="26100"/>
    <row r="26101"/>
    <row r="26102"/>
    <row r="26103"/>
    <row r="26104"/>
    <row r="26105"/>
    <row r="26106"/>
    <row r="26107"/>
    <row r="26108"/>
    <row r="26109"/>
    <row r="26110"/>
    <row r="26111"/>
    <row r="26112"/>
    <row r="26113"/>
    <row r="26114"/>
    <row r="26115"/>
    <row r="26116"/>
    <row r="26117"/>
    <row r="26118"/>
    <row r="26119"/>
    <row r="26120"/>
    <row r="26121"/>
    <row r="26122"/>
    <row r="26123"/>
    <row r="26124"/>
    <row r="26125"/>
    <row r="26126"/>
    <row r="26127"/>
    <row r="26128"/>
    <row r="26129"/>
    <row r="26130"/>
    <row r="26131"/>
    <row r="26132"/>
    <row r="26133"/>
    <row r="26134"/>
    <row r="26135"/>
    <row r="26136"/>
    <row r="26137"/>
    <row r="26138"/>
    <row r="26139"/>
    <row r="26140"/>
    <row r="26141"/>
    <row r="26142"/>
    <row r="26143"/>
    <row r="26144"/>
    <row r="26145"/>
    <row r="26146"/>
    <row r="26147"/>
    <row r="26148"/>
    <row r="26149"/>
    <row r="26150"/>
    <row r="26151"/>
    <row r="26152"/>
    <row r="26153"/>
    <row r="26154"/>
    <row r="26155"/>
    <row r="26156"/>
    <row r="26157"/>
    <row r="26158"/>
    <row r="26159"/>
    <row r="26160"/>
    <row r="26161"/>
    <row r="26162"/>
    <row r="26163"/>
    <row r="26164"/>
    <row r="26165"/>
    <row r="26166"/>
    <row r="26167"/>
    <row r="26168"/>
    <row r="26169"/>
    <row r="26170"/>
    <row r="26171"/>
    <row r="26172"/>
    <row r="26173"/>
    <row r="26174"/>
    <row r="26175"/>
    <row r="26176"/>
    <row r="26177"/>
    <row r="26178"/>
    <row r="26179"/>
    <row r="26180"/>
    <row r="26181"/>
    <row r="26182"/>
    <row r="26183"/>
    <row r="26184"/>
    <row r="26185"/>
    <row r="26186"/>
    <row r="26187"/>
    <row r="26188"/>
    <row r="26189"/>
    <row r="26190"/>
    <row r="26191"/>
    <row r="26192"/>
    <row r="26193"/>
    <row r="26194"/>
    <row r="26195"/>
    <row r="26196"/>
    <row r="26197"/>
    <row r="26198"/>
    <row r="26199"/>
    <row r="26200"/>
    <row r="26201"/>
    <row r="26202"/>
    <row r="26203"/>
    <row r="26204"/>
    <row r="26205"/>
    <row r="26206"/>
    <row r="26207"/>
    <row r="26208"/>
    <row r="26209"/>
    <row r="26210"/>
    <row r="26211"/>
    <row r="26212"/>
    <row r="26213"/>
    <row r="26214"/>
    <row r="26215"/>
    <row r="26216"/>
    <row r="26217"/>
    <row r="26218"/>
    <row r="26219"/>
    <row r="26220"/>
    <row r="26221"/>
    <row r="26222"/>
    <row r="26223"/>
    <row r="26224"/>
    <row r="26225"/>
    <row r="26226"/>
    <row r="26227"/>
    <row r="26228"/>
    <row r="26229"/>
    <row r="26230"/>
    <row r="26231"/>
    <row r="26232"/>
    <row r="26233"/>
    <row r="26234"/>
    <row r="26235"/>
    <row r="26236"/>
    <row r="26237"/>
    <row r="26238"/>
    <row r="26239"/>
    <row r="26240"/>
    <row r="26241"/>
    <row r="26242"/>
    <row r="26243"/>
    <row r="26244"/>
    <row r="26245"/>
    <row r="26246"/>
    <row r="26247"/>
    <row r="26248"/>
    <row r="26249"/>
    <row r="26250"/>
    <row r="26251"/>
    <row r="26252"/>
    <row r="26253"/>
    <row r="26254"/>
    <row r="26255"/>
    <row r="26256"/>
    <row r="26257"/>
    <row r="26258"/>
    <row r="26259"/>
    <row r="26260"/>
    <row r="26261"/>
    <row r="26262"/>
    <row r="26263"/>
    <row r="26264"/>
    <row r="26265"/>
    <row r="26266"/>
    <row r="26267"/>
    <row r="26268"/>
    <row r="26269"/>
    <row r="26270"/>
    <row r="26271"/>
    <row r="26272"/>
    <row r="26273"/>
    <row r="26274"/>
    <row r="26275"/>
    <row r="26276"/>
    <row r="26277"/>
    <row r="26278"/>
    <row r="26279"/>
    <row r="26280"/>
    <row r="26281"/>
    <row r="26282"/>
    <row r="26283"/>
    <row r="26284"/>
    <row r="26285"/>
    <row r="26286"/>
    <row r="26287"/>
    <row r="26288"/>
    <row r="26289"/>
    <row r="26290"/>
    <row r="26291"/>
    <row r="26292"/>
    <row r="26293"/>
    <row r="26294"/>
    <row r="26295"/>
    <row r="26296"/>
    <row r="26297"/>
    <row r="26298"/>
    <row r="26299"/>
    <row r="26300"/>
    <row r="26301"/>
    <row r="26302"/>
    <row r="26303"/>
    <row r="26304"/>
    <row r="26305"/>
    <row r="26306"/>
    <row r="26307"/>
    <row r="26308"/>
    <row r="26309"/>
    <row r="26310"/>
    <row r="26311"/>
    <row r="26312"/>
    <row r="26313"/>
    <row r="26314"/>
    <row r="26315"/>
    <row r="26316"/>
    <row r="26317"/>
    <row r="26318"/>
    <row r="26319"/>
    <row r="26320"/>
    <row r="26321"/>
    <row r="26322"/>
    <row r="26323"/>
    <row r="26324"/>
    <row r="26325"/>
    <row r="26326"/>
    <row r="26327"/>
    <row r="26328"/>
    <row r="26329"/>
    <row r="26330"/>
    <row r="26331"/>
    <row r="26332"/>
    <row r="26333"/>
    <row r="26334"/>
    <row r="26335"/>
    <row r="26336"/>
    <row r="26337"/>
    <row r="26338"/>
    <row r="26339"/>
    <row r="26340"/>
    <row r="26341"/>
    <row r="26342"/>
    <row r="26343"/>
    <row r="26344"/>
    <row r="26345"/>
    <row r="26346"/>
    <row r="26347"/>
    <row r="26348"/>
    <row r="26349"/>
    <row r="26350"/>
    <row r="26351"/>
    <row r="26352"/>
    <row r="26353"/>
    <row r="26354"/>
    <row r="26355"/>
    <row r="26356"/>
    <row r="26357"/>
    <row r="26358"/>
    <row r="26359"/>
    <row r="26360"/>
    <row r="26361"/>
    <row r="26362"/>
    <row r="26363"/>
    <row r="26364"/>
    <row r="26365"/>
    <row r="26366"/>
    <row r="26367"/>
    <row r="26368"/>
    <row r="26369"/>
    <row r="26370"/>
    <row r="26371"/>
    <row r="26372"/>
    <row r="26373"/>
    <row r="26374"/>
    <row r="26375"/>
    <row r="26376"/>
    <row r="26377"/>
    <row r="26378"/>
    <row r="26379"/>
    <row r="26380"/>
    <row r="26381"/>
    <row r="26382"/>
    <row r="26383"/>
    <row r="26384"/>
    <row r="26385"/>
    <row r="26386"/>
    <row r="26387"/>
    <row r="26388"/>
    <row r="26389"/>
    <row r="26390"/>
    <row r="26391"/>
    <row r="26392"/>
    <row r="26393"/>
    <row r="26394"/>
    <row r="26395"/>
    <row r="26396"/>
    <row r="26397"/>
    <row r="26398"/>
    <row r="26399"/>
    <row r="26400"/>
    <row r="26401"/>
    <row r="26402"/>
    <row r="26403"/>
    <row r="26404"/>
    <row r="26405"/>
    <row r="26406"/>
    <row r="26407"/>
    <row r="26408"/>
    <row r="26409"/>
    <row r="26410"/>
    <row r="26411"/>
    <row r="26412"/>
    <row r="26413"/>
    <row r="26414"/>
    <row r="26415"/>
    <row r="26416"/>
    <row r="26417"/>
    <row r="26418"/>
    <row r="26419"/>
    <row r="26420"/>
    <row r="26421"/>
    <row r="26422"/>
    <row r="26423"/>
    <row r="26424"/>
    <row r="26425"/>
    <row r="26426"/>
    <row r="26427"/>
    <row r="26428"/>
    <row r="26429"/>
    <row r="26430"/>
    <row r="26431"/>
    <row r="26432"/>
    <row r="26433"/>
    <row r="26434"/>
    <row r="26435"/>
    <row r="26436"/>
    <row r="26437"/>
    <row r="26438"/>
    <row r="26439"/>
    <row r="26440"/>
    <row r="26441"/>
    <row r="26442"/>
    <row r="26443"/>
    <row r="26444"/>
    <row r="26445"/>
    <row r="26446"/>
    <row r="26447"/>
    <row r="26448"/>
    <row r="26449"/>
    <row r="26450"/>
    <row r="26451"/>
    <row r="26452"/>
    <row r="26453"/>
    <row r="26454"/>
    <row r="26455"/>
    <row r="26456"/>
    <row r="26457"/>
    <row r="26458"/>
    <row r="26459"/>
    <row r="26460"/>
    <row r="26461"/>
    <row r="26462"/>
    <row r="26463"/>
    <row r="26464"/>
    <row r="26465"/>
    <row r="26466"/>
    <row r="26467"/>
    <row r="26468"/>
    <row r="26469"/>
    <row r="26470"/>
    <row r="26471"/>
    <row r="26472"/>
    <row r="26473"/>
    <row r="26474"/>
    <row r="26475"/>
    <row r="26476"/>
    <row r="26477"/>
    <row r="26478"/>
    <row r="26479"/>
    <row r="26480"/>
    <row r="26481"/>
    <row r="26482"/>
    <row r="26483"/>
    <row r="26484"/>
    <row r="26485"/>
    <row r="26486"/>
    <row r="26487"/>
    <row r="26488"/>
    <row r="26489"/>
    <row r="26490"/>
    <row r="26491"/>
    <row r="26492"/>
    <row r="26493"/>
    <row r="26494"/>
    <row r="26495"/>
    <row r="26496"/>
    <row r="26497"/>
    <row r="26498"/>
    <row r="26499"/>
    <row r="26500"/>
    <row r="26501"/>
    <row r="26502"/>
    <row r="26503"/>
    <row r="26504"/>
    <row r="26505"/>
    <row r="26506"/>
    <row r="26507"/>
    <row r="26508"/>
    <row r="26509"/>
    <row r="26510"/>
    <row r="26511"/>
    <row r="26512"/>
    <row r="26513"/>
    <row r="26514"/>
    <row r="26515"/>
    <row r="26516"/>
    <row r="26517"/>
    <row r="26518"/>
    <row r="26519"/>
    <row r="26520"/>
    <row r="26521"/>
    <row r="26522"/>
    <row r="26523"/>
    <row r="26524"/>
    <row r="26525"/>
    <row r="26526"/>
    <row r="26527"/>
    <row r="26528"/>
    <row r="26529"/>
    <row r="26530"/>
    <row r="26531"/>
    <row r="26532"/>
    <row r="26533"/>
    <row r="26534"/>
    <row r="26535"/>
    <row r="26536"/>
    <row r="26537"/>
    <row r="26538"/>
    <row r="26539"/>
    <row r="26540"/>
    <row r="26541"/>
    <row r="26542"/>
    <row r="26543"/>
    <row r="26544"/>
    <row r="26545"/>
    <row r="26546"/>
    <row r="26547"/>
    <row r="26548"/>
    <row r="26549"/>
    <row r="26550"/>
    <row r="26551"/>
    <row r="26552"/>
    <row r="26553"/>
    <row r="26554"/>
    <row r="26555"/>
    <row r="26556"/>
    <row r="26557"/>
    <row r="26558"/>
    <row r="26559"/>
    <row r="26560"/>
    <row r="26561"/>
    <row r="26562"/>
    <row r="26563"/>
    <row r="26564"/>
    <row r="26565"/>
    <row r="26566"/>
    <row r="26567"/>
    <row r="26568"/>
    <row r="26569"/>
    <row r="26570"/>
    <row r="26571"/>
    <row r="26572"/>
    <row r="26573"/>
    <row r="26574"/>
    <row r="26575"/>
    <row r="26576"/>
    <row r="26577"/>
    <row r="26578"/>
    <row r="26579"/>
    <row r="26580"/>
    <row r="26581"/>
    <row r="26582"/>
    <row r="26583"/>
    <row r="26584"/>
    <row r="26585"/>
    <row r="26586"/>
    <row r="26587"/>
    <row r="26588"/>
    <row r="26589"/>
    <row r="26590"/>
    <row r="26591"/>
    <row r="26592"/>
    <row r="26593"/>
    <row r="26594"/>
    <row r="26595"/>
    <row r="26596"/>
    <row r="26597"/>
    <row r="26598"/>
    <row r="26599"/>
    <row r="26600"/>
    <row r="26601"/>
    <row r="26602"/>
    <row r="26603"/>
    <row r="26604"/>
    <row r="26605"/>
    <row r="26606"/>
    <row r="26607"/>
    <row r="26608"/>
    <row r="26609"/>
    <row r="26610"/>
    <row r="26611"/>
    <row r="26612"/>
    <row r="26613"/>
    <row r="26614"/>
    <row r="26615"/>
    <row r="26616"/>
    <row r="26617"/>
    <row r="26618"/>
    <row r="26619"/>
    <row r="26620"/>
    <row r="26621"/>
    <row r="26622"/>
    <row r="26623"/>
    <row r="26624"/>
    <row r="26625"/>
    <row r="26626"/>
    <row r="26627"/>
    <row r="26628"/>
    <row r="26629"/>
    <row r="26630"/>
    <row r="26631"/>
    <row r="26632"/>
    <row r="26633"/>
    <row r="26634"/>
    <row r="26635"/>
    <row r="26636"/>
    <row r="26637"/>
    <row r="26638"/>
    <row r="26639"/>
    <row r="26640"/>
    <row r="26641"/>
    <row r="26642"/>
    <row r="26643"/>
    <row r="26644"/>
    <row r="26645"/>
    <row r="26646"/>
    <row r="26647"/>
    <row r="26648"/>
    <row r="26649"/>
    <row r="26650"/>
    <row r="26651"/>
    <row r="26652"/>
    <row r="26653"/>
    <row r="26654"/>
    <row r="26655"/>
    <row r="26656"/>
    <row r="26657"/>
    <row r="26658"/>
    <row r="26659"/>
    <row r="26660"/>
    <row r="26661"/>
    <row r="26662"/>
    <row r="26663"/>
    <row r="26664"/>
    <row r="26665"/>
    <row r="26666"/>
    <row r="26667"/>
    <row r="26668"/>
    <row r="26669"/>
    <row r="26670"/>
    <row r="26671"/>
    <row r="26672"/>
    <row r="26673"/>
    <row r="26674"/>
    <row r="26675"/>
    <row r="26676"/>
    <row r="26677"/>
    <row r="26678"/>
    <row r="26679"/>
    <row r="26680"/>
    <row r="26681"/>
    <row r="26682"/>
    <row r="26683"/>
    <row r="26684"/>
    <row r="26685"/>
    <row r="26686"/>
    <row r="26687"/>
    <row r="26688"/>
    <row r="26689"/>
    <row r="26690"/>
    <row r="26691"/>
    <row r="26692"/>
    <row r="26693"/>
    <row r="26694"/>
    <row r="26695"/>
    <row r="26696"/>
    <row r="26697"/>
    <row r="26698"/>
    <row r="26699"/>
    <row r="26700"/>
    <row r="26701"/>
    <row r="26702"/>
    <row r="26703"/>
    <row r="26704"/>
    <row r="26705"/>
    <row r="26706"/>
    <row r="26707"/>
    <row r="26708"/>
    <row r="26709"/>
    <row r="26710"/>
    <row r="26711"/>
    <row r="26712"/>
    <row r="26713"/>
    <row r="26714"/>
    <row r="26715"/>
    <row r="26716"/>
    <row r="26717"/>
    <row r="26718"/>
    <row r="26719"/>
    <row r="26720"/>
    <row r="26721"/>
    <row r="26722"/>
    <row r="26723"/>
    <row r="26724"/>
    <row r="26725"/>
    <row r="26726"/>
    <row r="26727"/>
    <row r="26728"/>
    <row r="26729"/>
    <row r="26730"/>
    <row r="26731"/>
    <row r="26732"/>
    <row r="26733"/>
    <row r="26734"/>
    <row r="26735"/>
    <row r="26736"/>
    <row r="26737"/>
    <row r="26738"/>
    <row r="26739"/>
    <row r="26740"/>
    <row r="26741"/>
    <row r="26742"/>
    <row r="26743"/>
    <row r="26744"/>
    <row r="26745"/>
    <row r="26746"/>
    <row r="26747"/>
    <row r="26748"/>
    <row r="26749"/>
    <row r="26750"/>
    <row r="26751"/>
    <row r="26752"/>
    <row r="26753"/>
    <row r="26754"/>
    <row r="26755"/>
    <row r="26756"/>
    <row r="26757"/>
    <row r="26758"/>
    <row r="26759"/>
    <row r="26760"/>
    <row r="26761"/>
    <row r="26762"/>
    <row r="26763"/>
    <row r="26764"/>
    <row r="26765"/>
    <row r="26766"/>
    <row r="26767"/>
    <row r="26768"/>
    <row r="26769"/>
    <row r="26770"/>
    <row r="26771"/>
    <row r="26772"/>
    <row r="26773"/>
    <row r="26774"/>
    <row r="26775"/>
    <row r="26776"/>
    <row r="26777"/>
    <row r="26778"/>
    <row r="26779"/>
    <row r="26780"/>
    <row r="26781"/>
    <row r="26782"/>
    <row r="26783"/>
    <row r="26784"/>
    <row r="26785"/>
    <row r="26786"/>
    <row r="26787"/>
    <row r="26788"/>
    <row r="26789"/>
    <row r="26790"/>
    <row r="26791"/>
    <row r="26792"/>
    <row r="26793"/>
    <row r="26794"/>
    <row r="26795"/>
    <row r="26796"/>
    <row r="26797"/>
    <row r="26798"/>
    <row r="26799"/>
    <row r="26800"/>
    <row r="26801"/>
    <row r="26802"/>
    <row r="26803"/>
    <row r="26804"/>
    <row r="26805"/>
    <row r="26806"/>
    <row r="26807"/>
    <row r="26808"/>
    <row r="26809"/>
    <row r="26810"/>
    <row r="26811"/>
    <row r="26812"/>
    <row r="26813"/>
    <row r="26814"/>
    <row r="26815"/>
    <row r="26816"/>
    <row r="26817"/>
    <row r="26818"/>
    <row r="26819"/>
    <row r="26820"/>
    <row r="26821"/>
    <row r="26822"/>
    <row r="26823"/>
    <row r="26824"/>
    <row r="26825"/>
    <row r="26826"/>
    <row r="26827"/>
    <row r="26828"/>
    <row r="26829"/>
    <row r="26830"/>
    <row r="26831"/>
    <row r="26832"/>
    <row r="26833"/>
    <row r="26834"/>
    <row r="26835"/>
    <row r="26836"/>
    <row r="26837"/>
    <row r="26838"/>
    <row r="26839"/>
    <row r="26840"/>
    <row r="26841"/>
    <row r="26842"/>
    <row r="26843"/>
    <row r="26844"/>
    <row r="26845"/>
    <row r="26846"/>
    <row r="26847"/>
    <row r="26848"/>
    <row r="26849"/>
    <row r="26850"/>
    <row r="26851"/>
    <row r="26852"/>
    <row r="26853"/>
    <row r="26854"/>
    <row r="26855"/>
    <row r="26856"/>
    <row r="26857"/>
    <row r="26858"/>
    <row r="26859"/>
    <row r="26860"/>
    <row r="26861"/>
    <row r="26862"/>
    <row r="26863"/>
    <row r="26864"/>
    <row r="26865"/>
    <row r="26866"/>
    <row r="26867"/>
    <row r="26868"/>
    <row r="26869"/>
    <row r="26870"/>
    <row r="26871"/>
    <row r="26872"/>
    <row r="26873"/>
    <row r="26874"/>
    <row r="26875"/>
    <row r="26876"/>
    <row r="26877"/>
    <row r="26878"/>
    <row r="26879"/>
    <row r="26880"/>
    <row r="26881"/>
    <row r="26882"/>
    <row r="26883"/>
    <row r="26884"/>
    <row r="26885"/>
    <row r="26886"/>
    <row r="26887"/>
    <row r="26888"/>
    <row r="26889"/>
    <row r="26890"/>
    <row r="26891"/>
    <row r="26892"/>
    <row r="26893"/>
    <row r="26894"/>
    <row r="26895"/>
    <row r="26896"/>
    <row r="26897"/>
    <row r="26898"/>
    <row r="26899"/>
    <row r="26900"/>
    <row r="26901"/>
    <row r="26902"/>
    <row r="26903"/>
    <row r="26904"/>
    <row r="26905"/>
    <row r="26906"/>
    <row r="26907"/>
    <row r="26908"/>
    <row r="26909"/>
    <row r="26910"/>
    <row r="26911"/>
    <row r="26912"/>
    <row r="26913"/>
    <row r="26914"/>
    <row r="26915"/>
    <row r="26916"/>
    <row r="26917"/>
    <row r="26918"/>
    <row r="26919"/>
    <row r="26920"/>
    <row r="26921"/>
    <row r="26922"/>
    <row r="26923"/>
    <row r="26924"/>
    <row r="26925"/>
    <row r="26926"/>
    <row r="26927"/>
    <row r="26928"/>
    <row r="26929"/>
    <row r="26930"/>
    <row r="26931"/>
    <row r="26932"/>
    <row r="26933"/>
    <row r="26934"/>
    <row r="26935"/>
    <row r="26936"/>
    <row r="26937"/>
    <row r="26938"/>
    <row r="26939"/>
    <row r="26940"/>
    <row r="26941"/>
    <row r="26942"/>
    <row r="26943"/>
    <row r="26944"/>
    <row r="26945"/>
    <row r="26946"/>
    <row r="26947"/>
    <row r="26948"/>
    <row r="26949"/>
    <row r="26950"/>
    <row r="26951"/>
    <row r="26952"/>
    <row r="26953"/>
    <row r="26954"/>
    <row r="26955"/>
    <row r="26956"/>
    <row r="26957"/>
    <row r="26958"/>
    <row r="26959"/>
    <row r="26960"/>
    <row r="26961"/>
    <row r="26962"/>
    <row r="26963"/>
    <row r="26964"/>
    <row r="26965"/>
    <row r="26966"/>
    <row r="26967"/>
    <row r="26968"/>
    <row r="26969"/>
    <row r="26970"/>
    <row r="26971"/>
    <row r="26972"/>
    <row r="26973"/>
    <row r="26974"/>
    <row r="26975"/>
    <row r="26976"/>
    <row r="26977"/>
    <row r="26978"/>
    <row r="26979"/>
    <row r="26980"/>
    <row r="26981"/>
    <row r="26982"/>
    <row r="26983"/>
    <row r="26984"/>
    <row r="26985"/>
    <row r="26986"/>
    <row r="26987"/>
    <row r="26988"/>
    <row r="26989"/>
    <row r="26990"/>
    <row r="26991"/>
    <row r="26992"/>
    <row r="26993"/>
    <row r="26994"/>
    <row r="26995"/>
    <row r="26996"/>
    <row r="26997"/>
    <row r="26998"/>
    <row r="26999"/>
    <row r="27000"/>
    <row r="27001"/>
    <row r="27002"/>
    <row r="27003"/>
    <row r="27004"/>
    <row r="27005"/>
    <row r="27006"/>
    <row r="27007"/>
    <row r="27008"/>
    <row r="27009"/>
    <row r="27010"/>
    <row r="27011"/>
    <row r="27012"/>
    <row r="27013"/>
    <row r="27014"/>
    <row r="27015"/>
    <row r="27016"/>
    <row r="27017"/>
    <row r="27018"/>
    <row r="27019"/>
    <row r="27020"/>
    <row r="27021"/>
    <row r="27022"/>
    <row r="27023"/>
    <row r="27024"/>
    <row r="27025"/>
    <row r="27026"/>
    <row r="27027"/>
    <row r="27028"/>
    <row r="27029"/>
    <row r="27030"/>
    <row r="27031"/>
    <row r="27032"/>
    <row r="27033"/>
    <row r="27034"/>
    <row r="27035"/>
    <row r="27036"/>
    <row r="27037"/>
    <row r="27038"/>
    <row r="27039"/>
    <row r="27040"/>
    <row r="27041"/>
    <row r="27042"/>
    <row r="27043"/>
    <row r="27044"/>
    <row r="27045"/>
    <row r="27046"/>
    <row r="27047"/>
    <row r="27048"/>
    <row r="27049"/>
    <row r="27050"/>
    <row r="27051"/>
    <row r="27052"/>
    <row r="27053"/>
    <row r="27054"/>
    <row r="27055"/>
    <row r="27056"/>
    <row r="27057"/>
    <row r="27058"/>
    <row r="27059"/>
    <row r="27060"/>
    <row r="27061"/>
    <row r="27062"/>
    <row r="27063"/>
    <row r="27064"/>
    <row r="27065"/>
    <row r="27066"/>
    <row r="27067"/>
    <row r="27068"/>
    <row r="27069"/>
    <row r="27070"/>
    <row r="27071"/>
    <row r="27072"/>
    <row r="27073"/>
    <row r="27074"/>
    <row r="27075"/>
    <row r="27076"/>
    <row r="27077"/>
    <row r="27078"/>
    <row r="27079"/>
    <row r="27080"/>
    <row r="27081"/>
    <row r="27082"/>
    <row r="27083"/>
    <row r="27084"/>
    <row r="27085"/>
    <row r="27086"/>
    <row r="27087"/>
    <row r="27088"/>
    <row r="27089"/>
    <row r="27090"/>
    <row r="27091"/>
    <row r="27092"/>
    <row r="27093"/>
    <row r="27094"/>
    <row r="27095"/>
    <row r="27096"/>
    <row r="27097"/>
    <row r="27098"/>
    <row r="27099"/>
    <row r="27100"/>
    <row r="27101"/>
    <row r="27102"/>
    <row r="27103"/>
    <row r="27104"/>
    <row r="27105"/>
    <row r="27106"/>
    <row r="27107"/>
    <row r="27108"/>
    <row r="27109"/>
    <row r="27110"/>
    <row r="27111"/>
    <row r="27112"/>
    <row r="27113"/>
    <row r="27114"/>
    <row r="27115"/>
    <row r="27116"/>
    <row r="27117"/>
    <row r="27118"/>
    <row r="27119"/>
    <row r="27120"/>
    <row r="27121"/>
    <row r="27122"/>
    <row r="27123"/>
    <row r="27124"/>
    <row r="27125"/>
    <row r="27126"/>
    <row r="27127"/>
    <row r="27128"/>
    <row r="27129"/>
    <row r="27130"/>
    <row r="27131"/>
    <row r="27132"/>
    <row r="27133"/>
    <row r="27134"/>
    <row r="27135"/>
    <row r="27136"/>
    <row r="27137"/>
    <row r="27138"/>
    <row r="27139"/>
    <row r="27140"/>
    <row r="27141"/>
    <row r="27142"/>
    <row r="27143"/>
    <row r="27144"/>
    <row r="27145"/>
    <row r="27146"/>
    <row r="27147"/>
    <row r="27148"/>
    <row r="27149"/>
    <row r="27150"/>
    <row r="27151"/>
    <row r="27152"/>
    <row r="27153"/>
    <row r="27154"/>
    <row r="27155"/>
    <row r="27156"/>
    <row r="27157"/>
    <row r="27158"/>
    <row r="27159"/>
    <row r="27160"/>
    <row r="27161"/>
    <row r="27162"/>
    <row r="27163"/>
    <row r="27164"/>
    <row r="27165"/>
    <row r="27166"/>
    <row r="27167"/>
    <row r="27168"/>
    <row r="27169"/>
    <row r="27170"/>
    <row r="27171"/>
    <row r="27172"/>
    <row r="27173"/>
    <row r="27174"/>
    <row r="27175"/>
    <row r="27176"/>
    <row r="27177"/>
    <row r="27178"/>
    <row r="27179"/>
    <row r="27180"/>
    <row r="27181"/>
    <row r="27182"/>
    <row r="27183"/>
    <row r="27184"/>
    <row r="27185"/>
    <row r="27186"/>
    <row r="27187"/>
    <row r="27188"/>
    <row r="27189"/>
    <row r="27190"/>
    <row r="27191"/>
    <row r="27192"/>
    <row r="27193"/>
    <row r="27194"/>
    <row r="27195"/>
    <row r="27196"/>
    <row r="27197"/>
    <row r="27198"/>
    <row r="27199"/>
    <row r="27200"/>
    <row r="27201"/>
    <row r="27202"/>
    <row r="27203"/>
    <row r="27204"/>
    <row r="27205"/>
    <row r="27206"/>
    <row r="27207"/>
    <row r="27208"/>
    <row r="27209"/>
    <row r="27210"/>
    <row r="27211"/>
    <row r="27212"/>
    <row r="27213"/>
    <row r="27214"/>
    <row r="27215"/>
    <row r="27216"/>
    <row r="27217"/>
    <row r="27218"/>
    <row r="27219"/>
    <row r="27220"/>
    <row r="27221"/>
    <row r="27222"/>
    <row r="27223"/>
    <row r="27224"/>
    <row r="27225"/>
    <row r="27226"/>
    <row r="27227"/>
    <row r="27228"/>
    <row r="27229"/>
    <row r="27230"/>
    <row r="27231"/>
    <row r="27232"/>
    <row r="27233"/>
    <row r="27234"/>
    <row r="27235"/>
    <row r="27236"/>
    <row r="27237"/>
    <row r="27238"/>
    <row r="27239"/>
    <row r="27240"/>
    <row r="27241"/>
    <row r="27242"/>
    <row r="27243"/>
    <row r="27244"/>
    <row r="27245"/>
    <row r="27246"/>
    <row r="27247"/>
    <row r="27248"/>
    <row r="27249"/>
    <row r="27250"/>
    <row r="27251"/>
    <row r="27252"/>
    <row r="27253"/>
    <row r="27254"/>
    <row r="27255"/>
    <row r="27256"/>
    <row r="27257"/>
    <row r="27258"/>
    <row r="27259"/>
    <row r="27260"/>
    <row r="27261"/>
    <row r="27262"/>
    <row r="27263"/>
    <row r="27264"/>
    <row r="27265"/>
    <row r="27266"/>
    <row r="27267"/>
    <row r="27268"/>
    <row r="27269"/>
    <row r="27270"/>
    <row r="27271"/>
    <row r="27272"/>
    <row r="27273"/>
    <row r="27274"/>
    <row r="27275"/>
    <row r="27276"/>
    <row r="27277"/>
    <row r="27278"/>
    <row r="27279"/>
    <row r="27280"/>
    <row r="27281"/>
    <row r="27282"/>
    <row r="27283"/>
    <row r="27284"/>
    <row r="27285"/>
    <row r="27286"/>
    <row r="27287"/>
    <row r="27288"/>
    <row r="27289"/>
    <row r="27290"/>
    <row r="27291"/>
    <row r="27292"/>
    <row r="27293"/>
    <row r="27294"/>
    <row r="27295"/>
    <row r="27296"/>
    <row r="27297"/>
    <row r="27298"/>
    <row r="27299"/>
    <row r="27300"/>
    <row r="27301"/>
    <row r="27302"/>
    <row r="27303"/>
    <row r="27304"/>
    <row r="27305"/>
    <row r="27306"/>
    <row r="27307"/>
    <row r="27308"/>
    <row r="27309"/>
    <row r="27310"/>
    <row r="27311"/>
    <row r="27312"/>
    <row r="27313"/>
    <row r="27314"/>
    <row r="27315"/>
    <row r="27316"/>
    <row r="27317"/>
    <row r="27318"/>
    <row r="27319"/>
    <row r="27320"/>
    <row r="27321"/>
    <row r="27322"/>
    <row r="27323"/>
    <row r="27324"/>
    <row r="27325"/>
    <row r="27326"/>
    <row r="27327"/>
    <row r="27328"/>
    <row r="27329"/>
    <row r="27330"/>
    <row r="27331"/>
    <row r="27332"/>
    <row r="27333"/>
    <row r="27334"/>
    <row r="27335"/>
    <row r="27336"/>
    <row r="27337"/>
    <row r="27338"/>
    <row r="27339"/>
    <row r="27340"/>
    <row r="27341"/>
    <row r="27342"/>
    <row r="27343"/>
    <row r="27344"/>
    <row r="27345"/>
    <row r="27346"/>
    <row r="27347"/>
    <row r="27348"/>
    <row r="27349"/>
    <row r="27350"/>
    <row r="27351"/>
    <row r="27352"/>
    <row r="27353"/>
    <row r="27354"/>
    <row r="27355"/>
    <row r="27356"/>
    <row r="27357"/>
    <row r="27358"/>
    <row r="27359"/>
    <row r="27360"/>
    <row r="27361"/>
    <row r="27362"/>
    <row r="27363"/>
    <row r="27364"/>
    <row r="27365"/>
    <row r="27366"/>
    <row r="27367"/>
    <row r="27368"/>
    <row r="27369"/>
    <row r="27370"/>
    <row r="27371"/>
    <row r="27372"/>
    <row r="27373"/>
    <row r="27374"/>
    <row r="27375"/>
    <row r="27376"/>
    <row r="27377"/>
    <row r="27378"/>
    <row r="27379"/>
    <row r="27380"/>
    <row r="27381"/>
    <row r="27382"/>
    <row r="27383"/>
    <row r="27384"/>
    <row r="27385"/>
    <row r="27386"/>
    <row r="27387"/>
    <row r="27388"/>
    <row r="27389"/>
    <row r="27390"/>
    <row r="27391"/>
    <row r="27392"/>
    <row r="27393"/>
    <row r="27394"/>
    <row r="27395"/>
    <row r="27396"/>
    <row r="27397"/>
    <row r="27398"/>
    <row r="27399"/>
    <row r="27400"/>
    <row r="27401"/>
    <row r="27402"/>
    <row r="27403"/>
    <row r="27404"/>
    <row r="27405"/>
    <row r="27406"/>
    <row r="27407"/>
    <row r="27408"/>
    <row r="27409"/>
    <row r="27410"/>
    <row r="27411"/>
    <row r="27412"/>
    <row r="27413"/>
    <row r="27414"/>
    <row r="27415"/>
    <row r="27416"/>
    <row r="27417"/>
    <row r="27418"/>
    <row r="27419"/>
    <row r="27420"/>
    <row r="27421"/>
    <row r="27422"/>
    <row r="27423"/>
    <row r="27424"/>
    <row r="27425"/>
    <row r="27426"/>
    <row r="27427"/>
    <row r="27428"/>
    <row r="27429"/>
    <row r="27430"/>
    <row r="27431"/>
    <row r="27432"/>
    <row r="27433"/>
    <row r="27434"/>
    <row r="27435"/>
    <row r="27436"/>
    <row r="27437"/>
    <row r="27438"/>
    <row r="27439"/>
    <row r="27440"/>
    <row r="27441"/>
    <row r="27442"/>
    <row r="27443"/>
    <row r="27444"/>
    <row r="27445"/>
    <row r="27446"/>
    <row r="27447"/>
    <row r="27448"/>
    <row r="27449"/>
    <row r="27450"/>
    <row r="27451"/>
    <row r="27452"/>
    <row r="27453"/>
    <row r="27454"/>
    <row r="27455"/>
    <row r="27456"/>
    <row r="27457"/>
    <row r="27458"/>
    <row r="27459"/>
    <row r="27460"/>
    <row r="27461"/>
    <row r="27462"/>
    <row r="27463"/>
    <row r="27464"/>
    <row r="27465"/>
    <row r="27466"/>
    <row r="27467"/>
    <row r="27468"/>
    <row r="27469"/>
    <row r="27470"/>
    <row r="27471"/>
    <row r="27472"/>
    <row r="27473"/>
    <row r="27474"/>
    <row r="27475"/>
    <row r="27476"/>
    <row r="27477"/>
    <row r="27478"/>
    <row r="27479"/>
    <row r="27480"/>
    <row r="27481"/>
    <row r="27482"/>
    <row r="27483"/>
    <row r="27484"/>
    <row r="27485"/>
    <row r="27486"/>
    <row r="27487"/>
    <row r="27488"/>
    <row r="27489"/>
    <row r="27490"/>
    <row r="27491"/>
    <row r="27492"/>
    <row r="27493"/>
    <row r="27494"/>
    <row r="27495"/>
    <row r="27496"/>
    <row r="27497"/>
    <row r="27498"/>
    <row r="27499"/>
    <row r="27500"/>
    <row r="27501"/>
    <row r="27502"/>
    <row r="27503"/>
    <row r="27504"/>
    <row r="27505"/>
    <row r="27506"/>
    <row r="27507"/>
    <row r="27508"/>
    <row r="27509"/>
    <row r="27510"/>
    <row r="27511"/>
    <row r="27512"/>
    <row r="27513"/>
    <row r="27514"/>
    <row r="27515"/>
    <row r="27516"/>
    <row r="27517"/>
    <row r="27518"/>
    <row r="27519"/>
    <row r="27520"/>
    <row r="27521"/>
    <row r="27522"/>
    <row r="27523"/>
    <row r="27524"/>
    <row r="27525"/>
    <row r="27526"/>
    <row r="27527"/>
    <row r="27528"/>
    <row r="27529"/>
    <row r="27530"/>
    <row r="27531"/>
    <row r="27532"/>
    <row r="27533"/>
    <row r="27534"/>
    <row r="27535"/>
    <row r="27536"/>
    <row r="27537"/>
    <row r="27538"/>
    <row r="27539"/>
    <row r="27540"/>
    <row r="27541"/>
    <row r="27542"/>
    <row r="27543"/>
    <row r="27544"/>
    <row r="27545"/>
    <row r="27546"/>
    <row r="27547"/>
    <row r="27548"/>
    <row r="27549"/>
    <row r="27550"/>
    <row r="27551"/>
    <row r="27552"/>
    <row r="27553"/>
    <row r="27554"/>
    <row r="27555"/>
    <row r="27556"/>
    <row r="27557"/>
    <row r="27558"/>
    <row r="27559"/>
    <row r="27560"/>
    <row r="27561"/>
    <row r="27562"/>
    <row r="27563"/>
    <row r="27564"/>
    <row r="27565"/>
    <row r="27566"/>
    <row r="27567"/>
    <row r="27568"/>
    <row r="27569"/>
    <row r="27570"/>
    <row r="27571"/>
    <row r="27572"/>
    <row r="27573"/>
    <row r="27574"/>
    <row r="27575"/>
    <row r="27576"/>
    <row r="27577"/>
    <row r="27578"/>
    <row r="27579"/>
    <row r="27580"/>
    <row r="27581"/>
    <row r="27582"/>
    <row r="27583"/>
    <row r="27584"/>
    <row r="27585"/>
    <row r="27586"/>
    <row r="27587"/>
    <row r="27588"/>
    <row r="27589"/>
    <row r="27590"/>
    <row r="27591"/>
    <row r="27592"/>
    <row r="27593"/>
    <row r="27594"/>
    <row r="27595"/>
    <row r="27596"/>
    <row r="27597"/>
    <row r="27598"/>
    <row r="27599"/>
    <row r="27600"/>
    <row r="27601"/>
    <row r="27602"/>
    <row r="27603"/>
    <row r="27604"/>
    <row r="27605"/>
    <row r="27606"/>
    <row r="27607"/>
    <row r="27608"/>
    <row r="27609"/>
    <row r="27610"/>
    <row r="27611"/>
    <row r="27612"/>
    <row r="27613"/>
    <row r="27614"/>
    <row r="27615"/>
    <row r="27616"/>
    <row r="27617"/>
    <row r="27618"/>
    <row r="27619"/>
    <row r="27620"/>
    <row r="27621"/>
    <row r="27622"/>
    <row r="27623"/>
    <row r="27624"/>
    <row r="27625"/>
    <row r="27626"/>
    <row r="27627"/>
    <row r="27628"/>
    <row r="27629"/>
    <row r="27630"/>
    <row r="27631"/>
    <row r="27632"/>
    <row r="27633"/>
    <row r="27634"/>
    <row r="27635"/>
    <row r="27636"/>
    <row r="27637"/>
    <row r="27638"/>
    <row r="27639"/>
    <row r="27640"/>
    <row r="27641"/>
    <row r="27642"/>
    <row r="27643"/>
    <row r="27644"/>
    <row r="27645"/>
    <row r="27646"/>
    <row r="27647"/>
    <row r="27648"/>
    <row r="27649"/>
    <row r="27650"/>
    <row r="27651"/>
    <row r="27652"/>
    <row r="27653"/>
    <row r="27654"/>
    <row r="27655"/>
    <row r="27656"/>
    <row r="27657"/>
    <row r="27658"/>
    <row r="27659"/>
    <row r="27660"/>
    <row r="27661"/>
    <row r="27662"/>
    <row r="27663"/>
    <row r="27664"/>
    <row r="27665"/>
    <row r="27666"/>
    <row r="27667"/>
    <row r="27668"/>
    <row r="27669"/>
    <row r="27670"/>
    <row r="27671"/>
    <row r="27672"/>
    <row r="27673"/>
    <row r="27674"/>
    <row r="27675"/>
    <row r="27676"/>
    <row r="27677"/>
    <row r="27678"/>
    <row r="27679"/>
    <row r="27680"/>
    <row r="27681"/>
    <row r="27682"/>
    <row r="27683"/>
    <row r="27684"/>
    <row r="27685"/>
    <row r="27686"/>
    <row r="27687"/>
    <row r="27688"/>
    <row r="27689"/>
    <row r="27690"/>
    <row r="27691"/>
    <row r="27692"/>
    <row r="27693"/>
    <row r="27694"/>
    <row r="27695"/>
    <row r="27696"/>
    <row r="27697"/>
    <row r="27698"/>
    <row r="27699"/>
    <row r="27700"/>
    <row r="27701"/>
    <row r="27702"/>
    <row r="27703"/>
    <row r="27704"/>
    <row r="27705"/>
    <row r="27706"/>
    <row r="27707"/>
    <row r="27708"/>
    <row r="27709"/>
    <row r="27710"/>
    <row r="27711"/>
    <row r="27712"/>
    <row r="27713"/>
    <row r="27714"/>
    <row r="27715"/>
    <row r="27716"/>
    <row r="27717"/>
    <row r="27718"/>
    <row r="27719"/>
    <row r="27720"/>
    <row r="27721"/>
    <row r="27722"/>
    <row r="27723"/>
    <row r="27724"/>
    <row r="27725"/>
    <row r="27726"/>
    <row r="27727"/>
    <row r="27728"/>
    <row r="27729"/>
    <row r="27730"/>
    <row r="27731"/>
    <row r="27732"/>
    <row r="27733"/>
    <row r="27734"/>
    <row r="27735"/>
    <row r="27736"/>
    <row r="27737"/>
    <row r="27738"/>
    <row r="27739"/>
    <row r="27740"/>
    <row r="27741"/>
    <row r="27742"/>
    <row r="27743"/>
    <row r="27744"/>
    <row r="27745"/>
    <row r="27746"/>
    <row r="27747"/>
    <row r="27748"/>
    <row r="27749"/>
    <row r="27750"/>
    <row r="27751"/>
    <row r="27752"/>
    <row r="27753"/>
    <row r="27754"/>
    <row r="27755"/>
    <row r="27756"/>
    <row r="27757"/>
    <row r="27758"/>
    <row r="27759"/>
    <row r="27760"/>
    <row r="27761"/>
    <row r="27762"/>
    <row r="27763"/>
    <row r="27764"/>
    <row r="27765"/>
    <row r="27766"/>
    <row r="27767"/>
    <row r="27768"/>
    <row r="27769"/>
    <row r="27770"/>
    <row r="27771"/>
    <row r="27772"/>
    <row r="27773"/>
    <row r="27774"/>
    <row r="27775"/>
    <row r="27776"/>
    <row r="27777"/>
    <row r="27778"/>
    <row r="27779"/>
    <row r="27780"/>
    <row r="27781"/>
    <row r="27782"/>
    <row r="27783"/>
    <row r="27784"/>
    <row r="27785"/>
    <row r="27786"/>
    <row r="27787"/>
    <row r="27788"/>
    <row r="27789"/>
    <row r="27790"/>
    <row r="27791"/>
    <row r="27792"/>
    <row r="27793"/>
    <row r="27794"/>
    <row r="27795"/>
    <row r="27796"/>
    <row r="27797"/>
    <row r="27798"/>
    <row r="27799"/>
    <row r="27800"/>
    <row r="27801"/>
    <row r="27802"/>
    <row r="27803"/>
    <row r="27804"/>
    <row r="27805"/>
    <row r="27806"/>
    <row r="27807"/>
    <row r="27808"/>
    <row r="27809"/>
    <row r="27810"/>
    <row r="27811"/>
    <row r="27812"/>
    <row r="27813"/>
    <row r="27814"/>
    <row r="27815"/>
    <row r="27816"/>
    <row r="27817"/>
    <row r="27818"/>
    <row r="27819"/>
    <row r="27820"/>
    <row r="27821"/>
    <row r="27822"/>
    <row r="27823"/>
    <row r="27824"/>
    <row r="27825"/>
    <row r="27826"/>
    <row r="27827"/>
    <row r="27828"/>
    <row r="27829"/>
    <row r="27830"/>
    <row r="27831"/>
    <row r="27832"/>
    <row r="27833"/>
    <row r="27834"/>
    <row r="27835"/>
    <row r="27836"/>
    <row r="27837"/>
    <row r="27838"/>
    <row r="27839"/>
    <row r="27840"/>
    <row r="27841"/>
    <row r="27842"/>
    <row r="27843"/>
    <row r="27844"/>
    <row r="27845"/>
    <row r="27846"/>
    <row r="27847"/>
    <row r="27848"/>
    <row r="27849"/>
    <row r="27850"/>
    <row r="27851"/>
    <row r="27852"/>
    <row r="27853"/>
    <row r="27854"/>
    <row r="27855"/>
    <row r="27856"/>
    <row r="27857"/>
    <row r="27858"/>
    <row r="27859"/>
    <row r="27860"/>
    <row r="27861"/>
    <row r="27862"/>
    <row r="27863"/>
    <row r="27864"/>
    <row r="27865"/>
    <row r="27866"/>
    <row r="27867"/>
    <row r="27868"/>
    <row r="27869"/>
    <row r="27870"/>
    <row r="27871"/>
    <row r="27872"/>
    <row r="27873"/>
    <row r="27874"/>
    <row r="27875"/>
    <row r="27876"/>
    <row r="27877"/>
    <row r="27878"/>
    <row r="27879"/>
    <row r="27880"/>
    <row r="27881"/>
    <row r="27882"/>
    <row r="27883"/>
    <row r="27884"/>
    <row r="27885"/>
    <row r="27886"/>
    <row r="27887"/>
    <row r="27888"/>
    <row r="27889"/>
    <row r="27890"/>
    <row r="27891"/>
    <row r="27892"/>
    <row r="27893"/>
    <row r="27894"/>
    <row r="27895"/>
    <row r="27896"/>
    <row r="27897"/>
    <row r="27898"/>
    <row r="27899"/>
    <row r="27900"/>
    <row r="27901"/>
    <row r="27902"/>
    <row r="27903"/>
    <row r="27904"/>
    <row r="27905"/>
    <row r="27906"/>
    <row r="27907"/>
    <row r="27908"/>
    <row r="27909"/>
    <row r="27910"/>
    <row r="27911"/>
    <row r="27912"/>
    <row r="27913"/>
    <row r="27914"/>
    <row r="27915"/>
    <row r="27916"/>
    <row r="27917"/>
    <row r="27918"/>
    <row r="27919"/>
    <row r="27920"/>
    <row r="27921"/>
    <row r="27922"/>
    <row r="27923"/>
    <row r="27924"/>
    <row r="27925"/>
    <row r="27926"/>
    <row r="27927"/>
    <row r="27928"/>
    <row r="27929"/>
    <row r="27930"/>
    <row r="27931"/>
    <row r="27932"/>
    <row r="27933"/>
    <row r="27934"/>
    <row r="27935"/>
    <row r="27936"/>
    <row r="27937"/>
    <row r="27938"/>
    <row r="27939"/>
    <row r="27940"/>
    <row r="27941"/>
    <row r="27942"/>
    <row r="27943"/>
    <row r="27944"/>
    <row r="27945"/>
    <row r="27946"/>
    <row r="27947"/>
    <row r="27948"/>
    <row r="27949"/>
    <row r="27950"/>
    <row r="27951"/>
    <row r="27952"/>
    <row r="27953"/>
    <row r="27954"/>
    <row r="27955"/>
    <row r="27956"/>
    <row r="27957"/>
    <row r="27958"/>
    <row r="27959"/>
    <row r="27960"/>
    <row r="27961"/>
    <row r="27962"/>
    <row r="27963"/>
    <row r="27964"/>
    <row r="27965"/>
    <row r="27966"/>
    <row r="27967"/>
    <row r="27968"/>
    <row r="27969"/>
    <row r="27970"/>
    <row r="27971"/>
    <row r="27972"/>
    <row r="27973"/>
    <row r="27974"/>
    <row r="27975"/>
    <row r="27976"/>
    <row r="27977"/>
    <row r="27978"/>
    <row r="27979"/>
    <row r="27980"/>
    <row r="27981"/>
    <row r="27982"/>
    <row r="27983"/>
    <row r="27984"/>
    <row r="27985"/>
    <row r="27986"/>
    <row r="27987"/>
    <row r="27988"/>
    <row r="27989"/>
    <row r="27990"/>
    <row r="27991"/>
    <row r="27992"/>
    <row r="27993"/>
    <row r="27994"/>
    <row r="27995"/>
    <row r="27996"/>
    <row r="27997"/>
    <row r="27998"/>
    <row r="27999"/>
    <row r="28000"/>
    <row r="28001"/>
    <row r="28002"/>
    <row r="28003"/>
    <row r="28004"/>
    <row r="28005"/>
    <row r="28006"/>
    <row r="28007"/>
    <row r="28008"/>
    <row r="28009"/>
    <row r="28010"/>
    <row r="28011"/>
    <row r="28012"/>
    <row r="28013"/>
    <row r="28014"/>
    <row r="28015"/>
    <row r="28016"/>
    <row r="28017"/>
    <row r="28018"/>
    <row r="28019"/>
    <row r="28020"/>
    <row r="28021"/>
    <row r="28022"/>
    <row r="28023"/>
    <row r="28024"/>
    <row r="28025"/>
    <row r="28026"/>
    <row r="28027"/>
    <row r="28028"/>
    <row r="28029"/>
    <row r="28030"/>
    <row r="28031"/>
    <row r="28032"/>
    <row r="28033"/>
    <row r="28034"/>
    <row r="28035"/>
    <row r="28036"/>
    <row r="28037"/>
    <row r="28038"/>
    <row r="28039"/>
    <row r="28040"/>
    <row r="28041"/>
    <row r="28042"/>
    <row r="28043"/>
    <row r="28044"/>
    <row r="28045"/>
    <row r="28046"/>
    <row r="28047"/>
    <row r="28048"/>
    <row r="28049"/>
    <row r="28050"/>
    <row r="28051"/>
    <row r="28052"/>
    <row r="28053"/>
    <row r="28054"/>
    <row r="28055"/>
    <row r="28056"/>
    <row r="28057"/>
    <row r="28058"/>
    <row r="28059"/>
    <row r="28060"/>
    <row r="28061"/>
    <row r="28062"/>
    <row r="28063"/>
    <row r="28064"/>
    <row r="28065"/>
    <row r="28066"/>
    <row r="28067"/>
    <row r="28068"/>
    <row r="28069"/>
    <row r="28070"/>
    <row r="28071"/>
    <row r="28072"/>
    <row r="28073"/>
    <row r="28074"/>
    <row r="28075"/>
    <row r="28076"/>
    <row r="28077"/>
    <row r="28078"/>
    <row r="28079"/>
    <row r="28080"/>
    <row r="28081"/>
    <row r="28082"/>
    <row r="28083"/>
    <row r="28084"/>
    <row r="28085"/>
    <row r="28086"/>
    <row r="28087"/>
    <row r="28088"/>
    <row r="28089"/>
    <row r="28090"/>
    <row r="28091"/>
    <row r="28092"/>
    <row r="28093"/>
    <row r="28094"/>
    <row r="28095"/>
    <row r="28096"/>
    <row r="28097"/>
    <row r="28098"/>
    <row r="28099"/>
    <row r="28100"/>
    <row r="28101"/>
    <row r="28102"/>
    <row r="28103"/>
    <row r="28104"/>
    <row r="28105"/>
    <row r="28106"/>
    <row r="28107"/>
    <row r="28108"/>
    <row r="28109"/>
    <row r="28110"/>
    <row r="28111"/>
    <row r="28112"/>
    <row r="28113"/>
    <row r="28114"/>
    <row r="28115"/>
    <row r="28116"/>
    <row r="28117"/>
    <row r="28118"/>
    <row r="28119"/>
    <row r="28120"/>
    <row r="28121"/>
    <row r="28122"/>
    <row r="28123"/>
    <row r="28124"/>
    <row r="28125"/>
    <row r="28126"/>
    <row r="28127"/>
    <row r="28128"/>
    <row r="28129"/>
    <row r="28130"/>
    <row r="28131"/>
    <row r="28132"/>
    <row r="28133"/>
    <row r="28134"/>
    <row r="28135"/>
    <row r="28136"/>
    <row r="28137"/>
    <row r="28138"/>
    <row r="28139"/>
    <row r="28140"/>
    <row r="28141"/>
    <row r="28142"/>
    <row r="28143"/>
    <row r="28144"/>
    <row r="28145"/>
    <row r="28146"/>
    <row r="28147"/>
    <row r="28148"/>
    <row r="28149"/>
    <row r="28150"/>
    <row r="28151"/>
    <row r="28152"/>
    <row r="28153"/>
    <row r="28154"/>
    <row r="28155"/>
    <row r="28156"/>
    <row r="28157"/>
    <row r="28158"/>
    <row r="28159"/>
    <row r="28160"/>
    <row r="28161"/>
    <row r="28162"/>
    <row r="28163"/>
    <row r="28164"/>
    <row r="28165"/>
    <row r="28166"/>
    <row r="28167"/>
    <row r="28168"/>
    <row r="28169"/>
    <row r="28170"/>
    <row r="28171"/>
    <row r="28172"/>
    <row r="28173"/>
    <row r="28174"/>
    <row r="28175"/>
    <row r="28176"/>
    <row r="28177"/>
    <row r="28178"/>
    <row r="28179"/>
    <row r="28180"/>
    <row r="28181"/>
    <row r="28182"/>
    <row r="28183"/>
    <row r="28184"/>
    <row r="28185"/>
    <row r="28186"/>
    <row r="28187"/>
    <row r="28188"/>
    <row r="28189"/>
    <row r="28190"/>
    <row r="28191"/>
    <row r="28192"/>
    <row r="28193"/>
    <row r="28194"/>
    <row r="28195"/>
    <row r="28196"/>
    <row r="28197"/>
    <row r="28198"/>
    <row r="28199"/>
    <row r="28200"/>
    <row r="28201"/>
    <row r="28202"/>
    <row r="28203"/>
    <row r="28204"/>
    <row r="28205"/>
    <row r="28206"/>
    <row r="28207"/>
    <row r="28208"/>
    <row r="28209"/>
    <row r="28210"/>
    <row r="28211"/>
    <row r="28212"/>
    <row r="28213"/>
    <row r="28214"/>
    <row r="28215"/>
    <row r="28216"/>
    <row r="28217"/>
    <row r="28218"/>
    <row r="28219"/>
    <row r="28220"/>
    <row r="28221"/>
    <row r="28222"/>
    <row r="28223"/>
    <row r="28224"/>
    <row r="28225"/>
    <row r="28226"/>
    <row r="28227"/>
    <row r="28228"/>
    <row r="28229"/>
    <row r="28230"/>
    <row r="28231"/>
    <row r="28232"/>
    <row r="28233"/>
    <row r="28234"/>
    <row r="28235"/>
    <row r="28236"/>
    <row r="28237"/>
    <row r="28238"/>
    <row r="28239"/>
    <row r="28240"/>
    <row r="28241"/>
    <row r="28242"/>
    <row r="28243"/>
    <row r="28244"/>
    <row r="28245"/>
    <row r="28246"/>
    <row r="28247"/>
    <row r="28248"/>
    <row r="28249"/>
    <row r="28250"/>
    <row r="28251"/>
    <row r="28252"/>
    <row r="28253"/>
    <row r="28254"/>
    <row r="28255"/>
    <row r="28256"/>
    <row r="28257"/>
    <row r="28258"/>
    <row r="28259"/>
    <row r="28260"/>
    <row r="28261"/>
    <row r="28262"/>
    <row r="28263"/>
    <row r="28264"/>
    <row r="28265"/>
    <row r="28266"/>
    <row r="28267"/>
    <row r="28268"/>
    <row r="28269"/>
    <row r="28270"/>
    <row r="28271"/>
    <row r="28272"/>
    <row r="28273"/>
    <row r="28274"/>
    <row r="28275"/>
    <row r="28276"/>
    <row r="28277"/>
    <row r="28278"/>
    <row r="28279"/>
    <row r="28280"/>
    <row r="28281"/>
    <row r="28282"/>
    <row r="28283"/>
    <row r="28284"/>
    <row r="28285"/>
    <row r="28286"/>
    <row r="28287"/>
    <row r="28288"/>
    <row r="28289"/>
    <row r="28290"/>
    <row r="28291"/>
    <row r="28292"/>
    <row r="28293"/>
    <row r="28294"/>
    <row r="28295"/>
    <row r="28296"/>
    <row r="28297"/>
    <row r="28298"/>
    <row r="28299"/>
    <row r="28300"/>
    <row r="28301"/>
    <row r="28302"/>
    <row r="28303"/>
    <row r="28304"/>
    <row r="28305"/>
    <row r="28306"/>
    <row r="28307"/>
    <row r="28308"/>
    <row r="28309"/>
    <row r="28310"/>
    <row r="28311"/>
    <row r="28312"/>
    <row r="28313"/>
    <row r="28314"/>
    <row r="28315"/>
    <row r="28316"/>
    <row r="28317"/>
    <row r="28318"/>
    <row r="28319"/>
    <row r="28320"/>
    <row r="28321"/>
    <row r="28322"/>
    <row r="28323"/>
    <row r="28324"/>
    <row r="28325"/>
    <row r="28326"/>
    <row r="28327"/>
    <row r="28328"/>
    <row r="28329"/>
    <row r="28330"/>
    <row r="28331"/>
    <row r="28332"/>
    <row r="28333"/>
    <row r="28334"/>
    <row r="28335"/>
    <row r="28336"/>
    <row r="28337"/>
    <row r="28338"/>
    <row r="28339"/>
    <row r="28340"/>
    <row r="28341"/>
    <row r="28342"/>
    <row r="28343"/>
    <row r="28344"/>
    <row r="28345"/>
    <row r="28346"/>
    <row r="28347"/>
    <row r="28348"/>
    <row r="28349"/>
    <row r="28350"/>
    <row r="28351"/>
    <row r="28352"/>
    <row r="28353"/>
    <row r="28354"/>
    <row r="28355"/>
    <row r="28356"/>
    <row r="28357"/>
    <row r="28358"/>
    <row r="28359"/>
    <row r="28360"/>
    <row r="28361"/>
    <row r="28362"/>
    <row r="28363"/>
    <row r="28364"/>
    <row r="28365"/>
    <row r="28366"/>
    <row r="28367"/>
    <row r="28368"/>
    <row r="28369"/>
    <row r="28370"/>
    <row r="28371"/>
    <row r="28372"/>
    <row r="28373"/>
    <row r="28374"/>
    <row r="28375"/>
    <row r="28376"/>
    <row r="28377"/>
    <row r="28378"/>
    <row r="28379"/>
    <row r="28380"/>
    <row r="28381"/>
    <row r="28382"/>
    <row r="28383"/>
    <row r="28384"/>
    <row r="28385"/>
    <row r="28386"/>
    <row r="28387"/>
    <row r="28388"/>
    <row r="28389"/>
    <row r="28390"/>
    <row r="28391"/>
    <row r="28392"/>
    <row r="28393"/>
    <row r="28394"/>
    <row r="28395"/>
    <row r="28396"/>
    <row r="28397"/>
    <row r="28398"/>
    <row r="28399"/>
    <row r="28400"/>
    <row r="28401"/>
    <row r="28402"/>
    <row r="28403"/>
    <row r="28404"/>
    <row r="28405"/>
    <row r="28406"/>
    <row r="28407"/>
    <row r="28408"/>
    <row r="28409"/>
    <row r="28410"/>
    <row r="28411"/>
    <row r="28412"/>
    <row r="28413"/>
    <row r="28414"/>
    <row r="28415"/>
    <row r="28416"/>
    <row r="28417"/>
    <row r="28418"/>
    <row r="28419"/>
    <row r="28420"/>
    <row r="28421"/>
    <row r="28422"/>
    <row r="28423"/>
    <row r="28424"/>
    <row r="28425"/>
    <row r="28426"/>
    <row r="28427"/>
    <row r="28428"/>
    <row r="28429"/>
    <row r="28430"/>
    <row r="28431"/>
    <row r="28432"/>
    <row r="28433"/>
    <row r="28434"/>
    <row r="28435"/>
    <row r="28436"/>
    <row r="28437"/>
    <row r="28438"/>
    <row r="28439"/>
    <row r="28440"/>
    <row r="28441"/>
    <row r="28442"/>
    <row r="28443"/>
    <row r="28444"/>
    <row r="28445"/>
    <row r="28446"/>
    <row r="28447"/>
    <row r="28448"/>
    <row r="28449"/>
    <row r="28450"/>
    <row r="28451"/>
    <row r="28452"/>
    <row r="28453"/>
    <row r="28454"/>
    <row r="28455"/>
    <row r="28456"/>
    <row r="28457"/>
    <row r="28458"/>
    <row r="28459"/>
    <row r="28460"/>
    <row r="28461"/>
    <row r="28462"/>
    <row r="28463"/>
    <row r="28464"/>
    <row r="28465"/>
    <row r="28466"/>
    <row r="28467"/>
    <row r="28468"/>
    <row r="28469"/>
    <row r="28470"/>
    <row r="28471"/>
    <row r="28472"/>
    <row r="28473"/>
    <row r="28474"/>
    <row r="28475"/>
    <row r="28476"/>
    <row r="28477"/>
    <row r="28478"/>
    <row r="28479"/>
    <row r="28480"/>
    <row r="28481"/>
    <row r="28482"/>
    <row r="28483"/>
    <row r="28484"/>
    <row r="28485"/>
    <row r="28486"/>
    <row r="28487"/>
    <row r="28488"/>
    <row r="28489"/>
    <row r="28490"/>
    <row r="28491"/>
    <row r="28492"/>
    <row r="28493"/>
    <row r="28494"/>
    <row r="28495"/>
    <row r="28496"/>
    <row r="28497"/>
    <row r="28498"/>
    <row r="28499"/>
    <row r="28500"/>
    <row r="28501"/>
    <row r="28502"/>
    <row r="28503"/>
    <row r="28504"/>
    <row r="28505"/>
    <row r="28506"/>
    <row r="28507"/>
    <row r="28508"/>
    <row r="28509"/>
    <row r="28510"/>
    <row r="28511"/>
    <row r="28512"/>
    <row r="28513"/>
    <row r="28514"/>
    <row r="28515"/>
    <row r="28516"/>
    <row r="28517"/>
    <row r="28518"/>
    <row r="28519"/>
    <row r="28520"/>
    <row r="28521"/>
    <row r="28522"/>
    <row r="28523"/>
    <row r="28524"/>
    <row r="28525"/>
    <row r="28526"/>
    <row r="28527"/>
    <row r="28528"/>
    <row r="28529"/>
    <row r="28530"/>
    <row r="28531"/>
    <row r="28532"/>
    <row r="28533"/>
    <row r="28534"/>
    <row r="28535"/>
    <row r="28536"/>
    <row r="28537"/>
    <row r="28538"/>
    <row r="28539"/>
    <row r="28540"/>
    <row r="28541"/>
    <row r="28542"/>
    <row r="28543"/>
    <row r="28544"/>
    <row r="28545"/>
    <row r="28546"/>
    <row r="28547"/>
    <row r="28548"/>
    <row r="28549"/>
    <row r="28550"/>
    <row r="28551"/>
    <row r="28552"/>
    <row r="28553"/>
    <row r="28554"/>
    <row r="28555"/>
    <row r="28556"/>
    <row r="28557"/>
    <row r="28558"/>
    <row r="28559"/>
    <row r="28560"/>
    <row r="28561"/>
    <row r="28562"/>
    <row r="28563"/>
    <row r="28564"/>
    <row r="28565"/>
    <row r="28566"/>
    <row r="28567"/>
    <row r="28568"/>
    <row r="28569"/>
    <row r="28570"/>
    <row r="28571"/>
    <row r="28572"/>
    <row r="28573"/>
    <row r="28574"/>
    <row r="28575"/>
    <row r="28576"/>
    <row r="28577"/>
    <row r="28578"/>
    <row r="28579"/>
    <row r="28580"/>
    <row r="28581"/>
    <row r="28582"/>
    <row r="28583"/>
    <row r="28584"/>
    <row r="28585"/>
    <row r="28586"/>
    <row r="28587"/>
    <row r="28588"/>
    <row r="28589"/>
    <row r="28590"/>
    <row r="28591"/>
    <row r="28592"/>
    <row r="28593"/>
    <row r="28594"/>
    <row r="28595"/>
    <row r="28596"/>
    <row r="28597"/>
    <row r="28598"/>
    <row r="28599"/>
    <row r="28600"/>
    <row r="28601"/>
    <row r="28602"/>
    <row r="28603"/>
    <row r="28604"/>
    <row r="28605"/>
    <row r="28606"/>
    <row r="28607"/>
    <row r="28608"/>
    <row r="28609"/>
    <row r="28610"/>
    <row r="28611"/>
    <row r="28612"/>
    <row r="28613"/>
    <row r="28614"/>
    <row r="28615"/>
    <row r="28616"/>
    <row r="28617"/>
    <row r="28618"/>
    <row r="28619"/>
    <row r="28620"/>
    <row r="28621"/>
    <row r="28622"/>
    <row r="28623"/>
    <row r="28624"/>
    <row r="28625"/>
    <row r="28626"/>
    <row r="28627"/>
    <row r="28628"/>
    <row r="28629"/>
    <row r="28630"/>
    <row r="28631"/>
    <row r="28632"/>
    <row r="28633"/>
    <row r="28634"/>
    <row r="28635"/>
    <row r="28636"/>
    <row r="28637"/>
    <row r="28638"/>
    <row r="28639"/>
    <row r="28640"/>
    <row r="28641"/>
    <row r="28642"/>
    <row r="28643"/>
    <row r="28644"/>
    <row r="28645"/>
    <row r="28646"/>
    <row r="28647"/>
    <row r="28648"/>
    <row r="28649"/>
    <row r="28650"/>
    <row r="28651"/>
    <row r="28652"/>
    <row r="28653"/>
    <row r="28654"/>
    <row r="28655"/>
    <row r="28656"/>
    <row r="28657"/>
    <row r="28658"/>
    <row r="28659"/>
    <row r="28660"/>
    <row r="28661"/>
    <row r="28662"/>
    <row r="28663"/>
    <row r="28664"/>
    <row r="28665"/>
    <row r="28666"/>
    <row r="28667"/>
    <row r="28668"/>
    <row r="28669"/>
    <row r="28670"/>
    <row r="28671"/>
    <row r="28672"/>
    <row r="28673"/>
    <row r="28674"/>
    <row r="28675"/>
    <row r="28676"/>
    <row r="28677"/>
    <row r="28678"/>
    <row r="28679"/>
    <row r="28680"/>
    <row r="28681"/>
    <row r="28682"/>
    <row r="28683"/>
    <row r="28684"/>
    <row r="28685"/>
    <row r="28686"/>
    <row r="28687"/>
    <row r="28688"/>
    <row r="28689"/>
    <row r="28690"/>
    <row r="28691"/>
    <row r="28692"/>
    <row r="28693"/>
    <row r="28694"/>
    <row r="28695"/>
    <row r="28696"/>
    <row r="28697"/>
    <row r="28698"/>
    <row r="28699"/>
    <row r="28700"/>
    <row r="28701"/>
    <row r="28702"/>
    <row r="28703"/>
    <row r="28704"/>
    <row r="28705"/>
    <row r="28706"/>
    <row r="28707"/>
    <row r="28708"/>
    <row r="28709"/>
    <row r="28710"/>
    <row r="28711"/>
    <row r="28712"/>
    <row r="28713"/>
    <row r="28714"/>
    <row r="28715"/>
    <row r="28716"/>
    <row r="28717"/>
    <row r="28718"/>
    <row r="28719"/>
    <row r="28720"/>
    <row r="28721"/>
    <row r="28722"/>
    <row r="28723"/>
    <row r="28724"/>
    <row r="28725"/>
    <row r="28726"/>
    <row r="28727"/>
    <row r="28728"/>
    <row r="28729"/>
    <row r="28730"/>
    <row r="28731"/>
    <row r="28732"/>
    <row r="28733"/>
    <row r="28734"/>
    <row r="28735"/>
    <row r="28736"/>
    <row r="28737"/>
    <row r="28738"/>
    <row r="28739"/>
    <row r="28740"/>
    <row r="28741"/>
    <row r="28742"/>
    <row r="28743"/>
    <row r="28744"/>
    <row r="28745"/>
    <row r="28746"/>
    <row r="28747"/>
    <row r="28748"/>
    <row r="28749"/>
    <row r="28750"/>
    <row r="28751"/>
    <row r="28752"/>
    <row r="28753"/>
    <row r="28754"/>
    <row r="28755"/>
    <row r="28756"/>
    <row r="28757"/>
    <row r="28758"/>
    <row r="28759"/>
    <row r="28760"/>
    <row r="28761"/>
    <row r="28762"/>
    <row r="28763"/>
    <row r="28764"/>
    <row r="28765"/>
    <row r="28766"/>
    <row r="28767"/>
    <row r="28768"/>
    <row r="28769"/>
    <row r="28770"/>
    <row r="28771"/>
    <row r="28772"/>
    <row r="28773"/>
    <row r="28774"/>
    <row r="28775"/>
    <row r="28776"/>
    <row r="28777"/>
    <row r="28778"/>
    <row r="28779"/>
    <row r="28780"/>
    <row r="28781"/>
    <row r="28782"/>
    <row r="28783"/>
    <row r="28784"/>
    <row r="28785"/>
    <row r="28786"/>
    <row r="28787"/>
    <row r="28788"/>
    <row r="28789"/>
    <row r="28790"/>
    <row r="28791"/>
    <row r="28792"/>
    <row r="28793"/>
    <row r="28794"/>
    <row r="28795"/>
    <row r="28796"/>
    <row r="28797"/>
    <row r="28798"/>
    <row r="28799"/>
    <row r="28800"/>
    <row r="28801"/>
    <row r="28802"/>
    <row r="28803"/>
    <row r="28804"/>
    <row r="28805"/>
    <row r="28806"/>
    <row r="28807"/>
    <row r="28808"/>
    <row r="28809"/>
    <row r="28810"/>
    <row r="28811"/>
    <row r="28812"/>
    <row r="28813"/>
    <row r="28814"/>
    <row r="28815"/>
    <row r="28816"/>
    <row r="28817"/>
    <row r="28818"/>
    <row r="28819"/>
    <row r="28820"/>
    <row r="28821"/>
    <row r="28822"/>
    <row r="28823"/>
    <row r="28824"/>
    <row r="28825"/>
    <row r="28826"/>
    <row r="28827"/>
    <row r="28828"/>
    <row r="28829"/>
    <row r="28830"/>
    <row r="28831"/>
    <row r="28832"/>
    <row r="28833"/>
    <row r="28834"/>
    <row r="28835"/>
    <row r="28836"/>
    <row r="28837"/>
    <row r="28838"/>
    <row r="28839"/>
    <row r="28840"/>
    <row r="28841"/>
    <row r="28842"/>
    <row r="28843"/>
    <row r="28844"/>
    <row r="28845"/>
    <row r="28846"/>
    <row r="28847"/>
    <row r="28848"/>
    <row r="28849"/>
    <row r="28850"/>
    <row r="28851"/>
    <row r="28852"/>
    <row r="28853"/>
    <row r="28854"/>
    <row r="28855"/>
    <row r="28856"/>
    <row r="28857"/>
    <row r="28858"/>
    <row r="28859"/>
    <row r="28860"/>
    <row r="28861"/>
    <row r="28862"/>
    <row r="28863"/>
    <row r="28864"/>
    <row r="28865"/>
    <row r="28866"/>
    <row r="28867"/>
    <row r="28868"/>
    <row r="28869"/>
    <row r="28870"/>
    <row r="28871"/>
    <row r="28872"/>
    <row r="28873"/>
    <row r="28874"/>
    <row r="28875"/>
    <row r="28876"/>
    <row r="28877"/>
    <row r="28878"/>
    <row r="28879"/>
    <row r="28880"/>
    <row r="28881"/>
    <row r="28882"/>
    <row r="28883"/>
    <row r="28884"/>
    <row r="28885"/>
    <row r="28886"/>
    <row r="28887"/>
    <row r="28888"/>
    <row r="28889"/>
    <row r="28890"/>
    <row r="28891"/>
    <row r="28892"/>
    <row r="28893"/>
    <row r="28894"/>
    <row r="28895"/>
    <row r="28896"/>
    <row r="28897"/>
    <row r="28898"/>
    <row r="28899"/>
    <row r="28900"/>
    <row r="28901"/>
    <row r="28902"/>
    <row r="28903"/>
    <row r="28904"/>
    <row r="28905"/>
    <row r="28906"/>
    <row r="28907"/>
    <row r="28908"/>
    <row r="28909"/>
    <row r="28910"/>
    <row r="28911"/>
    <row r="28912"/>
    <row r="28913"/>
    <row r="28914"/>
    <row r="28915"/>
    <row r="28916"/>
    <row r="28917"/>
    <row r="28918"/>
    <row r="28919"/>
    <row r="28920"/>
    <row r="28921"/>
    <row r="28922"/>
    <row r="28923"/>
    <row r="28924"/>
    <row r="28925"/>
    <row r="28926"/>
    <row r="28927"/>
    <row r="28928"/>
    <row r="28929"/>
    <row r="28930"/>
    <row r="28931"/>
    <row r="28932"/>
    <row r="28933"/>
    <row r="28934"/>
    <row r="28935"/>
    <row r="28936"/>
    <row r="28937"/>
    <row r="28938"/>
    <row r="28939"/>
    <row r="28940"/>
    <row r="28941"/>
    <row r="28942"/>
    <row r="28943"/>
    <row r="28944"/>
    <row r="28945"/>
    <row r="28946"/>
    <row r="28947"/>
    <row r="28948"/>
    <row r="28949"/>
    <row r="28950"/>
    <row r="28951"/>
    <row r="28952"/>
    <row r="28953"/>
    <row r="28954"/>
    <row r="28955"/>
    <row r="28956"/>
    <row r="28957"/>
    <row r="28958"/>
    <row r="28959"/>
    <row r="28960"/>
    <row r="28961"/>
    <row r="28962"/>
    <row r="28963"/>
    <row r="28964"/>
    <row r="28965"/>
    <row r="28966"/>
    <row r="28967"/>
    <row r="28968"/>
    <row r="28969"/>
    <row r="28970"/>
    <row r="28971"/>
    <row r="28972"/>
    <row r="28973"/>
    <row r="28974"/>
    <row r="28975"/>
    <row r="28976"/>
    <row r="28977"/>
    <row r="28978"/>
    <row r="28979"/>
    <row r="28980"/>
    <row r="28981"/>
    <row r="28982"/>
    <row r="28983"/>
    <row r="28984"/>
    <row r="28985"/>
    <row r="28986"/>
    <row r="28987"/>
    <row r="28988"/>
    <row r="28989"/>
    <row r="28990"/>
    <row r="28991"/>
    <row r="28992"/>
    <row r="28993"/>
    <row r="28994"/>
    <row r="28995"/>
    <row r="28996"/>
    <row r="28997"/>
    <row r="28998"/>
    <row r="28999"/>
    <row r="29000"/>
    <row r="29001"/>
    <row r="29002"/>
    <row r="29003"/>
    <row r="29004"/>
    <row r="29005"/>
    <row r="29006"/>
    <row r="29007"/>
    <row r="29008"/>
    <row r="29009"/>
    <row r="29010"/>
    <row r="29011"/>
    <row r="29012"/>
    <row r="29013"/>
    <row r="29014"/>
    <row r="29015"/>
    <row r="29016"/>
    <row r="29017"/>
    <row r="29018"/>
    <row r="29019"/>
    <row r="29020"/>
    <row r="29021"/>
    <row r="29022"/>
    <row r="29023"/>
    <row r="29024"/>
    <row r="29025"/>
    <row r="29026"/>
    <row r="29027"/>
    <row r="29028"/>
    <row r="29029"/>
    <row r="29030"/>
    <row r="29031"/>
    <row r="29032"/>
    <row r="29033"/>
    <row r="29034"/>
    <row r="29035"/>
    <row r="29036"/>
    <row r="29037"/>
    <row r="29038"/>
    <row r="29039"/>
    <row r="29040"/>
    <row r="29041"/>
    <row r="29042"/>
    <row r="29043"/>
    <row r="29044"/>
    <row r="29045"/>
    <row r="29046"/>
    <row r="29047"/>
    <row r="29048"/>
    <row r="29049"/>
    <row r="29050"/>
    <row r="29051"/>
    <row r="29052"/>
    <row r="29053"/>
    <row r="29054"/>
    <row r="29055"/>
    <row r="29056"/>
    <row r="29057"/>
    <row r="29058"/>
    <row r="29059"/>
    <row r="29060"/>
    <row r="29061"/>
    <row r="29062"/>
    <row r="29063"/>
    <row r="29064"/>
    <row r="29065"/>
    <row r="29066"/>
    <row r="29067"/>
    <row r="29068"/>
    <row r="29069"/>
    <row r="29070"/>
    <row r="29071"/>
    <row r="29072"/>
    <row r="29073"/>
    <row r="29074"/>
    <row r="29075"/>
    <row r="29076"/>
    <row r="29077"/>
    <row r="29078"/>
    <row r="29079"/>
    <row r="29080"/>
    <row r="29081"/>
    <row r="29082"/>
    <row r="29083"/>
    <row r="29084"/>
    <row r="29085"/>
    <row r="29086"/>
    <row r="29087"/>
    <row r="29088"/>
    <row r="29089"/>
    <row r="29090"/>
    <row r="29091"/>
    <row r="29092"/>
    <row r="29093"/>
    <row r="29094"/>
    <row r="29095"/>
    <row r="29096"/>
    <row r="29097"/>
    <row r="29098"/>
    <row r="29099"/>
    <row r="29100"/>
    <row r="29101"/>
    <row r="29102"/>
    <row r="29103"/>
    <row r="29104"/>
    <row r="29105"/>
    <row r="29106"/>
    <row r="29107"/>
    <row r="29108"/>
    <row r="29109"/>
    <row r="29110"/>
    <row r="29111"/>
    <row r="29112"/>
    <row r="29113"/>
    <row r="29114"/>
    <row r="29115"/>
    <row r="29116"/>
    <row r="29117"/>
    <row r="29118"/>
    <row r="29119"/>
    <row r="29120"/>
    <row r="29121"/>
    <row r="29122"/>
    <row r="29123"/>
    <row r="29124"/>
    <row r="29125"/>
    <row r="29126"/>
    <row r="29127"/>
    <row r="29128"/>
    <row r="29129"/>
    <row r="29130"/>
    <row r="29131"/>
    <row r="29132"/>
    <row r="29133"/>
    <row r="29134"/>
    <row r="29135"/>
    <row r="29136"/>
    <row r="29137"/>
    <row r="29138"/>
    <row r="29139"/>
    <row r="29140"/>
    <row r="29141"/>
    <row r="29142"/>
    <row r="29143"/>
    <row r="29144"/>
    <row r="29145"/>
    <row r="29146"/>
    <row r="29147"/>
    <row r="29148"/>
    <row r="29149"/>
    <row r="29150"/>
    <row r="29151"/>
    <row r="29152"/>
    <row r="29153"/>
    <row r="29154"/>
    <row r="29155"/>
    <row r="29156"/>
    <row r="29157"/>
    <row r="29158"/>
    <row r="29159"/>
    <row r="29160"/>
    <row r="29161"/>
    <row r="29162"/>
    <row r="29163"/>
    <row r="29164"/>
    <row r="29165"/>
    <row r="29166"/>
    <row r="29167"/>
    <row r="29168"/>
    <row r="29169"/>
    <row r="29170"/>
    <row r="29171"/>
    <row r="29172"/>
    <row r="29173"/>
    <row r="29174"/>
    <row r="29175"/>
    <row r="29176"/>
    <row r="29177"/>
    <row r="29178"/>
    <row r="29179"/>
    <row r="29180"/>
    <row r="29181"/>
    <row r="29182"/>
    <row r="29183"/>
    <row r="29184"/>
    <row r="29185"/>
    <row r="29186"/>
    <row r="29187"/>
    <row r="29188"/>
    <row r="29189"/>
    <row r="29190"/>
    <row r="29191"/>
    <row r="29192"/>
    <row r="29193"/>
    <row r="29194"/>
    <row r="29195"/>
    <row r="29196"/>
    <row r="29197"/>
    <row r="29198"/>
    <row r="29199"/>
    <row r="29200"/>
    <row r="29201"/>
    <row r="29202"/>
    <row r="29203"/>
    <row r="29204"/>
    <row r="29205"/>
    <row r="29206"/>
    <row r="29207"/>
    <row r="29208"/>
    <row r="29209"/>
    <row r="29210"/>
    <row r="29211"/>
    <row r="29212"/>
    <row r="29213"/>
    <row r="29214"/>
    <row r="29215"/>
    <row r="29216"/>
    <row r="29217"/>
    <row r="29218"/>
    <row r="29219"/>
    <row r="29220"/>
    <row r="29221"/>
    <row r="29222"/>
    <row r="29223"/>
    <row r="29224"/>
    <row r="29225"/>
    <row r="29226"/>
    <row r="29227"/>
    <row r="29228"/>
    <row r="29229"/>
    <row r="29230"/>
    <row r="29231"/>
    <row r="29232"/>
    <row r="29233"/>
    <row r="29234"/>
    <row r="29235"/>
    <row r="29236"/>
    <row r="29237"/>
    <row r="29238"/>
    <row r="29239"/>
    <row r="29240"/>
    <row r="29241"/>
    <row r="29242"/>
    <row r="29243"/>
    <row r="29244"/>
    <row r="29245"/>
    <row r="29246"/>
    <row r="29247"/>
    <row r="29248"/>
    <row r="29249"/>
    <row r="29250"/>
    <row r="29251"/>
    <row r="29252"/>
    <row r="29253"/>
    <row r="29254"/>
    <row r="29255"/>
    <row r="29256"/>
    <row r="29257"/>
    <row r="29258"/>
    <row r="29259"/>
    <row r="29260"/>
    <row r="29261"/>
    <row r="29262"/>
    <row r="29263"/>
    <row r="29264"/>
    <row r="29265"/>
    <row r="29266"/>
    <row r="29267"/>
    <row r="29268"/>
    <row r="29269"/>
    <row r="29270"/>
    <row r="29271"/>
    <row r="29272"/>
    <row r="29273"/>
    <row r="29274"/>
    <row r="29275"/>
    <row r="29276"/>
    <row r="29277"/>
    <row r="29278"/>
    <row r="29279"/>
    <row r="29280"/>
    <row r="29281"/>
    <row r="29282"/>
    <row r="29283"/>
    <row r="29284"/>
    <row r="29285"/>
    <row r="29286"/>
    <row r="29287"/>
    <row r="29288"/>
    <row r="29289"/>
    <row r="29290"/>
    <row r="29291"/>
    <row r="29292"/>
    <row r="29293"/>
    <row r="29294"/>
    <row r="29295"/>
    <row r="29296"/>
    <row r="29297"/>
    <row r="29298"/>
    <row r="29299"/>
    <row r="29300"/>
    <row r="29301"/>
    <row r="29302"/>
    <row r="29303"/>
    <row r="29304"/>
    <row r="29305"/>
    <row r="29306"/>
    <row r="29307"/>
    <row r="29308"/>
    <row r="29309"/>
    <row r="29310"/>
    <row r="29311"/>
    <row r="29312"/>
    <row r="29313"/>
    <row r="29314"/>
    <row r="29315"/>
    <row r="29316"/>
    <row r="29317"/>
    <row r="29318"/>
    <row r="29319"/>
    <row r="29320"/>
    <row r="29321"/>
    <row r="29322"/>
    <row r="29323"/>
    <row r="29324"/>
    <row r="29325"/>
    <row r="29326"/>
    <row r="29327"/>
    <row r="29328"/>
    <row r="29329"/>
    <row r="29330"/>
    <row r="29331"/>
    <row r="29332"/>
    <row r="29333"/>
    <row r="29334"/>
    <row r="29335"/>
    <row r="29336"/>
    <row r="29337"/>
    <row r="29338"/>
    <row r="29339"/>
    <row r="29340"/>
    <row r="29341"/>
    <row r="29342"/>
    <row r="29343"/>
    <row r="29344"/>
    <row r="29345"/>
    <row r="29346"/>
    <row r="29347"/>
    <row r="29348"/>
    <row r="29349"/>
    <row r="29350"/>
    <row r="29351"/>
    <row r="29352"/>
    <row r="29353"/>
    <row r="29354"/>
    <row r="29355"/>
    <row r="29356"/>
    <row r="29357"/>
    <row r="29358"/>
    <row r="29359"/>
    <row r="29360"/>
    <row r="29361"/>
    <row r="29362"/>
    <row r="29363"/>
    <row r="29364"/>
    <row r="29365"/>
    <row r="29366"/>
    <row r="29367"/>
    <row r="29368"/>
    <row r="29369"/>
    <row r="29370"/>
    <row r="29371"/>
    <row r="29372"/>
    <row r="29373"/>
    <row r="29374"/>
    <row r="29375"/>
    <row r="29376"/>
    <row r="29377"/>
    <row r="29378"/>
    <row r="29379"/>
    <row r="29380"/>
    <row r="29381"/>
    <row r="29382"/>
    <row r="29383"/>
    <row r="29384"/>
    <row r="29385"/>
    <row r="29386"/>
    <row r="29387"/>
    <row r="29388"/>
    <row r="29389"/>
    <row r="29390"/>
    <row r="29391"/>
    <row r="29392"/>
    <row r="29393"/>
    <row r="29394"/>
    <row r="29395"/>
    <row r="29396"/>
    <row r="29397"/>
    <row r="29398"/>
    <row r="29399"/>
    <row r="29400"/>
    <row r="29401"/>
    <row r="29402"/>
    <row r="29403"/>
    <row r="29404"/>
    <row r="29405"/>
    <row r="29406"/>
    <row r="29407"/>
    <row r="29408"/>
    <row r="29409"/>
    <row r="29410"/>
    <row r="29411"/>
    <row r="29412"/>
    <row r="29413"/>
    <row r="29414"/>
    <row r="29415"/>
    <row r="29416"/>
    <row r="29417"/>
    <row r="29418"/>
    <row r="29419"/>
    <row r="29420"/>
    <row r="29421"/>
    <row r="29422"/>
    <row r="29423"/>
    <row r="29424"/>
    <row r="29425"/>
    <row r="29426"/>
    <row r="29427"/>
    <row r="29428"/>
    <row r="29429"/>
    <row r="29430"/>
    <row r="29431"/>
    <row r="29432"/>
    <row r="29433"/>
    <row r="29434"/>
    <row r="29435"/>
    <row r="29436"/>
    <row r="29437"/>
    <row r="29438"/>
    <row r="29439"/>
    <row r="29440"/>
    <row r="29441"/>
    <row r="29442"/>
    <row r="29443"/>
    <row r="29444"/>
    <row r="29445"/>
    <row r="29446"/>
    <row r="29447"/>
    <row r="29448"/>
    <row r="29449"/>
    <row r="29450"/>
    <row r="29451"/>
    <row r="29452"/>
    <row r="29453"/>
    <row r="29454"/>
    <row r="29455"/>
    <row r="29456"/>
    <row r="29457"/>
    <row r="29458"/>
    <row r="29459"/>
    <row r="29460"/>
    <row r="29461"/>
    <row r="29462"/>
    <row r="29463"/>
    <row r="29464"/>
    <row r="29465"/>
    <row r="29466"/>
    <row r="29467"/>
    <row r="29468"/>
    <row r="29469"/>
    <row r="29470"/>
    <row r="29471"/>
    <row r="29472"/>
    <row r="29473"/>
    <row r="29474"/>
    <row r="29475"/>
    <row r="29476"/>
    <row r="29477"/>
    <row r="29478"/>
    <row r="29479"/>
    <row r="29480"/>
    <row r="29481"/>
    <row r="29482"/>
    <row r="29483"/>
    <row r="29484"/>
    <row r="29485"/>
    <row r="29486"/>
    <row r="29487"/>
    <row r="29488"/>
    <row r="29489"/>
    <row r="29490"/>
    <row r="29491"/>
    <row r="29492"/>
    <row r="29493"/>
    <row r="29494"/>
    <row r="29495"/>
    <row r="29496"/>
    <row r="29497"/>
    <row r="29498"/>
    <row r="29499"/>
    <row r="29500"/>
    <row r="29501"/>
    <row r="29502"/>
    <row r="29503"/>
    <row r="29504"/>
    <row r="29505"/>
    <row r="29506"/>
    <row r="29507"/>
    <row r="29508"/>
    <row r="29509"/>
    <row r="29510"/>
    <row r="29511"/>
    <row r="29512"/>
    <row r="29513"/>
    <row r="29514"/>
    <row r="29515"/>
    <row r="29516"/>
    <row r="29517"/>
    <row r="29518"/>
    <row r="29519"/>
    <row r="29520"/>
    <row r="29521"/>
    <row r="29522"/>
    <row r="29523"/>
    <row r="29524"/>
    <row r="29525"/>
    <row r="29526"/>
    <row r="29527"/>
    <row r="29528"/>
    <row r="29529"/>
    <row r="29530"/>
    <row r="29531"/>
    <row r="29532"/>
    <row r="29533"/>
    <row r="29534"/>
    <row r="29535"/>
    <row r="29536"/>
    <row r="29537"/>
    <row r="29538"/>
    <row r="29539"/>
    <row r="29540"/>
    <row r="29541"/>
    <row r="29542"/>
    <row r="29543"/>
    <row r="29544"/>
    <row r="29545"/>
    <row r="29546"/>
    <row r="29547"/>
    <row r="29548"/>
    <row r="29549"/>
    <row r="29550"/>
    <row r="29551"/>
    <row r="29552"/>
    <row r="29553"/>
    <row r="29554"/>
    <row r="29555"/>
    <row r="29556"/>
    <row r="29557"/>
    <row r="29558"/>
    <row r="29559"/>
    <row r="29560"/>
    <row r="29561"/>
    <row r="29562"/>
    <row r="29563"/>
    <row r="29564"/>
    <row r="29565"/>
    <row r="29566"/>
    <row r="29567"/>
    <row r="29568"/>
    <row r="29569"/>
    <row r="29570"/>
    <row r="29571"/>
    <row r="29572"/>
    <row r="29573"/>
    <row r="29574"/>
    <row r="29575"/>
    <row r="29576"/>
    <row r="29577"/>
    <row r="29578"/>
    <row r="29579"/>
    <row r="29580"/>
    <row r="29581"/>
    <row r="29582"/>
    <row r="29583"/>
    <row r="29584"/>
    <row r="29585"/>
    <row r="29586"/>
    <row r="29587"/>
    <row r="29588"/>
    <row r="29589"/>
    <row r="29590"/>
    <row r="29591"/>
    <row r="29592"/>
    <row r="29593"/>
    <row r="29594"/>
    <row r="29595"/>
    <row r="29596"/>
    <row r="29597"/>
    <row r="29598"/>
    <row r="29599"/>
    <row r="29600"/>
    <row r="29601"/>
    <row r="29602"/>
    <row r="29603"/>
    <row r="29604"/>
    <row r="29605"/>
    <row r="29606"/>
    <row r="29607"/>
    <row r="29608"/>
    <row r="29609"/>
    <row r="29610"/>
    <row r="29611"/>
    <row r="29612"/>
    <row r="29613"/>
    <row r="29614"/>
    <row r="29615"/>
    <row r="29616"/>
    <row r="29617"/>
    <row r="29618"/>
    <row r="29619"/>
    <row r="29620"/>
    <row r="29621"/>
    <row r="29622"/>
    <row r="29623"/>
    <row r="29624"/>
    <row r="29625"/>
    <row r="29626"/>
    <row r="29627"/>
    <row r="29628"/>
    <row r="29629"/>
    <row r="29630"/>
    <row r="29631"/>
    <row r="29632"/>
    <row r="29633"/>
    <row r="29634"/>
    <row r="29635"/>
    <row r="29636"/>
    <row r="29637"/>
    <row r="29638"/>
    <row r="29639"/>
    <row r="29640"/>
    <row r="29641"/>
    <row r="29642"/>
    <row r="29643"/>
    <row r="29644"/>
    <row r="29645"/>
    <row r="29646"/>
    <row r="29647"/>
    <row r="29648"/>
    <row r="29649"/>
    <row r="29650"/>
    <row r="29651"/>
    <row r="29652"/>
    <row r="29653"/>
    <row r="29654"/>
    <row r="29655"/>
    <row r="29656"/>
    <row r="29657"/>
    <row r="29658"/>
    <row r="29659"/>
    <row r="29660"/>
    <row r="29661"/>
    <row r="29662"/>
    <row r="29663"/>
    <row r="29664"/>
    <row r="29665"/>
    <row r="29666"/>
    <row r="29667"/>
    <row r="29668"/>
    <row r="29669"/>
    <row r="29670"/>
    <row r="29671"/>
    <row r="29672"/>
    <row r="29673"/>
    <row r="29674"/>
    <row r="29675"/>
    <row r="29676"/>
    <row r="29677"/>
    <row r="29678"/>
    <row r="29679"/>
    <row r="29680"/>
    <row r="29681"/>
    <row r="29682"/>
    <row r="29683"/>
    <row r="29684"/>
    <row r="29685"/>
    <row r="29686"/>
    <row r="29687"/>
    <row r="29688"/>
    <row r="29689"/>
    <row r="29690"/>
    <row r="29691"/>
    <row r="29692"/>
    <row r="29693"/>
    <row r="29694"/>
    <row r="29695"/>
    <row r="29696"/>
    <row r="29697"/>
    <row r="29698"/>
    <row r="29699"/>
    <row r="29700"/>
    <row r="29701"/>
    <row r="29702"/>
    <row r="29703"/>
    <row r="29704"/>
    <row r="29705"/>
    <row r="29706"/>
    <row r="29707"/>
    <row r="29708"/>
    <row r="29709"/>
    <row r="29710"/>
    <row r="29711"/>
    <row r="29712"/>
    <row r="29713"/>
    <row r="29714"/>
    <row r="29715"/>
    <row r="29716"/>
    <row r="29717"/>
    <row r="29718"/>
    <row r="29719"/>
    <row r="29720"/>
    <row r="29721"/>
    <row r="29722"/>
    <row r="29723"/>
    <row r="29724"/>
    <row r="29725"/>
    <row r="29726"/>
    <row r="29727"/>
    <row r="29728"/>
    <row r="29729"/>
    <row r="29730"/>
    <row r="29731"/>
    <row r="29732"/>
    <row r="29733"/>
    <row r="29734"/>
    <row r="29735"/>
    <row r="29736"/>
    <row r="29737"/>
    <row r="29738"/>
    <row r="29739"/>
    <row r="29740"/>
    <row r="29741"/>
    <row r="29742"/>
    <row r="29743"/>
    <row r="29744"/>
    <row r="29745"/>
    <row r="29746"/>
    <row r="29747"/>
    <row r="29748"/>
    <row r="29749"/>
    <row r="29750"/>
    <row r="29751"/>
    <row r="29752"/>
    <row r="29753"/>
    <row r="29754"/>
    <row r="29755"/>
    <row r="29756"/>
    <row r="29757"/>
    <row r="29758"/>
    <row r="29759"/>
    <row r="29760"/>
    <row r="29761"/>
    <row r="29762"/>
    <row r="29763"/>
    <row r="29764"/>
    <row r="29765"/>
    <row r="29766"/>
    <row r="29767"/>
    <row r="29768"/>
    <row r="29769"/>
    <row r="29770"/>
    <row r="29771"/>
    <row r="29772"/>
    <row r="29773"/>
    <row r="29774"/>
    <row r="29775"/>
    <row r="29776"/>
    <row r="29777"/>
    <row r="29778"/>
    <row r="29779"/>
    <row r="29780"/>
    <row r="29781"/>
    <row r="29782"/>
    <row r="29783"/>
    <row r="29784"/>
    <row r="29785"/>
    <row r="29786"/>
    <row r="29787"/>
    <row r="29788"/>
    <row r="29789"/>
    <row r="29790"/>
    <row r="29791"/>
    <row r="29792"/>
    <row r="29793"/>
    <row r="29794"/>
    <row r="29795"/>
    <row r="29796"/>
    <row r="29797"/>
    <row r="29798"/>
    <row r="29799"/>
    <row r="29800"/>
    <row r="29801"/>
    <row r="29802"/>
    <row r="29803"/>
    <row r="29804"/>
    <row r="29805"/>
    <row r="29806"/>
    <row r="29807"/>
    <row r="29808"/>
    <row r="29809"/>
    <row r="29810"/>
    <row r="29811"/>
    <row r="29812"/>
    <row r="29813"/>
    <row r="29814"/>
    <row r="29815"/>
    <row r="29816"/>
    <row r="29817"/>
    <row r="29818"/>
    <row r="29819"/>
    <row r="29820"/>
    <row r="29821"/>
    <row r="29822"/>
    <row r="29823"/>
    <row r="29824"/>
    <row r="29825"/>
    <row r="29826"/>
    <row r="29827"/>
    <row r="29828"/>
    <row r="29829"/>
    <row r="29830"/>
    <row r="29831"/>
    <row r="29832"/>
    <row r="29833"/>
    <row r="29834"/>
    <row r="29835"/>
    <row r="29836"/>
    <row r="29837"/>
    <row r="29838"/>
    <row r="29839"/>
    <row r="29840"/>
    <row r="29841"/>
    <row r="29842"/>
    <row r="29843"/>
    <row r="29844"/>
    <row r="29845"/>
    <row r="29846"/>
    <row r="29847"/>
    <row r="29848"/>
    <row r="29849"/>
    <row r="29850"/>
    <row r="29851"/>
    <row r="29852"/>
    <row r="29853"/>
    <row r="29854"/>
    <row r="29855"/>
    <row r="29856"/>
    <row r="29857"/>
    <row r="29858"/>
    <row r="29859"/>
    <row r="29860"/>
    <row r="29861"/>
    <row r="29862"/>
    <row r="29863"/>
    <row r="29864"/>
    <row r="29865"/>
    <row r="29866"/>
    <row r="29867"/>
    <row r="29868"/>
    <row r="29869"/>
    <row r="29870"/>
    <row r="29871"/>
    <row r="29872"/>
    <row r="29873"/>
    <row r="29874"/>
    <row r="29875"/>
    <row r="29876"/>
    <row r="29877"/>
    <row r="29878"/>
    <row r="29879"/>
    <row r="29880"/>
    <row r="29881"/>
    <row r="29882"/>
    <row r="29883"/>
    <row r="29884"/>
    <row r="29885"/>
    <row r="29886"/>
    <row r="29887"/>
    <row r="29888"/>
    <row r="29889"/>
    <row r="29890"/>
    <row r="29891"/>
    <row r="29892"/>
    <row r="29893"/>
    <row r="29894"/>
    <row r="29895"/>
    <row r="29896"/>
    <row r="29897"/>
    <row r="29898"/>
    <row r="29899"/>
    <row r="29900"/>
    <row r="29901"/>
    <row r="29902"/>
    <row r="29903"/>
    <row r="29904"/>
    <row r="29905"/>
    <row r="29906"/>
    <row r="29907"/>
    <row r="29908"/>
    <row r="29909"/>
    <row r="29910"/>
    <row r="29911"/>
    <row r="29912"/>
    <row r="29913"/>
    <row r="29914"/>
    <row r="29915"/>
    <row r="29916"/>
    <row r="29917"/>
    <row r="29918"/>
    <row r="29919"/>
    <row r="29920"/>
    <row r="29921"/>
    <row r="29922"/>
    <row r="29923"/>
    <row r="29924"/>
    <row r="29925"/>
    <row r="29926"/>
    <row r="29927"/>
    <row r="29928"/>
    <row r="29929"/>
    <row r="29930"/>
    <row r="29931"/>
    <row r="29932"/>
    <row r="29933"/>
    <row r="29934"/>
    <row r="29935"/>
    <row r="29936"/>
    <row r="29937"/>
    <row r="29938"/>
    <row r="29939"/>
    <row r="29940"/>
    <row r="29941"/>
    <row r="29942"/>
    <row r="29943"/>
    <row r="29944"/>
    <row r="29945"/>
    <row r="29946"/>
    <row r="29947"/>
    <row r="29948"/>
    <row r="29949"/>
    <row r="29950"/>
    <row r="29951"/>
    <row r="29952"/>
    <row r="29953"/>
    <row r="29954"/>
    <row r="29955"/>
    <row r="29956"/>
    <row r="29957"/>
    <row r="29958"/>
    <row r="29959"/>
    <row r="29960"/>
    <row r="29961"/>
    <row r="29962"/>
    <row r="29963"/>
    <row r="29964"/>
    <row r="29965"/>
    <row r="29966"/>
    <row r="29967"/>
    <row r="29968"/>
    <row r="29969"/>
    <row r="29970"/>
    <row r="29971"/>
    <row r="29972"/>
    <row r="29973"/>
    <row r="29974"/>
    <row r="29975"/>
    <row r="29976"/>
    <row r="29977"/>
    <row r="29978"/>
    <row r="29979"/>
    <row r="29980"/>
    <row r="29981"/>
    <row r="29982"/>
    <row r="29983"/>
    <row r="29984"/>
    <row r="29985"/>
    <row r="29986"/>
    <row r="29987"/>
    <row r="29988"/>
    <row r="29989"/>
    <row r="29990"/>
    <row r="29991"/>
    <row r="29992"/>
    <row r="29993"/>
    <row r="29994"/>
    <row r="29995"/>
    <row r="29996"/>
    <row r="29997"/>
    <row r="29998"/>
    <row r="29999"/>
    <row r="30000"/>
    <row r="30001"/>
    <row r="30002"/>
    <row r="30003"/>
    <row r="30004"/>
    <row r="30005"/>
    <row r="30006"/>
    <row r="30007"/>
    <row r="30008"/>
    <row r="30009"/>
    <row r="30010"/>
    <row r="30011"/>
    <row r="30012"/>
    <row r="30013"/>
    <row r="30014"/>
    <row r="30015"/>
    <row r="30016"/>
    <row r="30017"/>
    <row r="30018"/>
    <row r="30019"/>
    <row r="30020"/>
    <row r="30021"/>
    <row r="30022"/>
    <row r="30023"/>
    <row r="30024"/>
    <row r="30025"/>
    <row r="30026"/>
    <row r="30027"/>
    <row r="30028"/>
    <row r="30029"/>
    <row r="30030"/>
    <row r="30031"/>
    <row r="30032"/>
    <row r="30033"/>
    <row r="30034"/>
    <row r="30035"/>
    <row r="30036"/>
    <row r="30037"/>
    <row r="30038"/>
    <row r="30039"/>
    <row r="30040"/>
    <row r="30041"/>
    <row r="30042"/>
    <row r="30043"/>
    <row r="30044"/>
    <row r="30045"/>
    <row r="30046"/>
    <row r="30047"/>
    <row r="30048"/>
    <row r="30049"/>
    <row r="30050"/>
    <row r="30051"/>
    <row r="30052"/>
    <row r="30053"/>
    <row r="30054"/>
    <row r="30055"/>
    <row r="30056"/>
    <row r="30057"/>
    <row r="30058"/>
    <row r="30059"/>
    <row r="30060"/>
    <row r="30061"/>
    <row r="30062"/>
    <row r="30063"/>
    <row r="30064"/>
    <row r="30065"/>
    <row r="30066"/>
    <row r="30067"/>
    <row r="30068"/>
    <row r="30069"/>
    <row r="30070"/>
    <row r="30071"/>
    <row r="30072"/>
    <row r="30073"/>
    <row r="30074"/>
    <row r="30075"/>
    <row r="30076"/>
    <row r="30077"/>
    <row r="30078"/>
    <row r="30079"/>
    <row r="30080"/>
    <row r="30081"/>
    <row r="30082"/>
    <row r="30083"/>
    <row r="30084"/>
    <row r="30085"/>
    <row r="30086"/>
    <row r="30087"/>
    <row r="30088"/>
    <row r="30089"/>
    <row r="30090"/>
    <row r="30091"/>
    <row r="30092"/>
    <row r="30093"/>
    <row r="30094"/>
    <row r="30095"/>
    <row r="30096"/>
    <row r="30097"/>
    <row r="30098"/>
    <row r="30099"/>
    <row r="30100"/>
    <row r="30101"/>
    <row r="30102"/>
    <row r="30103"/>
    <row r="30104"/>
    <row r="30105"/>
    <row r="30106"/>
    <row r="30107"/>
    <row r="30108"/>
    <row r="30109"/>
    <row r="30110"/>
    <row r="30111"/>
    <row r="30112"/>
    <row r="30113"/>
    <row r="30114"/>
    <row r="30115"/>
    <row r="30116"/>
    <row r="30117"/>
    <row r="30118"/>
    <row r="30119"/>
    <row r="30120"/>
    <row r="30121"/>
    <row r="30122"/>
    <row r="30123"/>
    <row r="30124"/>
    <row r="30125"/>
    <row r="30126"/>
    <row r="30127"/>
    <row r="30128"/>
    <row r="30129"/>
    <row r="30130"/>
    <row r="30131"/>
    <row r="30132"/>
    <row r="30133"/>
    <row r="30134"/>
    <row r="30135"/>
    <row r="30136"/>
    <row r="30137"/>
    <row r="30138"/>
    <row r="30139"/>
    <row r="30140"/>
    <row r="30141"/>
    <row r="30142"/>
    <row r="30143"/>
    <row r="30144"/>
    <row r="30145"/>
    <row r="30146"/>
    <row r="30147"/>
    <row r="30148"/>
    <row r="30149"/>
    <row r="30150"/>
    <row r="30151"/>
    <row r="30152"/>
    <row r="30153"/>
    <row r="30154"/>
    <row r="30155"/>
    <row r="30156"/>
    <row r="30157"/>
    <row r="30158"/>
    <row r="30159"/>
    <row r="30160"/>
    <row r="30161"/>
    <row r="30162"/>
    <row r="30163"/>
    <row r="30164"/>
    <row r="30165"/>
    <row r="30166"/>
    <row r="30167"/>
    <row r="30168"/>
    <row r="30169"/>
    <row r="30170"/>
    <row r="30171"/>
    <row r="30172"/>
    <row r="30173"/>
    <row r="30174"/>
    <row r="30175"/>
    <row r="30176"/>
    <row r="30177"/>
    <row r="30178"/>
    <row r="30179"/>
    <row r="30180"/>
    <row r="30181"/>
    <row r="30182"/>
    <row r="30183"/>
    <row r="30184"/>
    <row r="30185"/>
    <row r="30186"/>
    <row r="30187"/>
    <row r="30188"/>
    <row r="30189"/>
    <row r="30190"/>
    <row r="30191"/>
    <row r="30192"/>
    <row r="30193"/>
    <row r="30194"/>
    <row r="30195"/>
    <row r="30196"/>
    <row r="30197"/>
    <row r="30198"/>
    <row r="30199"/>
    <row r="30200"/>
    <row r="30201"/>
    <row r="30202"/>
    <row r="30203"/>
    <row r="30204"/>
    <row r="30205"/>
    <row r="30206"/>
    <row r="30207"/>
    <row r="30208"/>
    <row r="30209"/>
    <row r="30210"/>
    <row r="30211"/>
    <row r="30212"/>
    <row r="30213"/>
    <row r="30214"/>
    <row r="30215"/>
    <row r="30216"/>
    <row r="30217"/>
    <row r="30218"/>
    <row r="30219"/>
    <row r="30220"/>
    <row r="30221"/>
    <row r="30222"/>
    <row r="30223"/>
    <row r="30224"/>
    <row r="30225"/>
    <row r="30226"/>
    <row r="30227"/>
    <row r="30228"/>
    <row r="30229"/>
    <row r="30230"/>
    <row r="30231"/>
    <row r="30232"/>
    <row r="30233"/>
    <row r="30234"/>
    <row r="30235"/>
    <row r="30236"/>
    <row r="30237"/>
    <row r="30238"/>
    <row r="30239"/>
    <row r="30240"/>
    <row r="30241"/>
    <row r="30242"/>
    <row r="30243"/>
    <row r="30244"/>
    <row r="30245"/>
    <row r="30246"/>
    <row r="30247"/>
    <row r="30248"/>
    <row r="30249"/>
    <row r="30250"/>
    <row r="30251"/>
    <row r="30252"/>
    <row r="30253"/>
    <row r="30254"/>
    <row r="30255"/>
    <row r="30256"/>
    <row r="30257"/>
    <row r="30258"/>
    <row r="30259"/>
    <row r="30260"/>
    <row r="30261"/>
    <row r="30262"/>
    <row r="30263"/>
    <row r="30264"/>
    <row r="30265"/>
    <row r="30266"/>
    <row r="30267"/>
    <row r="30268"/>
    <row r="30269"/>
    <row r="30270"/>
    <row r="30271"/>
    <row r="30272"/>
    <row r="30273"/>
    <row r="30274"/>
    <row r="30275"/>
    <row r="30276"/>
    <row r="30277"/>
    <row r="30278"/>
    <row r="30279"/>
    <row r="30280"/>
    <row r="30281"/>
    <row r="30282"/>
    <row r="30283"/>
    <row r="30284"/>
    <row r="30285"/>
    <row r="30286"/>
    <row r="30287"/>
    <row r="30288"/>
    <row r="30289"/>
    <row r="30290"/>
    <row r="30291"/>
    <row r="30292"/>
    <row r="30293"/>
    <row r="30294"/>
    <row r="30295"/>
    <row r="30296"/>
    <row r="30297"/>
    <row r="30298"/>
    <row r="30299"/>
    <row r="30300"/>
    <row r="30301"/>
    <row r="30302"/>
    <row r="30303"/>
    <row r="30304"/>
    <row r="30305"/>
    <row r="30306"/>
    <row r="30307"/>
    <row r="30308"/>
    <row r="30309"/>
    <row r="30310"/>
    <row r="30311"/>
    <row r="30312"/>
    <row r="30313"/>
    <row r="30314"/>
    <row r="30315"/>
    <row r="30316"/>
    <row r="30317"/>
    <row r="30318"/>
    <row r="30319"/>
    <row r="30320"/>
    <row r="30321"/>
    <row r="30322"/>
    <row r="30323"/>
    <row r="30324"/>
    <row r="30325"/>
    <row r="30326"/>
    <row r="30327"/>
    <row r="30328"/>
    <row r="30329"/>
    <row r="30330"/>
    <row r="30331"/>
    <row r="30332"/>
    <row r="30333"/>
    <row r="30334"/>
    <row r="30335"/>
    <row r="30336"/>
    <row r="30337"/>
    <row r="30338"/>
    <row r="30339"/>
    <row r="30340"/>
    <row r="30341"/>
    <row r="30342"/>
    <row r="30343"/>
    <row r="30344"/>
    <row r="30345"/>
    <row r="30346"/>
    <row r="30347"/>
    <row r="30348"/>
    <row r="30349"/>
    <row r="30350"/>
    <row r="30351"/>
    <row r="30352"/>
    <row r="30353"/>
    <row r="30354"/>
    <row r="30355"/>
    <row r="30356"/>
    <row r="30357"/>
    <row r="30358"/>
    <row r="30359"/>
    <row r="30360"/>
    <row r="30361"/>
    <row r="30362"/>
    <row r="30363"/>
    <row r="30364"/>
    <row r="30365"/>
    <row r="30366"/>
    <row r="30367"/>
    <row r="30368"/>
    <row r="30369"/>
    <row r="30370"/>
    <row r="30371"/>
    <row r="30372"/>
    <row r="30373"/>
    <row r="30374"/>
    <row r="30375"/>
    <row r="30376"/>
    <row r="30377"/>
    <row r="30378"/>
    <row r="30379"/>
    <row r="30380"/>
    <row r="30381"/>
    <row r="30382"/>
    <row r="30383"/>
    <row r="30384"/>
    <row r="30385"/>
    <row r="30386"/>
    <row r="30387"/>
    <row r="30388"/>
    <row r="30389"/>
    <row r="30390"/>
    <row r="30391"/>
    <row r="30392"/>
    <row r="30393"/>
    <row r="30394"/>
    <row r="30395"/>
    <row r="30396"/>
    <row r="30397"/>
    <row r="30398"/>
    <row r="30399"/>
    <row r="30400"/>
    <row r="30401"/>
    <row r="30402"/>
    <row r="30403"/>
    <row r="30404"/>
    <row r="30405"/>
    <row r="30406"/>
    <row r="30407"/>
    <row r="30408"/>
    <row r="30409"/>
    <row r="30410"/>
    <row r="30411"/>
    <row r="30412"/>
    <row r="30413"/>
    <row r="30414"/>
    <row r="30415"/>
    <row r="30416"/>
    <row r="30417"/>
    <row r="30418"/>
    <row r="30419"/>
    <row r="30420"/>
    <row r="30421"/>
    <row r="30422"/>
    <row r="30423"/>
    <row r="30424"/>
    <row r="30425"/>
    <row r="30426"/>
    <row r="30427"/>
    <row r="30428"/>
    <row r="30429"/>
    <row r="30430"/>
    <row r="30431"/>
    <row r="30432"/>
    <row r="30433"/>
    <row r="30434"/>
    <row r="30435"/>
    <row r="30436"/>
    <row r="30437"/>
    <row r="30438"/>
    <row r="30439"/>
    <row r="30440"/>
    <row r="30441"/>
    <row r="30442"/>
    <row r="30443"/>
    <row r="30444"/>
    <row r="30445"/>
    <row r="30446"/>
    <row r="30447"/>
    <row r="30448"/>
    <row r="30449"/>
    <row r="30450"/>
    <row r="30451"/>
    <row r="30452"/>
    <row r="30453"/>
    <row r="30454"/>
    <row r="30455"/>
    <row r="30456"/>
    <row r="30457"/>
    <row r="30458"/>
    <row r="30459"/>
    <row r="30460"/>
    <row r="30461"/>
    <row r="30462"/>
    <row r="30463"/>
    <row r="30464"/>
    <row r="30465"/>
    <row r="30466"/>
    <row r="30467"/>
    <row r="30468"/>
    <row r="30469"/>
    <row r="30470"/>
    <row r="30471"/>
    <row r="30472"/>
    <row r="30473"/>
    <row r="30474"/>
    <row r="30475"/>
    <row r="30476"/>
    <row r="30477"/>
    <row r="30478"/>
    <row r="30479"/>
    <row r="30480"/>
    <row r="30481"/>
    <row r="30482"/>
    <row r="30483"/>
    <row r="30484"/>
    <row r="30485"/>
    <row r="30486"/>
    <row r="30487"/>
    <row r="30488"/>
    <row r="30489"/>
    <row r="30490"/>
    <row r="30491"/>
    <row r="30492"/>
    <row r="30493"/>
    <row r="30494"/>
    <row r="30495"/>
    <row r="30496"/>
    <row r="30497"/>
    <row r="30498"/>
    <row r="30499"/>
    <row r="30500"/>
    <row r="30501"/>
    <row r="30502"/>
    <row r="30503"/>
    <row r="30504"/>
    <row r="30505"/>
    <row r="30506"/>
    <row r="30507"/>
    <row r="30508"/>
    <row r="30509"/>
    <row r="30510"/>
    <row r="30511"/>
    <row r="30512"/>
    <row r="30513"/>
    <row r="30514"/>
    <row r="30515"/>
    <row r="30516"/>
    <row r="30517"/>
    <row r="30518"/>
    <row r="30519"/>
    <row r="30520"/>
    <row r="30521"/>
    <row r="30522"/>
    <row r="30523"/>
    <row r="30524"/>
    <row r="30525"/>
    <row r="30526"/>
    <row r="30527"/>
    <row r="30528"/>
    <row r="30529"/>
    <row r="30530"/>
    <row r="30531"/>
    <row r="30532"/>
    <row r="30533"/>
    <row r="30534"/>
    <row r="30535"/>
    <row r="30536"/>
    <row r="30537"/>
    <row r="30538"/>
    <row r="30539"/>
    <row r="30540"/>
    <row r="30541"/>
    <row r="30542"/>
    <row r="30543"/>
    <row r="30544"/>
    <row r="30545"/>
    <row r="30546"/>
    <row r="30547"/>
    <row r="30548"/>
    <row r="30549"/>
    <row r="30550"/>
    <row r="30551"/>
    <row r="30552"/>
    <row r="30553"/>
    <row r="30554"/>
    <row r="30555"/>
    <row r="30556"/>
    <row r="30557"/>
    <row r="30558"/>
    <row r="30559"/>
    <row r="30560"/>
    <row r="30561"/>
    <row r="30562"/>
    <row r="30563"/>
    <row r="30564"/>
    <row r="30565"/>
    <row r="30566"/>
    <row r="30567"/>
    <row r="30568"/>
    <row r="30569"/>
    <row r="30570"/>
    <row r="30571"/>
    <row r="30572"/>
    <row r="30573"/>
    <row r="30574"/>
    <row r="30575"/>
    <row r="30576"/>
    <row r="30577"/>
    <row r="30578"/>
    <row r="30579"/>
    <row r="30580"/>
    <row r="30581"/>
    <row r="30582"/>
    <row r="30583"/>
    <row r="30584"/>
    <row r="30585"/>
    <row r="30586"/>
    <row r="30587"/>
    <row r="30588"/>
    <row r="30589"/>
    <row r="30590"/>
    <row r="30591"/>
    <row r="30592"/>
    <row r="30593"/>
    <row r="30594"/>
    <row r="30595"/>
    <row r="30596"/>
    <row r="30597"/>
    <row r="30598"/>
    <row r="30599"/>
    <row r="30600"/>
    <row r="30601"/>
    <row r="30602"/>
    <row r="30603"/>
    <row r="30604"/>
    <row r="30605"/>
    <row r="30606"/>
    <row r="30607"/>
    <row r="30608"/>
    <row r="30609"/>
    <row r="30610"/>
    <row r="30611"/>
    <row r="30612"/>
    <row r="30613"/>
    <row r="30614"/>
    <row r="30615"/>
    <row r="30616"/>
    <row r="30617"/>
    <row r="30618"/>
    <row r="30619"/>
    <row r="30620"/>
    <row r="30621"/>
    <row r="30622"/>
    <row r="30623"/>
    <row r="30624"/>
    <row r="30625"/>
    <row r="30626"/>
    <row r="30627"/>
    <row r="30628"/>
    <row r="30629"/>
    <row r="30630"/>
    <row r="30631"/>
    <row r="30632"/>
    <row r="30633"/>
    <row r="30634"/>
    <row r="30635"/>
    <row r="30636"/>
    <row r="30637"/>
    <row r="30638"/>
    <row r="30639"/>
    <row r="30640"/>
    <row r="30641"/>
    <row r="30642"/>
    <row r="30643"/>
    <row r="30644"/>
    <row r="30645"/>
    <row r="30646"/>
    <row r="30647"/>
    <row r="30648"/>
    <row r="30649"/>
    <row r="30650"/>
    <row r="30651"/>
    <row r="30652"/>
    <row r="30653"/>
    <row r="30654"/>
    <row r="30655"/>
    <row r="30656"/>
    <row r="30657"/>
    <row r="30658"/>
    <row r="30659"/>
    <row r="30660"/>
    <row r="30661"/>
    <row r="30662"/>
    <row r="30663"/>
    <row r="30664"/>
    <row r="30665"/>
    <row r="30666"/>
    <row r="30667"/>
    <row r="30668"/>
    <row r="30669"/>
    <row r="30670"/>
    <row r="30671"/>
    <row r="30672"/>
    <row r="30673"/>
    <row r="30674"/>
    <row r="30675"/>
    <row r="30676"/>
    <row r="30677"/>
    <row r="30678"/>
    <row r="30679"/>
    <row r="30680"/>
    <row r="30681"/>
    <row r="30682"/>
    <row r="30683"/>
    <row r="30684"/>
    <row r="30685"/>
    <row r="30686"/>
    <row r="30687"/>
    <row r="30688"/>
    <row r="30689"/>
    <row r="30690"/>
    <row r="30691"/>
    <row r="30692"/>
    <row r="30693"/>
    <row r="30694"/>
    <row r="30695"/>
    <row r="30696"/>
    <row r="30697"/>
    <row r="30698"/>
    <row r="30699"/>
    <row r="30700"/>
    <row r="30701"/>
    <row r="30702"/>
    <row r="30703"/>
    <row r="30704"/>
    <row r="30705"/>
    <row r="30706"/>
    <row r="30707"/>
    <row r="30708"/>
    <row r="30709"/>
    <row r="30710"/>
    <row r="30711"/>
    <row r="30712"/>
    <row r="30713"/>
    <row r="30714"/>
    <row r="30715"/>
    <row r="30716"/>
    <row r="30717"/>
    <row r="30718"/>
    <row r="30719"/>
    <row r="30720"/>
    <row r="30721"/>
    <row r="30722"/>
    <row r="30723"/>
    <row r="30724"/>
    <row r="30725"/>
    <row r="30726"/>
    <row r="30727"/>
    <row r="30728"/>
    <row r="30729"/>
    <row r="30730"/>
    <row r="30731"/>
    <row r="30732"/>
    <row r="30733"/>
    <row r="30734"/>
    <row r="30735"/>
    <row r="30736"/>
    <row r="30737"/>
    <row r="30738"/>
    <row r="30739"/>
    <row r="30740"/>
    <row r="30741"/>
    <row r="30742"/>
    <row r="30743"/>
    <row r="30744"/>
    <row r="30745"/>
    <row r="30746"/>
    <row r="30747"/>
    <row r="30748"/>
    <row r="30749"/>
    <row r="30750"/>
    <row r="30751"/>
    <row r="30752"/>
    <row r="30753"/>
    <row r="30754"/>
    <row r="30755"/>
    <row r="30756"/>
    <row r="30757"/>
    <row r="30758"/>
    <row r="30759"/>
    <row r="30760"/>
    <row r="30761"/>
    <row r="30762"/>
    <row r="30763"/>
    <row r="30764"/>
    <row r="30765"/>
    <row r="30766"/>
    <row r="30767"/>
    <row r="30768"/>
    <row r="30769"/>
    <row r="30770"/>
    <row r="30771"/>
    <row r="30772"/>
    <row r="30773"/>
    <row r="30774"/>
    <row r="30775"/>
    <row r="30776"/>
    <row r="30777"/>
    <row r="30778"/>
    <row r="30779"/>
    <row r="30780"/>
    <row r="30781"/>
    <row r="30782"/>
    <row r="30783"/>
    <row r="30784"/>
    <row r="30785"/>
    <row r="30786"/>
    <row r="30787"/>
    <row r="30788"/>
    <row r="30789"/>
    <row r="30790"/>
    <row r="30791"/>
    <row r="30792"/>
    <row r="30793"/>
    <row r="30794"/>
    <row r="30795"/>
    <row r="30796"/>
    <row r="30797"/>
    <row r="30798"/>
    <row r="30799"/>
    <row r="30800"/>
    <row r="30801"/>
    <row r="30802"/>
    <row r="30803"/>
    <row r="30804"/>
    <row r="30805"/>
    <row r="30806"/>
    <row r="30807"/>
    <row r="30808"/>
    <row r="30809"/>
    <row r="30810"/>
    <row r="30811"/>
    <row r="30812"/>
    <row r="30813"/>
    <row r="30814"/>
    <row r="30815"/>
    <row r="30816"/>
    <row r="30817"/>
    <row r="30818"/>
    <row r="30819"/>
    <row r="30820"/>
    <row r="30821"/>
    <row r="30822"/>
    <row r="30823"/>
    <row r="30824"/>
    <row r="30825"/>
    <row r="30826"/>
    <row r="30827"/>
    <row r="30828"/>
    <row r="30829"/>
    <row r="30830"/>
    <row r="30831"/>
    <row r="30832"/>
    <row r="30833"/>
    <row r="30834"/>
    <row r="30835"/>
    <row r="30836"/>
    <row r="30837"/>
    <row r="30838"/>
    <row r="30839"/>
    <row r="30840"/>
    <row r="30841"/>
    <row r="30842"/>
    <row r="30843"/>
    <row r="30844"/>
    <row r="30845"/>
    <row r="30846"/>
    <row r="30847"/>
    <row r="30848"/>
    <row r="30849"/>
    <row r="30850"/>
    <row r="30851"/>
    <row r="30852"/>
    <row r="30853"/>
    <row r="30854"/>
    <row r="30855"/>
    <row r="30856"/>
    <row r="30857"/>
    <row r="30858"/>
    <row r="30859"/>
    <row r="30860"/>
    <row r="30861"/>
    <row r="30862"/>
    <row r="30863"/>
    <row r="30864"/>
    <row r="30865"/>
    <row r="30866"/>
    <row r="30867"/>
    <row r="30868"/>
    <row r="30869"/>
    <row r="30870"/>
    <row r="30871"/>
    <row r="30872"/>
    <row r="30873"/>
    <row r="30874"/>
    <row r="30875"/>
    <row r="30876"/>
    <row r="30877"/>
    <row r="30878"/>
    <row r="30879"/>
    <row r="30880"/>
    <row r="30881"/>
    <row r="30882"/>
    <row r="30883"/>
    <row r="30884"/>
    <row r="30885"/>
    <row r="30886"/>
    <row r="30887"/>
    <row r="30888"/>
    <row r="30889"/>
    <row r="30890"/>
    <row r="30891"/>
    <row r="30892"/>
    <row r="30893"/>
    <row r="30894"/>
    <row r="30895"/>
    <row r="30896"/>
    <row r="30897"/>
    <row r="30898"/>
    <row r="30899"/>
    <row r="30900"/>
    <row r="30901"/>
    <row r="30902"/>
    <row r="30903"/>
    <row r="30904"/>
    <row r="30905"/>
    <row r="30906"/>
    <row r="30907"/>
    <row r="30908"/>
    <row r="30909"/>
    <row r="30910"/>
    <row r="30911"/>
    <row r="30912"/>
    <row r="30913"/>
    <row r="30914"/>
    <row r="30915"/>
    <row r="30916"/>
    <row r="30917"/>
    <row r="30918"/>
    <row r="30919"/>
    <row r="30920"/>
    <row r="30921"/>
    <row r="30922"/>
    <row r="30923"/>
    <row r="30924"/>
    <row r="30925"/>
    <row r="30926"/>
    <row r="30927"/>
    <row r="30928"/>
    <row r="30929"/>
    <row r="30930"/>
    <row r="30931"/>
    <row r="30932"/>
    <row r="30933"/>
    <row r="30934"/>
    <row r="30935"/>
    <row r="30936"/>
    <row r="30937"/>
    <row r="30938"/>
    <row r="30939"/>
    <row r="30940"/>
    <row r="30941"/>
    <row r="30942"/>
    <row r="30943"/>
    <row r="30944"/>
    <row r="30945"/>
    <row r="30946"/>
    <row r="30947"/>
    <row r="30948"/>
    <row r="30949"/>
    <row r="30950"/>
    <row r="30951"/>
    <row r="30952"/>
    <row r="30953"/>
    <row r="30954"/>
    <row r="30955"/>
    <row r="30956"/>
    <row r="30957"/>
    <row r="30958"/>
    <row r="30959"/>
    <row r="30960"/>
    <row r="30961"/>
    <row r="30962"/>
    <row r="30963"/>
    <row r="30964"/>
    <row r="30965"/>
    <row r="30966"/>
    <row r="30967"/>
    <row r="30968"/>
    <row r="30969"/>
    <row r="30970"/>
    <row r="30971"/>
    <row r="30972"/>
    <row r="30973"/>
    <row r="30974"/>
    <row r="30975"/>
    <row r="30976"/>
    <row r="30977"/>
    <row r="30978"/>
    <row r="30979"/>
    <row r="30980"/>
    <row r="30981"/>
    <row r="30982"/>
    <row r="30983"/>
    <row r="30984"/>
    <row r="30985"/>
    <row r="30986"/>
    <row r="30987"/>
    <row r="30988"/>
    <row r="30989"/>
    <row r="30990"/>
    <row r="30991"/>
    <row r="30992"/>
    <row r="30993"/>
    <row r="30994"/>
    <row r="30995"/>
    <row r="30996"/>
    <row r="30997"/>
    <row r="30998"/>
    <row r="30999"/>
    <row r="31000"/>
    <row r="31001"/>
    <row r="31002"/>
    <row r="31003"/>
    <row r="31004"/>
    <row r="31005"/>
    <row r="31006"/>
    <row r="31007"/>
    <row r="31008"/>
    <row r="31009"/>
    <row r="31010"/>
    <row r="31011"/>
    <row r="31012"/>
    <row r="31013"/>
    <row r="31014"/>
    <row r="31015"/>
    <row r="31016"/>
    <row r="31017"/>
    <row r="31018"/>
    <row r="31019"/>
    <row r="31020"/>
    <row r="31021"/>
    <row r="31022"/>
    <row r="31023"/>
    <row r="31024"/>
    <row r="31025"/>
    <row r="31026"/>
    <row r="31027"/>
    <row r="31028"/>
    <row r="31029"/>
    <row r="31030"/>
    <row r="31031"/>
    <row r="31032"/>
    <row r="31033"/>
    <row r="31034"/>
    <row r="31035"/>
    <row r="31036"/>
    <row r="31037"/>
    <row r="31038"/>
    <row r="31039"/>
    <row r="31040"/>
    <row r="31041"/>
    <row r="31042"/>
    <row r="31043"/>
    <row r="31044"/>
    <row r="31045"/>
    <row r="31046"/>
    <row r="31047"/>
    <row r="31048"/>
    <row r="31049"/>
    <row r="31050"/>
    <row r="31051"/>
    <row r="31052"/>
    <row r="31053"/>
    <row r="31054"/>
    <row r="31055"/>
    <row r="31056"/>
    <row r="31057"/>
    <row r="31058"/>
    <row r="31059"/>
    <row r="31060"/>
    <row r="31061"/>
    <row r="31062"/>
    <row r="31063"/>
    <row r="31064"/>
    <row r="31065"/>
    <row r="31066"/>
    <row r="31067"/>
    <row r="31068"/>
    <row r="31069"/>
    <row r="31070"/>
    <row r="31071"/>
    <row r="31072"/>
    <row r="31073"/>
    <row r="31074"/>
    <row r="31075"/>
    <row r="31076"/>
    <row r="31077"/>
    <row r="31078"/>
    <row r="31079"/>
    <row r="31080"/>
    <row r="31081"/>
    <row r="31082"/>
    <row r="31083"/>
    <row r="31084"/>
    <row r="31085"/>
    <row r="31086"/>
    <row r="31087"/>
    <row r="31088"/>
    <row r="31089"/>
    <row r="31090"/>
    <row r="31091"/>
    <row r="31092"/>
    <row r="31093"/>
    <row r="31094"/>
    <row r="31095"/>
    <row r="31096"/>
    <row r="31097"/>
    <row r="31098"/>
    <row r="31099"/>
    <row r="31100"/>
    <row r="31101"/>
    <row r="31102"/>
    <row r="31103"/>
    <row r="31104"/>
    <row r="31105"/>
    <row r="31106"/>
    <row r="31107"/>
    <row r="31108"/>
    <row r="31109"/>
    <row r="31110"/>
    <row r="31111"/>
    <row r="31112"/>
    <row r="31113"/>
    <row r="31114"/>
    <row r="31115"/>
    <row r="31116"/>
    <row r="31117"/>
    <row r="31118"/>
    <row r="31119"/>
    <row r="31120"/>
    <row r="31121"/>
    <row r="31122"/>
    <row r="31123"/>
    <row r="31124"/>
    <row r="31125"/>
    <row r="31126"/>
    <row r="31127"/>
    <row r="31128"/>
    <row r="31129"/>
    <row r="31130"/>
    <row r="31131"/>
    <row r="31132"/>
    <row r="31133"/>
    <row r="31134"/>
    <row r="31135"/>
    <row r="31136"/>
    <row r="31137"/>
    <row r="31138"/>
    <row r="31139"/>
    <row r="31140"/>
    <row r="31141"/>
    <row r="31142"/>
    <row r="31143"/>
    <row r="31144"/>
    <row r="31145"/>
    <row r="31146"/>
    <row r="31147"/>
    <row r="31148"/>
    <row r="31149"/>
    <row r="31150"/>
    <row r="31151"/>
    <row r="31152"/>
    <row r="31153"/>
    <row r="31154"/>
    <row r="31155"/>
    <row r="31156"/>
    <row r="31157"/>
    <row r="31158"/>
    <row r="31159"/>
    <row r="31160"/>
    <row r="31161"/>
    <row r="31162"/>
    <row r="31163"/>
    <row r="31164"/>
    <row r="31165"/>
    <row r="31166"/>
    <row r="31167"/>
    <row r="31168"/>
    <row r="31169"/>
    <row r="31170"/>
    <row r="31171"/>
    <row r="31172"/>
    <row r="31173"/>
    <row r="31174"/>
    <row r="31175"/>
    <row r="31176"/>
    <row r="31177"/>
    <row r="31178"/>
    <row r="31179"/>
    <row r="31180"/>
    <row r="31181"/>
    <row r="31182"/>
    <row r="31183"/>
    <row r="31184"/>
    <row r="31185"/>
    <row r="31186"/>
    <row r="31187"/>
    <row r="31188"/>
    <row r="31189"/>
    <row r="31190"/>
    <row r="31191"/>
    <row r="31192"/>
    <row r="31193"/>
    <row r="31194"/>
    <row r="31195"/>
    <row r="31196"/>
    <row r="31197"/>
    <row r="31198"/>
    <row r="31199"/>
    <row r="31200"/>
    <row r="31201"/>
    <row r="31202"/>
    <row r="31203"/>
    <row r="31204"/>
    <row r="31205"/>
    <row r="31206"/>
    <row r="31207"/>
    <row r="31208"/>
    <row r="31209"/>
    <row r="31210"/>
    <row r="31211"/>
    <row r="31212"/>
    <row r="31213"/>
    <row r="31214"/>
    <row r="31215"/>
    <row r="31216"/>
    <row r="31217"/>
    <row r="31218"/>
    <row r="31219"/>
    <row r="31220"/>
    <row r="31221"/>
    <row r="31222"/>
    <row r="31223"/>
    <row r="31224"/>
    <row r="31225"/>
    <row r="31226"/>
    <row r="31227"/>
    <row r="31228"/>
    <row r="31229"/>
    <row r="31230"/>
    <row r="31231"/>
    <row r="31232"/>
    <row r="31233"/>
    <row r="31234"/>
    <row r="31235"/>
    <row r="31236"/>
    <row r="31237"/>
    <row r="31238"/>
    <row r="31239"/>
    <row r="31240"/>
    <row r="31241"/>
    <row r="31242"/>
    <row r="31243"/>
    <row r="31244"/>
    <row r="31245"/>
    <row r="31246"/>
    <row r="31247"/>
    <row r="31248"/>
    <row r="31249"/>
    <row r="31250"/>
    <row r="31251"/>
    <row r="31252"/>
    <row r="31253"/>
    <row r="31254"/>
    <row r="31255"/>
    <row r="31256"/>
    <row r="31257"/>
    <row r="31258"/>
    <row r="31259"/>
    <row r="31260"/>
    <row r="31261"/>
    <row r="31262"/>
    <row r="31263"/>
    <row r="31264"/>
    <row r="31265"/>
    <row r="31266"/>
    <row r="31267"/>
    <row r="31268"/>
    <row r="31269"/>
    <row r="31270"/>
    <row r="31271"/>
    <row r="31272"/>
    <row r="31273"/>
    <row r="31274"/>
    <row r="31275"/>
    <row r="31276"/>
    <row r="31277"/>
    <row r="31278"/>
    <row r="31279"/>
    <row r="31280"/>
    <row r="31281"/>
    <row r="31282"/>
    <row r="31283"/>
    <row r="31284"/>
    <row r="31285"/>
    <row r="31286"/>
    <row r="31287"/>
    <row r="31288"/>
    <row r="31289"/>
    <row r="31290"/>
    <row r="31291"/>
    <row r="31292"/>
    <row r="31293"/>
    <row r="31294"/>
    <row r="31295"/>
    <row r="31296"/>
    <row r="31297"/>
    <row r="31298"/>
    <row r="31299"/>
    <row r="31300"/>
    <row r="31301"/>
    <row r="31302"/>
    <row r="31303"/>
    <row r="31304"/>
    <row r="31305"/>
    <row r="31306"/>
    <row r="31307"/>
    <row r="31308"/>
    <row r="31309"/>
    <row r="31310"/>
    <row r="31311"/>
    <row r="31312"/>
    <row r="31313"/>
    <row r="31314"/>
    <row r="31315"/>
    <row r="31316"/>
    <row r="31317"/>
    <row r="31318"/>
    <row r="31319"/>
    <row r="31320"/>
    <row r="31321"/>
    <row r="31322"/>
    <row r="31323"/>
    <row r="31324"/>
    <row r="31325"/>
    <row r="31326"/>
    <row r="31327"/>
    <row r="31328"/>
    <row r="31329"/>
    <row r="31330"/>
    <row r="31331"/>
    <row r="31332"/>
    <row r="31333"/>
    <row r="31334"/>
    <row r="31335"/>
    <row r="31336"/>
    <row r="31337"/>
    <row r="31338"/>
    <row r="31339"/>
    <row r="31340"/>
    <row r="31341"/>
    <row r="31342"/>
    <row r="31343"/>
    <row r="31344"/>
    <row r="31345"/>
    <row r="31346"/>
    <row r="31347"/>
    <row r="31348"/>
    <row r="31349"/>
    <row r="31350"/>
    <row r="31351"/>
    <row r="31352"/>
    <row r="31353"/>
    <row r="31354"/>
    <row r="31355"/>
    <row r="31356"/>
    <row r="31357"/>
    <row r="31358"/>
    <row r="31359"/>
    <row r="31360"/>
    <row r="31361"/>
    <row r="31362"/>
    <row r="31363"/>
    <row r="31364"/>
    <row r="31365"/>
    <row r="31366"/>
    <row r="31367"/>
    <row r="31368"/>
    <row r="31369"/>
    <row r="31370"/>
    <row r="31371"/>
    <row r="31372"/>
    <row r="31373"/>
    <row r="31374"/>
    <row r="31375"/>
    <row r="31376"/>
    <row r="31377"/>
    <row r="31378"/>
    <row r="31379"/>
    <row r="31380"/>
    <row r="31381"/>
    <row r="31382"/>
    <row r="31383"/>
    <row r="31384"/>
    <row r="31385"/>
    <row r="31386"/>
    <row r="31387"/>
    <row r="31388"/>
    <row r="31389"/>
    <row r="31390"/>
    <row r="31391"/>
    <row r="31392"/>
    <row r="31393"/>
    <row r="31394"/>
    <row r="31395"/>
    <row r="31396"/>
    <row r="31397"/>
    <row r="31398"/>
    <row r="31399"/>
    <row r="31400"/>
    <row r="31401"/>
    <row r="31402"/>
    <row r="31403"/>
    <row r="31404"/>
    <row r="31405"/>
    <row r="31406"/>
    <row r="31407"/>
    <row r="31408"/>
    <row r="31409"/>
    <row r="31410"/>
    <row r="31411"/>
    <row r="31412"/>
    <row r="31413"/>
    <row r="31414"/>
    <row r="31415"/>
    <row r="31416"/>
    <row r="31417"/>
    <row r="31418"/>
    <row r="31419"/>
    <row r="31420"/>
    <row r="31421"/>
    <row r="31422"/>
    <row r="31423"/>
    <row r="31424"/>
    <row r="31425"/>
    <row r="31426"/>
    <row r="31427"/>
    <row r="31428"/>
    <row r="31429"/>
    <row r="31430"/>
    <row r="31431"/>
    <row r="31432"/>
    <row r="31433"/>
    <row r="31434"/>
    <row r="31435"/>
    <row r="31436"/>
    <row r="31437"/>
    <row r="31438"/>
    <row r="31439"/>
    <row r="31440"/>
    <row r="31441"/>
    <row r="31442"/>
    <row r="31443"/>
    <row r="31444"/>
    <row r="31445"/>
    <row r="31446"/>
    <row r="31447"/>
    <row r="31448"/>
    <row r="31449"/>
    <row r="31450"/>
    <row r="31451"/>
    <row r="31452"/>
    <row r="31453"/>
    <row r="31454"/>
    <row r="31455"/>
    <row r="31456"/>
    <row r="31457"/>
    <row r="31458"/>
    <row r="31459"/>
    <row r="31460"/>
    <row r="31461"/>
    <row r="31462"/>
    <row r="31463"/>
    <row r="31464"/>
    <row r="31465"/>
    <row r="31466"/>
    <row r="31467"/>
    <row r="31468"/>
    <row r="31469"/>
    <row r="31470"/>
    <row r="31471"/>
    <row r="31472"/>
    <row r="31473"/>
    <row r="31474"/>
    <row r="31475"/>
    <row r="31476"/>
    <row r="31477"/>
    <row r="31478"/>
    <row r="31479"/>
    <row r="31480"/>
    <row r="31481"/>
    <row r="31482"/>
    <row r="31483"/>
    <row r="31484"/>
    <row r="31485"/>
    <row r="31486"/>
    <row r="31487"/>
    <row r="31488"/>
    <row r="31489"/>
    <row r="31490"/>
    <row r="31491"/>
    <row r="31492"/>
    <row r="31493"/>
    <row r="31494"/>
    <row r="31495"/>
    <row r="31496"/>
    <row r="31497"/>
    <row r="31498"/>
    <row r="31499"/>
    <row r="31500"/>
    <row r="31501"/>
    <row r="31502"/>
    <row r="31503"/>
    <row r="31504"/>
    <row r="31505"/>
    <row r="31506"/>
    <row r="31507"/>
    <row r="31508"/>
    <row r="31509"/>
    <row r="31510"/>
    <row r="31511"/>
    <row r="31512"/>
    <row r="31513"/>
    <row r="31514"/>
    <row r="31515"/>
    <row r="31516"/>
    <row r="31517"/>
    <row r="31518"/>
    <row r="31519"/>
    <row r="31520"/>
    <row r="31521"/>
    <row r="31522"/>
    <row r="31523"/>
    <row r="31524"/>
    <row r="31525"/>
    <row r="31526"/>
    <row r="31527"/>
    <row r="31528"/>
    <row r="31529"/>
    <row r="31530"/>
    <row r="31531"/>
    <row r="31532"/>
    <row r="31533"/>
    <row r="31534"/>
    <row r="31535"/>
    <row r="31536"/>
    <row r="31537"/>
    <row r="31538"/>
    <row r="31539"/>
    <row r="31540"/>
    <row r="31541"/>
    <row r="31542"/>
    <row r="31543"/>
    <row r="31544"/>
    <row r="31545"/>
    <row r="31546"/>
    <row r="31547"/>
    <row r="31548"/>
    <row r="31549"/>
    <row r="31550"/>
    <row r="31551"/>
    <row r="31552"/>
    <row r="31553"/>
    <row r="31554"/>
    <row r="31555"/>
    <row r="31556"/>
    <row r="31557"/>
    <row r="31558"/>
    <row r="31559"/>
    <row r="31560"/>
    <row r="31561"/>
    <row r="31562"/>
    <row r="31563"/>
    <row r="31564"/>
    <row r="31565"/>
    <row r="31566"/>
    <row r="31567"/>
    <row r="31568"/>
    <row r="31569"/>
    <row r="31570"/>
    <row r="31571"/>
    <row r="31572"/>
    <row r="31573"/>
    <row r="31574"/>
    <row r="31575"/>
    <row r="31576"/>
    <row r="31577"/>
    <row r="31578"/>
    <row r="31579"/>
    <row r="31580"/>
    <row r="31581"/>
    <row r="31582"/>
    <row r="31583"/>
    <row r="31584"/>
    <row r="31585"/>
    <row r="31586"/>
    <row r="31587"/>
    <row r="31588"/>
    <row r="31589"/>
    <row r="31590"/>
    <row r="31591"/>
    <row r="31592"/>
    <row r="31593"/>
    <row r="31594"/>
    <row r="31595"/>
    <row r="31596"/>
    <row r="31597"/>
    <row r="31598"/>
    <row r="31599"/>
    <row r="31600"/>
    <row r="31601"/>
    <row r="31602"/>
    <row r="31603"/>
    <row r="31604"/>
    <row r="31605"/>
    <row r="31606"/>
    <row r="31607"/>
    <row r="31608"/>
    <row r="31609"/>
    <row r="31610"/>
    <row r="31611"/>
    <row r="31612"/>
    <row r="31613"/>
    <row r="31614"/>
    <row r="31615"/>
    <row r="31616"/>
    <row r="31617"/>
    <row r="31618"/>
    <row r="31619"/>
    <row r="31620"/>
    <row r="31621"/>
    <row r="31622"/>
    <row r="31623"/>
    <row r="31624"/>
    <row r="31625"/>
    <row r="31626"/>
    <row r="31627"/>
    <row r="31628"/>
    <row r="31629"/>
    <row r="31630"/>
    <row r="31631"/>
    <row r="31632"/>
    <row r="31633"/>
    <row r="31634"/>
    <row r="31635"/>
    <row r="31636"/>
    <row r="31637"/>
    <row r="31638"/>
    <row r="31639"/>
    <row r="31640"/>
    <row r="31641"/>
    <row r="31642"/>
    <row r="31643"/>
    <row r="31644"/>
    <row r="31645"/>
    <row r="31646"/>
    <row r="31647"/>
    <row r="31648"/>
    <row r="31649"/>
    <row r="31650"/>
    <row r="31651"/>
    <row r="31652"/>
    <row r="31653"/>
    <row r="31654"/>
    <row r="31655"/>
    <row r="31656"/>
    <row r="31657"/>
    <row r="31658"/>
    <row r="31659"/>
    <row r="31660"/>
    <row r="31661"/>
    <row r="31662"/>
    <row r="31663"/>
    <row r="31664"/>
    <row r="31665"/>
    <row r="31666"/>
    <row r="31667"/>
    <row r="31668"/>
    <row r="31669"/>
    <row r="31670"/>
    <row r="31671"/>
    <row r="31672"/>
    <row r="31673"/>
    <row r="31674"/>
    <row r="31675"/>
    <row r="31676"/>
    <row r="31677"/>
    <row r="31678"/>
    <row r="31679"/>
    <row r="31680"/>
    <row r="31681"/>
    <row r="31682"/>
    <row r="31683"/>
    <row r="31684"/>
    <row r="31685"/>
    <row r="31686"/>
    <row r="31687"/>
    <row r="31688"/>
    <row r="31689"/>
    <row r="31690"/>
    <row r="31691"/>
    <row r="31692"/>
    <row r="31693"/>
    <row r="31694"/>
    <row r="31695"/>
    <row r="31696"/>
    <row r="31697"/>
    <row r="31698"/>
    <row r="31699"/>
    <row r="31700"/>
    <row r="31701"/>
    <row r="31702"/>
    <row r="31703"/>
    <row r="31704"/>
    <row r="31705"/>
    <row r="31706"/>
    <row r="31707"/>
    <row r="31708"/>
    <row r="31709"/>
    <row r="31710"/>
    <row r="31711"/>
    <row r="31712"/>
    <row r="31713"/>
    <row r="31714"/>
    <row r="31715"/>
    <row r="31716"/>
    <row r="31717"/>
    <row r="31718"/>
    <row r="31719"/>
    <row r="31720"/>
    <row r="31721"/>
    <row r="31722"/>
    <row r="31723"/>
    <row r="31724"/>
    <row r="31725"/>
    <row r="31726"/>
    <row r="31727"/>
    <row r="31728"/>
    <row r="31729"/>
    <row r="31730"/>
    <row r="31731"/>
    <row r="31732"/>
    <row r="31733"/>
    <row r="31734"/>
    <row r="31735"/>
    <row r="31736"/>
    <row r="31737"/>
    <row r="31738"/>
    <row r="31739"/>
    <row r="31740"/>
    <row r="31741"/>
    <row r="31742"/>
    <row r="31743"/>
    <row r="31744"/>
    <row r="31745"/>
    <row r="31746"/>
    <row r="31747"/>
    <row r="31748"/>
    <row r="31749"/>
    <row r="31750"/>
    <row r="31751"/>
    <row r="31752"/>
    <row r="31753"/>
    <row r="31754"/>
    <row r="31755"/>
    <row r="31756"/>
    <row r="31757"/>
    <row r="31758"/>
    <row r="31759"/>
    <row r="31760"/>
    <row r="31761"/>
    <row r="31762"/>
    <row r="31763"/>
    <row r="31764"/>
    <row r="31765"/>
    <row r="31766"/>
    <row r="31767"/>
    <row r="31768"/>
    <row r="31769"/>
    <row r="31770"/>
    <row r="31771"/>
    <row r="31772"/>
    <row r="31773"/>
    <row r="31774"/>
    <row r="31775"/>
    <row r="31776"/>
    <row r="31777"/>
    <row r="31778"/>
    <row r="31779"/>
    <row r="31780"/>
    <row r="31781"/>
    <row r="31782"/>
    <row r="31783"/>
    <row r="31784"/>
    <row r="31785"/>
    <row r="31786"/>
    <row r="31787"/>
    <row r="31788"/>
    <row r="31789"/>
    <row r="31790"/>
    <row r="31791"/>
    <row r="31792"/>
    <row r="31793"/>
    <row r="31794"/>
    <row r="31795"/>
    <row r="31796"/>
    <row r="31797"/>
    <row r="31798"/>
    <row r="31799"/>
    <row r="31800"/>
    <row r="31801"/>
    <row r="31802"/>
    <row r="31803"/>
    <row r="31804"/>
    <row r="31805"/>
    <row r="31806"/>
    <row r="31807"/>
    <row r="31808"/>
    <row r="31809"/>
    <row r="31810"/>
    <row r="31811"/>
    <row r="31812"/>
    <row r="31813"/>
    <row r="31814"/>
    <row r="31815"/>
    <row r="31816"/>
    <row r="31817"/>
    <row r="31818"/>
    <row r="31819"/>
    <row r="31820"/>
    <row r="31821"/>
    <row r="31822"/>
    <row r="31823"/>
    <row r="31824"/>
    <row r="31825"/>
    <row r="31826"/>
    <row r="31827"/>
    <row r="31828"/>
    <row r="31829"/>
    <row r="31830"/>
    <row r="31831"/>
    <row r="31832"/>
    <row r="31833"/>
    <row r="31834"/>
    <row r="31835"/>
    <row r="31836"/>
    <row r="31837"/>
    <row r="31838"/>
    <row r="31839"/>
    <row r="31840"/>
    <row r="31841"/>
    <row r="31842"/>
    <row r="31843"/>
    <row r="31844"/>
    <row r="31845"/>
    <row r="31846"/>
    <row r="31847"/>
    <row r="31848"/>
    <row r="31849"/>
    <row r="31850"/>
    <row r="31851"/>
    <row r="31852"/>
    <row r="31853"/>
    <row r="31854"/>
    <row r="31855"/>
    <row r="31856"/>
    <row r="31857"/>
    <row r="31858"/>
    <row r="31859"/>
    <row r="31860"/>
    <row r="31861"/>
    <row r="31862"/>
    <row r="31863"/>
    <row r="31864"/>
    <row r="31865"/>
    <row r="31866"/>
    <row r="31867"/>
    <row r="31868"/>
    <row r="31869"/>
    <row r="31870"/>
    <row r="31871"/>
    <row r="31872"/>
    <row r="31873"/>
    <row r="31874"/>
    <row r="31875"/>
    <row r="31876"/>
    <row r="31877"/>
    <row r="31878"/>
    <row r="31879"/>
    <row r="31880"/>
    <row r="31881"/>
    <row r="31882"/>
    <row r="31883"/>
    <row r="31884"/>
    <row r="31885"/>
    <row r="31886"/>
    <row r="31887"/>
    <row r="31888"/>
    <row r="31889"/>
    <row r="31890"/>
    <row r="31891"/>
    <row r="31892"/>
    <row r="31893"/>
    <row r="31894"/>
    <row r="31895"/>
    <row r="31896"/>
    <row r="31897"/>
    <row r="31898"/>
    <row r="31899"/>
    <row r="31900"/>
    <row r="31901"/>
    <row r="31902"/>
    <row r="31903"/>
    <row r="31904"/>
    <row r="31905"/>
    <row r="31906"/>
    <row r="31907"/>
    <row r="31908"/>
    <row r="31909"/>
    <row r="31910"/>
    <row r="31911"/>
    <row r="31912"/>
    <row r="31913"/>
    <row r="31914"/>
    <row r="31915"/>
    <row r="31916"/>
    <row r="31917"/>
    <row r="31918"/>
    <row r="31919"/>
    <row r="31920"/>
    <row r="31921"/>
    <row r="31922"/>
    <row r="31923"/>
    <row r="31924"/>
    <row r="31925"/>
    <row r="31926"/>
    <row r="31927"/>
    <row r="31928"/>
    <row r="31929"/>
    <row r="31930"/>
    <row r="31931"/>
    <row r="31932"/>
    <row r="31933"/>
    <row r="31934"/>
    <row r="31935"/>
    <row r="31936"/>
    <row r="31937"/>
    <row r="31938"/>
    <row r="31939"/>
    <row r="31940"/>
    <row r="31941"/>
    <row r="31942"/>
    <row r="31943"/>
    <row r="31944"/>
    <row r="31945"/>
    <row r="31946"/>
    <row r="31947"/>
    <row r="31948"/>
    <row r="31949"/>
    <row r="31950"/>
    <row r="31951"/>
    <row r="31952"/>
    <row r="31953"/>
    <row r="31954"/>
    <row r="31955"/>
    <row r="31956"/>
    <row r="31957"/>
    <row r="31958"/>
    <row r="31959"/>
    <row r="31960"/>
    <row r="31961"/>
    <row r="31962"/>
    <row r="31963"/>
    <row r="31964"/>
    <row r="31965"/>
    <row r="31966"/>
    <row r="31967"/>
    <row r="31968"/>
    <row r="31969"/>
    <row r="31970"/>
    <row r="31971"/>
    <row r="31972"/>
    <row r="31973"/>
    <row r="31974"/>
    <row r="31975"/>
    <row r="31976"/>
    <row r="31977"/>
    <row r="31978"/>
    <row r="31979"/>
    <row r="31980"/>
    <row r="31981"/>
    <row r="31982"/>
    <row r="31983"/>
    <row r="31984"/>
    <row r="31985"/>
    <row r="31986"/>
    <row r="31987"/>
    <row r="31988"/>
    <row r="31989"/>
    <row r="31990"/>
    <row r="31991"/>
    <row r="31992"/>
    <row r="31993"/>
    <row r="31994"/>
    <row r="31995"/>
    <row r="31996"/>
    <row r="31997"/>
    <row r="31998"/>
    <row r="31999"/>
    <row r="32000"/>
    <row r="32001"/>
    <row r="32002"/>
    <row r="32003"/>
    <row r="32004"/>
    <row r="32005"/>
    <row r="32006"/>
    <row r="32007"/>
    <row r="32008"/>
    <row r="32009"/>
    <row r="32010"/>
    <row r="32011"/>
    <row r="32012"/>
    <row r="32013"/>
    <row r="32014"/>
    <row r="32015"/>
    <row r="32016"/>
    <row r="32017"/>
    <row r="32018"/>
    <row r="32019"/>
    <row r="32020"/>
    <row r="32021"/>
    <row r="32022"/>
    <row r="32023"/>
    <row r="32024"/>
    <row r="32025"/>
    <row r="32026"/>
    <row r="32027"/>
    <row r="32028"/>
    <row r="32029"/>
    <row r="32030"/>
    <row r="32031"/>
    <row r="32032"/>
    <row r="32033"/>
    <row r="32034"/>
    <row r="32035"/>
    <row r="32036"/>
    <row r="32037"/>
    <row r="32038"/>
    <row r="32039"/>
    <row r="32040"/>
    <row r="32041"/>
    <row r="32042"/>
    <row r="32043"/>
    <row r="32044"/>
    <row r="32045"/>
    <row r="32046"/>
    <row r="32047"/>
    <row r="32048"/>
    <row r="32049"/>
    <row r="32050"/>
    <row r="32051"/>
    <row r="32052"/>
    <row r="32053"/>
    <row r="32054"/>
    <row r="32055"/>
    <row r="32056"/>
    <row r="32057"/>
    <row r="32058"/>
    <row r="32059"/>
    <row r="32060"/>
    <row r="32061"/>
    <row r="32062"/>
    <row r="32063"/>
    <row r="32064"/>
    <row r="32065"/>
    <row r="32066"/>
    <row r="32067"/>
    <row r="32068"/>
    <row r="32069"/>
    <row r="32070"/>
    <row r="32071"/>
    <row r="32072"/>
    <row r="32073"/>
    <row r="32074"/>
    <row r="32075"/>
    <row r="32076"/>
    <row r="32077"/>
    <row r="32078"/>
    <row r="32079"/>
    <row r="32080"/>
    <row r="32081"/>
    <row r="32082"/>
    <row r="32083"/>
    <row r="32084"/>
    <row r="32085"/>
    <row r="32086"/>
    <row r="32087"/>
    <row r="32088"/>
    <row r="32089"/>
    <row r="32090"/>
    <row r="32091"/>
    <row r="32092"/>
    <row r="32093"/>
    <row r="32094"/>
    <row r="32095"/>
    <row r="32096"/>
    <row r="32097"/>
    <row r="32098"/>
    <row r="32099"/>
    <row r="32100"/>
    <row r="32101"/>
    <row r="32102"/>
    <row r="32103"/>
    <row r="32104"/>
    <row r="32105"/>
    <row r="32106"/>
    <row r="32107"/>
    <row r="32108"/>
    <row r="32109"/>
    <row r="32110"/>
    <row r="32111"/>
    <row r="32112"/>
    <row r="32113"/>
    <row r="32114"/>
    <row r="32115"/>
    <row r="32116"/>
    <row r="32117"/>
    <row r="32118"/>
    <row r="32119"/>
    <row r="32120"/>
    <row r="32121"/>
    <row r="32122"/>
    <row r="32123"/>
    <row r="32124"/>
    <row r="32125"/>
    <row r="32126"/>
    <row r="32127"/>
    <row r="32128"/>
    <row r="32129"/>
    <row r="32130"/>
    <row r="32131"/>
    <row r="32132"/>
    <row r="32133"/>
    <row r="32134"/>
    <row r="32135"/>
    <row r="32136"/>
    <row r="32137"/>
    <row r="32138"/>
    <row r="32139"/>
    <row r="32140"/>
    <row r="32141"/>
    <row r="32142"/>
    <row r="32143"/>
    <row r="32144"/>
    <row r="32145"/>
    <row r="32146"/>
    <row r="32147"/>
    <row r="32148"/>
    <row r="32149"/>
    <row r="32150"/>
    <row r="32151"/>
    <row r="32152"/>
    <row r="32153"/>
    <row r="32154"/>
    <row r="32155"/>
    <row r="32156"/>
    <row r="32157"/>
    <row r="32158"/>
    <row r="32159"/>
    <row r="32160"/>
    <row r="32161"/>
    <row r="32162"/>
    <row r="32163"/>
    <row r="32164"/>
    <row r="32165"/>
    <row r="32166"/>
    <row r="32167"/>
    <row r="32168"/>
    <row r="32169"/>
    <row r="32170"/>
    <row r="32171"/>
    <row r="32172"/>
    <row r="32173"/>
    <row r="32174"/>
    <row r="32175"/>
    <row r="32176"/>
    <row r="32177"/>
    <row r="32178"/>
    <row r="32179"/>
    <row r="32180"/>
    <row r="32181"/>
    <row r="32182"/>
    <row r="32183"/>
    <row r="32184"/>
    <row r="32185"/>
    <row r="32186"/>
    <row r="32187"/>
    <row r="32188"/>
    <row r="32189"/>
    <row r="32190"/>
    <row r="32191"/>
    <row r="32192"/>
    <row r="32193"/>
    <row r="32194"/>
    <row r="32195"/>
    <row r="32196"/>
    <row r="32197"/>
    <row r="32198"/>
    <row r="32199"/>
    <row r="32200"/>
    <row r="32201"/>
    <row r="32202"/>
    <row r="32203"/>
    <row r="32204"/>
    <row r="32205"/>
    <row r="32206"/>
    <row r="32207"/>
    <row r="32208"/>
    <row r="32209"/>
    <row r="32210"/>
    <row r="32211"/>
    <row r="32212"/>
    <row r="32213"/>
    <row r="32214"/>
    <row r="32215"/>
    <row r="32216"/>
    <row r="32217"/>
    <row r="32218"/>
    <row r="32219"/>
    <row r="32220"/>
    <row r="32221"/>
    <row r="32222"/>
    <row r="32223"/>
    <row r="32224"/>
    <row r="32225"/>
    <row r="32226"/>
    <row r="32227"/>
    <row r="32228"/>
    <row r="32229"/>
    <row r="32230"/>
    <row r="32231"/>
    <row r="32232"/>
    <row r="32233"/>
    <row r="32234"/>
    <row r="32235"/>
    <row r="32236"/>
    <row r="32237"/>
    <row r="32238"/>
    <row r="32239"/>
    <row r="32240"/>
    <row r="32241"/>
    <row r="32242"/>
    <row r="32243"/>
    <row r="32244"/>
    <row r="32245"/>
    <row r="32246"/>
    <row r="32247"/>
    <row r="32248"/>
    <row r="32249"/>
    <row r="32250"/>
    <row r="32251"/>
    <row r="32252"/>
    <row r="32253"/>
    <row r="32254"/>
    <row r="32255"/>
    <row r="32256"/>
    <row r="32257"/>
    <row r="32258"/>
    <row r="32259"/>
    <row r="32260"/>
    <row r="32261"/>
    <row r="32262"/>
    <row r="32263"/>
    <row r="32264"/>
    <row r="32265"/>
    <row r="32266"/>
    <row r="32267"/>
    <row r="32268"/>
    <row r="32269"/>
    <row r="32270"/>
    <row r="32271"/>
    <row r="32272"/>
    <row r="32273"/>
    <row r="32274"/>
    <row r="32275"/>
    <row r="32276"/>
    <row r="32277"/>
    <row r="32278"/>
    <row r="32279"/>
    <row r="32280"/>
    <row r="32281"/>
    <row r="32282"/>
    <row r="32283"/>
    <row r="32284"/>
    <row r="32285"/>
    <row r="32286"/>
    <row r="32287"/>
    <row r="32288"/>
    <row r="32289"/>
    <row r="32290"/>
    <row r="32291"/>
    <row r="32292"/>
    <row r="32293"/>
    <row r="32294"/>
    <row r="32295"/>
    <row r="32296"/>
    <row r="32297"/>
    <row r="32298"/>
    <row r="32299"/>
    <row r="32300"/>
    <row r="32301"/>
    <row r="32302"/>
    <row r="32303"/>
    <row r="32304"/>
    <row r="32305"/>
    <row r="32306"/>
    <row r="32307"/>
    <row r="32308"/>
    <row r="32309"/>
    <row r="32310"/>
    <row r="32311"/>
    <row r="32312"/>
    <row r="32313"/>
    <row r="32314"/>
    <row r="32315"/>
    <row r="32316"/>
    <row r="32317"/>
    <row r="32318"/>
    <row r="32319"/>
    <row r="32320"/>
    <row r="32321"/>
    <row r="32322"/>
    <row r="32323"/>
    <row r="32324"/>
    <row r="32325"/>
    <row r="32326"/>
    <row r="32327"/>
    <row r="32328"/>
    <row r="32329"/>
    <row r="32330"/>
    <row r="32331"/>
    <row r="32332"/>
    <row r="32333"/>
    <row r="32334"/>
    <row r="32335"/>
    <row r="32336"/>
    <row r="32337"/>
    <row r="32338"/>
    <row r="32339"/>
    <row r="32340"/>
    <row r="32341"/>
    <row r="32342"/>
    <row r="32343"/>
    <row r="32344"/>
    <row r="32345"/>
    <row r="32346"/>
    <row r="32347"/>
    <row r="32348"/>
    <row r="32349"/>
    <row r="32350"/>
    <row r="32351"/>
    <row r="32352"/>
    <row r="32353"/>
    <row r="32354"/>
    <row r="32355"/>
    <row r="32356"/>
    <row r="32357"/>
    <row r="32358"/>
    <row r="32359"/>
    <row r="32360"/>
    <row r="32361"/>
    <row r="32362"/>
    <row r="32363"/>
    <row r="32364"/>
    <row r="32365"/>
    <row r="32366"/>
    <row r="32367"/>
    <row r="32368"/>
    <row r="32369"/>
    <row r="32370"/>
    <row r="32371"/>
    <row r="32372"/>
    <row r="32373"/>
    <row r="32374"/>
    <row r="32375"/>
    <row r="32376"/>
    <row r="32377"/>
    <row r="32378"/>
    <row r="32379"/>
    <row r="32380"/>
    <row r="32381"/>
    <row r="32382"/>
    <row r="32383"/>
    <row r="32384"/>
    <row r="32385"/>
    <row r="32386"/>
    <row r="32387"/>
    <row r="32388"/>
    <row r="32389"/>
    <row r="32390"/>
    <row r="32391"/>
    <row r="32392"/>
    <row r="32393"/>
    <row r="32394"/>
    <row r="32395"/>
    <row r="32396"/>
    <row r="32397"/>
    <row r="32398"/>
    <row r="32399"/>
    <row r="32400"/>
    <row r="32401"/>
    <row r="32402"/>
    <row r="32403"/>
    <row r="32404"/>
    <row r="32405"/>
    <row r="32406"/>
    <row r="32407"/>
    <row r="32408"/>
    <row r="32409"/>
    <row r="32410"/>
    <row r="32411"/>
    <row r="32412"/>
    <row r="32413"/>
    <row r="32414"/>
    <row r="32415"/>
    <row r="32416"/>
    <row r="32417"/>
    <row r="32418"/>
    <row r="32419"/>
    <row r="32420"/>
    <row r="32421"/>
    <row r="32422"/>
    <row r="32423"/>
    <row r="32424"/>
    <row r="32425"/>
    <row r="32426"/>
    <row r="32427"/>
    <row r="32428"/>
    <row r="32429"/>
    <row r="32430"/>
    <row r="32431"/>
    <row r="32432"/>
    <row r="32433"/>
    <row r="32434"/>
    <row r="32435"/>
    <row r="32436"/>
    <row r="32437"/>
    <row r="32438"/>
    <row r="32439"/>
    <row r="32440"/>
    <row r="32441"/>
    <row r="32442"/>
    <row r="32443"/>
    <row r="32444"/>
    <row r="32445"/>
    <row r="32446"/>
    <row r="32447"/>
    <row r="32448"/>
    <row r="32449"/>
    <row r="32450"/>
    <row r="32451"/>
    <row r="32452"/>
    <row r="32453"/>
    <row r="32454"/>
    <row r="32455"/>
    <row r="32456"/>
    <row r="32457"/>
    <row r="32458"/>
    <row r="32459"/>
    <row r="32460"/>
    <row r="32461"/>
    <row r="32462"/>
    <row r="32463"/>
    <row r="32464"/>
    <row r="32465"/>
    <row r="32466"/>
    <row r="32467"/>
    <row r="32468"/>
    <row r="32469"/>
    <row r="32470"/>
    <row r="32471"/>
    <row r="32472"/>
    <row r="32473"/>
    <row r="32474"/>
    <row r="32475"/>
    <row r="32476"/>
    <row r="32477"/>
    <row r="32478"/>
    <row r="32479"/>
    <row r="32480"/>
    <row r="32481"/>
    <row r="32482"/>
    <row r="32483"/>
    <row r="32484"/>
    <row r="32485"/>
    <row r="32486"/>
    <row r="32487"/>
    <row r="32488"/>
    <row r="32489"/>
    <row r="32490"/>
    <row r="32491"/>
    <row r="32492"/>
    <row r="32493"/>
    <row r="32494"/>
    <row r="32495"/>
    <row r="32496"/>
    <row r="32497"/>
    <row r="32498"/>
    <row r="32499"/>
    <row r="32500"/>
    <row r="32501"/>
    <row r="32502"/>
    <row r="32503"/>
    <row r="32504"/>
    <row r="32505"/>
    <row r="32506"/>
    <row r="32507"/>
    <row r="32508"/>
    <row r="32509"/>
    <row r="32510"/>
    <row r="32511"/>
    <row r="32512"/>
    <row r="32513"/>
    <row r="32514"/>
    <row r="32515"/>
    <row r="32516"/>
    <row r="32517"/>
    <row r="32518"/>
    <row r="32519"/>
    <row r="32520"/>
    <row r="32521"/>
    <row r="32522"/>
    <row r="32523"/>
    <row r="32524"/>
    <row r="32525"/>
    <row r="32526"/>
    <row r="32527"/>
    <row r="32528"/>
    <row r="32529"/>
    <row r="32530"/>
    <row r="32531"/>
    <row r="32532"/>
    <row r="32533"/>
    <row r="32534"/>
    <row r="32535"/>
    <row r="32536"/>
    <row r="32537"/>
    <row r="32538"/>
    <row r="32539"/>
    <row r="32540"/>
    <row r="32541"/>
    <row r="32542"/>
    <row r="32543"/>
    <row r="32544"/>
    <row r="32545"/>
    <row r="32546"/>
    <row r="32547"/>
    <row r="32548"/>
    <row r="32549"/>
    <row r="32550"/>
    <row r="32551"/>
    <row r="32552"/>
    <row r="32553"/>
    <row r="32554"/>
    <row r="32555"/>
    <row r="32556"/>
    <row r="32557"/>
    <row r="32558"/>
    <row r="32559"/>
    <row r="32560"/>
    <row r="32561"/>
    <row r="32562"/>
    <row r="32563"/>
    <row r="32564"/>
    <row r="32565"/>
    <row r="32566"/>
    <row r="32567"/>
    <row r="32568"/>
    <row r="32569"/>
    <row r="32570"/>
    <row r="32571"/>
    <row r="32572"/>
    <row r="32573"/>
    <row r="32574"/>
    <row r="32575"/>
    <row r="32576"/>
    <row r="32577"/>
    <row r="32578"/>
    <row r="32579"/>
    <row r="32580"/>
    <row r="32581"/>
    <row r="32582"/>
    <row r="32583"/>
    <row r="32584"/>
    <row r="32585"/>
    <row r="32586"/>
    <row r="32587"/>
    <row r="32588"/>
    <row r="32589"/>
    <row r="32590"/>
    <row r="32591"/>
    <row r="32592"/>
    <row r="32593"/>
    <row r="32594"/>
    <row r="32595"/>
    <row r="32596"/>
    <row r="32597"/>
    <row r="32598"/>
    <row r="32599"/>
    <row r="32600"/>
    <row r="32601"/>
    <row r="32602"/>
    <row r="32603"/>
    <row r="32604"/>
    <row r="32605"/>
    <row r="32606"/>
    <row r="32607"/>
    <row r="32608"/>
    <row r="32609"/>
    <row r="32610"/>
    <row r="32611"/>
    <row r="32612"/>
    <row r="32613"/>
    <row r="32614"/>
    <row r="32615"/>
    <row r="32616"/>
    <row r="32617"/>
    <row r="32618"/>
    <row r="32619"/>
    <row r="32620"/>
    <row r="32621"/>
    <row r="32622"/>
    <row r="32623"/>
    <row r="32624"/>
    <row r="32625"/>
    <row r="32626"/>
    <row r="32627"/>
    <row r="32628"/>
    <row r="32629"/>
    <row r="32630"/>
    <row r="32631"/>
    <row r="32632"/>
    <row r="32633"/>
    <row r="32634"/>
    <row r="32635"/>
    <row r="32636"/>
    <row r="32637"/>
    <row r="32638"/>
    <row r="32639"/>
    <row r="32640"/>
    <row r="32641"/>
    <row r="32642"/>
    <row r="32643"/>
    <row r="32644"/>
    <row r="32645"/>
    <row r="32646"/>
    <row r="32647"/>
    <row r="32648"/>
    <row r="32649"/>
    <row r="32650"/>
    <row r="32651"/>
    <row r="32652"/>
    <row r="32653"/>
    <row r="32654"/>
    <row r="32655"/>
    <row r="32656"/>
    <row r="32657"/>
    <row r="32658"/>
    <row r="32659"/>
    <row r="32660"/>
    <row r="32661"/>
    <row r="32662"/>
    <row r="32663"/>
    <row r="32664"/>
    <row r="32665"/>
    <row r="32666"/>
    <row r="32667"/>
    <row r="32668"/>
    <row r="32669"/>
    <row r="32670"/>
    <row r="32671"/>
    <row r="32672"/>
    <row r="32673"/>
    <row r="32674"/>
    <row r="32675"/>
    <row r="32676"/>
    <row r="32677"/>
    <row r="32678"/>
    <row r="32679"/>
    <row r="32680"/>
    <row r="32681"/>
    <row r="32682"/>
    <row r="32683"/>
    <row r="32684"/>
    <row r="32685"/>
    <row r="32686"/>
    <row r="32687"/>
    <row r="32688"/>
    <row r="32689"/>
    <row r="32690"/>
    <row r="32691"/>
    <row r="32692"/>
    <row r="32693"/>
    <row r="32694"/>
    <row r="32695"/>
    <row r="32696"/>
    <row r="32697"/>
    <row r="32698"/>
    <row r="32699"/>
    <row r="32700"/>
    <row r="32701"/>
    <row r="32702"/>
    <row r="32703"/>
    <row r="32704"/>
    <row r="32705"/>
    <row r="32706"/>
    <row r="32707"/>
    <row r="32708"/>
    <row r="32709"/>
    <row r="32710"/>
    <row r="32711"/>
    <row r="32712"/>
    <row r="32713"/>
    <row r="32714"/>
    <row r="32715"/>
    <row r="32716"/>
    <row r="32717"/>
    <row r="32718"/>
    <row r="32719"/>
    <row r="32720"/>
    <row r="32721"/>
    <row r="32722"/>
    <row r="32723"/>
    <row r="32724"/>
    <row r="32725"/>
    <row r="32726"/>
    <row r="32727"/>
    <row r="32728"/>
    <row r="32729"/>
    <row r="32730"/>
    <row r="32731"/>
    <row r="32732"/>
    <row r="32733"/>
    <row r="32734"/>
    <row r="32735"/>
    <row r="32736"/>
    <row r="32737"/>
    <row r="32738"/>
    <row r="32739"/>
    <row r="32740"/>
    <row r="32741"/>
    <row r="32742"/>
    <row r="32743"/>
    <row r="32744"/>
    <row r="32745"/>
    <row r="32746"/>
    <row r="32747"/>
    <row r="32748"/>
    <row r="32749"/>
    <row r="32750"/>
    <row r="32751"/>
    <row r="32752"/>
    <row r="32753"/>
    <row r="32754"/>
    <row r="32755"/>
    <row r="32756"/>
    <row r="32757"/>
    <row r="32758"/>
    <row r="32759"/>
    <row r="32760"/>
    <row r="32761"/>
    <row r="32762"/>
    <row r="32763"/>
    <row r="32764"/>
    <row r="32765"/>
    <row r="32766"/>
    <row r="32767"/>
    <row r="32768"/>
    <row r="32769"/>
    <row r="32770"/>
    <row r="32771"/>
    <row r="32772"/>
    <row r="32773"/>
    <row r="32774"/>
    <row r="32775"/>
    <row r="32776"/>
    <row r="32777"/>
    <row r="32778"/>
    <row r="32779"/>
    <row r="32780"/>
    <row r="32781"/>
    <row r="32782"/>
    <row r="32783"/>
    <row r="32784"/>
    <row r="32785"/>
    <row r="32786"/>
    <row r="32787"/>
    <row r="32788"/>
    <row r="32789"/>
    <row r="32790"/>
    <row r="32791"/>
    <row r="32792"/>
    <row r="32793"/>
    <row r="32794"/>
    <row r="32795"/>
    <row r="32796"/>
    <row r="32797"/>
    <row r="32798"/>
    <row r="32799"/>
    <row r="32800"/>
    <row r="32801"/>
    <row r="32802"/>
    <row r="32803"/>
    <row r="32804"/>
    <row r="32805"/>
    <row r="32806"/>
    <row r="32807"/>
    <row r="32808"/>
    <row r="32809"/>
    <row r="32810"/>
    <row r="32811"/>
    <row r="32812"/>
    <row r="32813"/>
    <row r="32814"/>
    <row r="32815"/>
    <row r="32816"/>
    <row r="32817"/>
    <row r="32818"/>
    <row r="32819"/>
    <row r="32820"/>
    <row r="32821"/>
    <row r="32822"/>
    <row r="32823"/>
    <row r="32824"/>
    <row r="32825"/>
    <row r="32826"/>
    <row r="32827"/>
    <row r="32828"/>
    <row r="32829"/>
    <row r="32830"/>
    <row r="32831"/>
    <row r="32832"/>
    <row r="32833"/>
    <row r="32834"/>
    <row r="32835"/>
    <row r="32836"/>
    <row r="32837"/>
    <row r="32838"/>
    <row r="32839"/>
    <row r="32840"/>
    <row r="32841"/>
    <row r="32842"/>
    <row r="32843"/>
    <row r="32844"/>
    <row r="32845"/>
    <row r="32846"/>
    <row r="32847"/>
    <row r="32848"/>
    <row r="32849"/>
    <row r="32850"/>
    <row r="32851"/>
    <row r="32852"/>
    <row r="32853"/>
    <row r="32854"/>
    <row r="32855"/>
    <row r="32856"/>
    <row r="32857"/>
    <row r="32858"/>
    <row r="32859"/>
    <row r="32860"/>
    <row r="32861"/>
    <row r="32862"/>
    <row r="32863"/>
    <row r="32864"/>
    <row r="32865"/>
    <row r="32866"/>
    <row r="32867"/>
    <row r="32868"/>
    <row r="32869"/>
    <row r="32870"/>
    <row r="32871"/>
    <row r="32872"/>
    <row r="32873"/>
    <row r="32874"/>
    <row r="32875"/>
    <row r="32876"/>
    <row r="32877"/>
    <row r="32878"/>
    <row r="32879"/>
    <row r="32880"/>
    <row r="32881"/>
    <row r="32882"/>
    <row r="32883"/>
    <row r="32884"/>
    <row r="32885"/>
    <row r="32886"/>
    <row r="32887"/>
    <row r="32888"/>
    <row r="32889"/>
    <row r="32890"/>
    <row r="32891"/>
    <row r="32892"/>
    <row r="32893"/>
    <row r="32894"/>
    <row r="32895"/>
    <row r="32896"/>
    <row r="32897"/>
    <row r="32898"/>
    <row r="32899"/>
    <row r="32900"/>
    <row r="32901"/>
    <row r="32902"/>
    <row r="32903"/>
    <row r="32904"/>
    <row r="32905"/>
    <row r="32906"/>
    <row r="32907"/>
    <row r="32908"/>
    <row r="32909"/>
    <row r="32910"/>
    <row r="32911"/>
    <row r="32912"/>
    <row r="32913"/>
    <row r="32914"/>
    <row r="32915"/>
    <row r="32916"/>
    <row r="32917"/>
    <row r="32918"/>
    <row r="32919"/>
    <row r="32920"/>
    <row r="32921"/>
    <row r="32922"/>
    <row r="32923"/>
    <row r="32924"/>
    <row r="32925"/>
    <row r="32926"/>
    <row r="32927"/>
    <row r="32928"/>
    <row r="32929"/>
    <row r="32930"/>
    <row r="32931"/>
    <row r="32932"/>
    <row r="32933"/>
    <row r="32934"/>
    <row r="32935"/>
    <row r="32936"/>
    <row r="32937"/>
    <row r="32938"/>
    <row r="32939"/>
    <row r="32940"/>
    <row r="32941"/>
    <row r="32942"/>
    <row r="32943"/>
    <row r="32944"/>
    <row r="32945"/>
    <row r="32946"/>
    <row r="32947"/>
    <row r="32948"/>
    <row r="32949"/>
    <row r="32950"/>
    <row r="32951"/>
    <row r="32952"/>
    <row r="32953"/>
    <row r="32954"/>
    <row r="32955"/>
    <row r="32956"/>
    <row r="32957"/>
    <row r="32958"/>
    <row r="32959"/>
    <row r="32960"/>
    <row r="32961"/>
    <row r="32962"/>
    <row r="32963"/>
    <row r="32964"/>
    <row r="32965"/>
    <row r="32966"/>
    <row r="32967"/>
    <row r="32968"/>
    <row r="32969"/>
    <row r="32970"/>
    <row r="32971"/>
    <row r="32972"/>
    <row r="32973"/>
    <row r="32974"/>
    <row r="32975"/>
    <row r="32976"/>
    <row r="32977"/>
    <row r="32978"/>
    <row r="32979"/>
    <row r="32980"/>
    <row r="32981"/>
    <row r="32982"/>
    <row r="32983"/>
    <row r="32984"/>
    <row r="32985"/>
    <row r="32986"/>
    <row r="32987"/>
    <row r="32988"/>
    <row r="32989"/>
    <row r="32990"/>
    <row r="32991"/>
    <row r="32992"/>
    <row r="32993"/>
    <row r="32994"/>
    <row r="32995"/>
    <row r="32996"/>
    <row r="32997"/>
    <row r="32998"/>
    <row r="32999"/>
    <row r="33000"/>
    <row r="33001"/>
    <row r="33002"/>
    <row r="33003"/>
    <row r="33004"/>
    <row r="33005"/>
    <row r="33006"/>
    <row r="33007"/>
    <row r="33008"/>
    <row r="33009"/>
    <row r="33010"/>
    <row r="33011"/>
    <row r="33012"/>
    <row r="33013"/>
    <row r="33014"/>
    <row r="33015"/>
    <row r="33016"/>
    <row r="33017"/>
    <row r="33018"/>
    <row r="33019"/>
    <row r="33020"/>
    <row r="33021"/>
    <row r="33022"/>
    <row r="33023"/>
    <row r="33024"/>
    <row r="33025"/>
    <row r="33026"/>
    <row r="33027"/>
    <row r="33028"/>
    <row r="33029"/>
    <row r="33030"/>
    <row r="33031"/>
    <row r="33032"/>
    <row r="33033"/>
    <row r="33034"/>
    <row r="33035"/>
    <row r="33036"/>
    <row r="33037"/>
    <row r="33038"/>
    <row r="33039"/>
    <row r="33040"/>
    <row r="33041"/>
    <row r="33042"/>
    <row r="33043"/>
    <row r="33044"/>
    <row r="33045"/>
    <row r="33046"/>
    <row r="33047"/>
    <row r="33048"/>
    <row r="33049"/>
    <row r="33050"/>
    <row r="33051"/>
    <row r="33052"/>
    <row r="33053"/>
    <row r="33054"/>
    <row r="33055"/>
    <row r="33056"/>
    <row r="33057"/>
    <row r="33058"/>
    <row r="33059"/>
    <row r="33060"/>
    <row r="33061"/>
    <row r="33062"/>
    <row r="33063"/>
    <row r="33064"/>
    <row r="33065"/>
    <row r="33066"/>
    <row r="33067"/>
    <row r="33068"/>
    <row r="33069"/>
    <row r="33070"/>
    <row r="33071"/>
    <row r="33072"/>
    <row r="33073"/>
    <row r="33074"/>
    <row r="33075"/>
    <row r="33076"/>
    <row r="33077"/>
    <row r="33078"/>
    <row r="33079"/>
    <row r="33080"/>
    <row r="33081"/>
    <row r="33082"/>
    <row r="33083"/>
    <row r="33084"/>
    <row r="33085"/>
    <row r="33086"/>
    <row r="33087"/>
    <row r="33088"/>
    <row r="33089"/>
    <row r="33090"/>
    <row r="33091"/>
    <row r="33092"/>
    <row r="33093"/>
    <row r="33094"/>
    <row r="33095"/>
    <row r="33096"/>
    <row r="33097"/>
    <row r="33098"/>
    <row r="33099"/>
    <row r="33100"/>
    <row r="33101"/>
    <row r="33102"/>
    <row r="33103"/>
    <row r="33104"/>
    <row r="33105"/>
    <row r="33106"/>
    <row r="33107"/>
    <row r="33108"/>
    <row r="33109"/>
    <row r="33110"/>
    <row r="33111"/>
    <row r="33112"/>
    <row r="33113"/>
    <row r="33114"/>
    <row r="33115"/>
    <row r="33116"/>
    <row r="33117"/>
    <row r="33118"/>
    <row r="33119"/>
    <row r="33120"/>
    <row r="33121"/>
    <row r="33122"/>
    <row r="33123"/>
    <row r="33124"/>
    <row r="33125"/>
    <row r="33126"/>
    <row r="33127"/>
    <row r="33128"/>
    <row r="33129"/>
    <row r="33130"/>
    <row r="33131"/>
    <row r="33132"/>
    <row r="33133"/>
    <row r="33134"/>
    <row r="33135"/>
    <row r="33136"/>
    <row r="33137"/>
    <row r="33138"/>
    <row r="33139"/>
    <row r="33140"/>
    <row r="33141"/>
    <row r="33142"/>
    <row r="33143"/>
    <row r="33144"/>
    <row r="33145"/>
    <row r="33146"/>
    <row r="33147"/>
    <row r="33148"/>
    <row r="33149"/>
    <row r="33150"/>
    <row r="33151"/>
    <row r="33152"/>
    <row r="33153"/>
    <row r="33154"/>
    <row r="33155"/>
    <row r="33156"/>
    <row r="33157"/>
    <row r="33158"/>
    <row r="33159"/>
    <row r="33160"/>
    <row r="33161"/>
    <row r="33162"/>
    <row r="33163"/>
    <row r="33164"/>
    <row r="33165"/>
    <row r="33166"/>
    <row r="33167"/>
    <row r="33168"/>
    <row r="33169"/>
    <row r="33170"/>
    <row r="33171"/>
    <row r="33172"/>
    <row r="33173"/>
    <row r="33174"/>
    <row r="33175"/>
    <row r="33176"/>
    <row r="33177"/>
    <row r="33178"/>
    <row r="33179"/>
    <row r="33180"/>
    <row r="33181"/>
    <row r="33182"/>
    <row r="33183"/>
    <row r="33184"/>
    <row r="33185"/>
    <row r="33186"/>
    <row r="33187"/>
    <row r="33188"/>
    <row r="33189"/>
    <row r="33190"/>
    <row r="33191"/>
    <row r="33192"/>
    <row r="33193"/>
    <row r="33194"/>
    <row r="33195"/>
    <row r="33196"/>
    <row r="33197"/>
    <row r="33198"/>
    <row r="33199"/>
    <row r="33200"/>
    <row r="33201"/>
    <row r="33202"/>
    <row r="33203"/>
    <row r="33204"/>
    <row r="33205"/>
    <row r="33206"/>
    <row r="33207"/>
    <row r="33208"/>
    <row r="33209"/>
    <row r="33210"/>
    <row r="33211"/>
    <row r="33212"/>
    <row r="33213"/>
    <row r="33214"/>
    <row r="33215"/>
    <row r="33216"/>
    <row r="33217"/>
    <row r="33218"/>
    <row r="33219"/>
    <row r="33220"/>
    <row r="33221"/>
    <row r="33222"/>
    <row r="33223"/>
    <row r="33224"/>
    <row r="33225"/>
    <row r="33226"/>
    <row r="33227"/>
    <row r="33228"/>
    <row r="33229"/>
    <row r="33230"/>
    <row r="33231"/>
    <row r="33232"/>
    <row r="33233"/>
    <row r="33234"/>
    <row r="33235"/>
    <row r="33236"/>
    <row r="33237"/>
    <row r="33238"/>
    <row r="33239"/>
    <row r="33240"/>
    <row r="33241"/>
    <row r="33242"/>
    <row r="33243"/>
    <row r="33244"/>
    <row r="33245"/>
    <row r="33246"/>
    <row r="33247"/>
    <row r="33248"/>
    <row r="33249"/>
    <row r="33250"/>
    <row r="33251"/>
    <row r="33252"/>
    <row r="33253"/>
    <row r="33254"/>
    <row r="33255"/>
    <row r="33256"/>
    <row r="33257"/>
    <row r="33258"/>
    <row r="33259"/>
    <row r="33260"/>
    <row r="33261"/>
    <row r="33262"/>
    <row r="33263"/>
    <row r="33264"/>
    <row r="33265"/>
    <row r="33266"/>
    <row r="33267"/>
    <row r="33268"/>
    <row r="33269"/>
    <row r="33270"/>
    <row r="33271"/>
    <row r="33272"/>
    <row r="33273"/>
    <row r="33274"/>
    <row r="33275"/>
    <row r="33276"/>
    <row r="33277"/>
    <row r="33278"/>
    <row r="33279"/>
    <row r="33280"/>
    <row r="33281"/>
    <row r="33282"/>
    <row r="33283"/>
    <row r="33284"/>
    <row r="33285"/>
    <row r="33286"/>
    <row r="33287"/>
    <row r="33288"/>
    <row r="33289"/>
    <row r="33290"/>
    <row r="33291"/>
    <row r="33292"/>
    <row r="33293"/>
    <row r="33294"/>
    <row r="33295"/>
    <row r="33296"/>
    <row r="33297"/>
    <row r="33298"/>
    <row r="33299"/>
    <row r="33300"/>
    <row r="33301"/>
    <row r="33302"/>
    <row r="33303"/>
    <row r="33304"/>
    <row r="33305"/>
    <row r="33306"/>
    <row r="33307"/>
    <row r="33308"/>
    <row r="33309"/>
    <row r="33310"/>
    <row r="33311"/>
    <row r="33312"/>
    <row r="33313"/>
    <row r="33314"/>
    <row r="33315"/>
    <row r="33316"/>
    <row r="33317"/>
    <row r="33318"/>
    <row r="33319"/>
    <row r="33320"/>
    <row r="33321"/>
    <row r="33322"/>
    <row r="33323"/>
    <row r="33324"/>
    <row r="33325"/>
    <row r="33326"/>
    <row r="33327"/>
    <row r="33328"/>
    <row r="33329"/>
    <row r="33330"/>
    <row r="33331"/>
    <row r="33332"/>
    <row r="33333"/>
    <row r="33334"/>
    <row r="33335"/>
    <row r="33336"/>
    <row r="33337"/>
    <row r="33338"/>
    <row r="33339"/>
    <row r="33340"/>
    <row r="33341"/>
    <row r="33342"/>
    <row r="33343"/>
    <row r="33344"/>
    <row r="33345"/>
    <row r="33346"/>
    <row r="33347"/>
    <row r="33348"/>
    <row r="33349"/>
    <row r="33350"/>
    <row r="33351"/>
    <row r="33352"/>
    <row r="33353"/>
    <row r="33354"/>
    <row r="33355"/>
    <row r="33356"/>
    <row r="33357"/>
    <row r="33358"/>
    <row r="33359"/>
    <row r="33360"/>
    <row r="33361"/>
    <row r="33362"/>
    <row r="33363"/>
    <row r="33364"/>
    <row r="33365"/>
    <row r="33366"/>
    <row r="33367"/>
    <row r="33368"/>
    <row r="33369"/>
    <row r="33370"/>
    <row r="33371"/>
    <row r="33372"/>
    <row r="33373"/>
    <row r="33374"/>
    <row r="33375"/>
    <row r="33376"/>
    <row r="33377"/>
    <row r="33378"/>
    <row r="33379"/>
    <row r="33380"/>
    <row r="33381"/>
    <row r="33382"/>
    <row r="33383"/>
    <row r="33384"/>
    <row r="33385"/>
    <row r="33386"/>
    <row r="33387"/>
    <row r="33388"/>
    <row r="33389"/>
    <row r="33390"/>
    <row r="33391"/>
    <row r="33392"/>
    <row r="33393"/>
    <row r="33394"/>
    <row r="33395"/>
    <row r="33396"/>
    <row r="33397"/>
    <row r="33398"/>
    <row r="33399"/>
    <row r="33400"/>
    <row r="33401"/>
    <row r="33402"/>
    <row r="33403"/>
    <row r="33404"/>
    <row r="33405"/>
    <row r="33406"/>
    <row r="33407"/>
    <row r="33408"/>
    <row r="33409"/>
    <row r="33410"/>
    <row r="33411"/>
    <row r="33412"/>
    <row r="33413"/>
    <row r="33414"/>
    <row r="33415"/>
    <row r="33416"/>
    <row r="33417"/>
    <row r="33418"/>
    <row r="33419"/>
    <row r="33420"/>
    <row r="33421"/>
    <row r="33422"/>
    <row r="33423"/>
    <row r="33424"/>
    <row r="33425"/>
    <row r="33426"/>
    <row r="33427"/>
    <row r="33428"/>
    <row r="33429"/>
    <row r="33430"/>
    <row r="33431"/>
    <row r="33432"/>
    <row r="33433"/>
    <row r="33434"/>
    <row r="33435"/>
    <row r="33436"/>
    <row r="33437"/>
    <row r="33438"/>
    <row r="33439"/>
    <row r="33440"/>
    <row r="33441"/>
    <row r="33442"/>
    <row r="33443"/>
    <row r="33444"/>
    <row r="33445"/>
    <row r="33446"/>
    <row r="33447"/>
    <row r="33448"/>
    <row r="33449"/>
    <row r="33450"/>
    <row r="33451"/>
    <row r="33452"/>
    <row r="33453"/>
    <row r="33454"/>
    <row r="33455"/>
    <row r="33456"/>
    <row r="33457"/>
    <row r="33458"/>
    <row r="33459"/>
    <row r="33460"/>
    <row r="33461"/>
    <row r="33462"/>
    <row r="33463"/>
    <row r="33464"/>
    <row r="33465"/>
    <row r="33466"/>
    <row r="33467"/>
    <row r="33468"/>
    <row r="33469"/>
    <row r="33470"/>
    <row r="33471"/>
    <row r="33472"/>
    <row r="33473"/>
    <row r="33474"/>
    <row r="33475"/>
    <row r="33476"/>
    <row r="33477"/>
    <row r="33478"/>
    <row r="33479"/>
    <row r="33480"/>
    <row r="33481"/>
    <row r="33482"/>
    <row r="33483"/>
    <row r="33484"/>
    <row r="33485"/>
    <row r="33486"/>
    <row r="33487"/>
    <row r="33488"/>
    <row r="33489"/>
    <row r="33490"/>
    <row r="33491"/>
    <row r="33492"/>
    <row r="33493"/>
    <row r="33494"/>
    <row r="33495"/>
    <row r="33496"/>
    <row r="33497"/>
    <row r="33498"/>
    <row r="33499"/>
    <row r="33500"/>
    <row r="33501"/>
    <row r="33502"/>
    <row r="33503"/>
    <row r="33504"/>
    <row r="33505"/>
    <row r="33506"/>
    <row r="33507"/>
    <row r="33508"/>
    <row r="33509"/>
    <row r="33510"/>
    <row r="33511"/>
    <row r="33512"/>
    <row r="33513"/>
    <row r="33514"/>
    <row r="33515"/>
    <row r="33516"/>
    <row r="33517"/>
    <row r="33518"/>
    <row r="33519"/>
    <row r="33520"/>
    <row r="33521"/>
    <row r="33522"/>
    <row r="33523"/>
    <row r="33524"/>
    <row r="33525"/>
    <row r="33526"/>
    <row r="33527"/>
    <row r="33528"/>
    <row r="33529"/>
    <row r="33530"/>
    <row r="33531"/>
    <row r="33532"/>
    <row r="33533"/>
    <row r="33534"/>
    <row r="33535"/>
    <row r="33536"/>
    <row r="33537"/>
    <row r="33538"/>
    <row r="33539"/>
    <row r="33540"/>
    <row r="33541"/>
    <row r="33542"/>
    <row r="33543"/>
    <row r="33544"/>
    <row r="33545"/>
    <row r="33546"/>
    <row r="33547"/>
    <row r="33548"/>
    <row r="33549"/>
    <row r="33550"/>
    <row r="33551"/>
    <row r="33552"/>
    <row r="33553"/>
    <row r="33554"/>
    <row r="33555"/>
    <row r="33556"/>
    <row r="33557"/>
    <row r="33558"/>
    <row r="33559"/>
    <row r="33560"/>
    <row r="33561"/>
    <row r="33562"/>
    <row r="33563"/>
    <row r="33564"/>
    <row r="33565"/>
    <row r="33566"/>
    <row r="33567"/>
    <row r="33568"/>
    <row r="33569"/>
    <row r="33570"/>
    <row r="33571"/>
    <row r="33572"/>
    <row r="33573"/>
    <row r="33574"/>
    <row r="33575"/>
    <row r="33576"/>
    <row r="33577"/>
    <row r="33578"/>
    <row r="33579"/>
    <row r="33580"/>
    <row r="33581"/>
    <row r="33582"/>
    <row r="33583"/>
    <row r="33584"/>
    <row r="33585"/>
    <row r="33586"/>
    <row r="33587"/>
    <row r="33588"/>
    <row r="33589"/>
    <row r="33590"/>
    <row r="33591"/>
    <row r="33592"/>
    <row r="33593"/>
    <row r="33594"/>
    <row r="33595"/>
    <row r="33596"/>
    <row r="33597"/>
    <row r="33598"/>
    <row r="33599"/>
    <row r="33600"/>
    <row r="33601"/>
    <row r="33602"/>
    <row r="33603"/>
    <row r="33604"/>
    <row r="33605"/>
    <row r="33606"/>
    <row r="33607"/>
    <row r="33608"/>
    <row r="33609"/>
    <row r="33610"/>
    <row r="33611"/>
    <row r="33612"/>
    <row r="33613"/>
    <row r="33614"/>
    <row r="33615"/>
    <row r="33616"/>
    <row r="33617"/>
    <row r="33618"/>
    <row r="33619"/>
    <row r="33620"/>
    <row r="33621"/>
    <row r="33622"/>
    <row r="33623"/>
    <row r="33624"/>
    <row r="33625"/>
    <row r="33626"/>
    <row r="33627"/>
    <row r="33628"/>
    <row r="33629"/>
    <row r="33630"/>
    <row r="33631"/>
    <row r="33632"/>
    <row r="33633"/>
    <row r="33634"/>
    <row r="33635"/>
    <row r="33636"/>
    <row r="33637"/>
    <row r="33638"/>
    <row r="33639"/>
    <row r="33640"/>
    <row r="33641"/>
    <row r="33642"/>
    <row r="33643"/>
    <row r="33644"/>
    <row r="33645"/>
    <row r="33646"/>
    <row r="33647"/>
    <row r="33648"/>
    <row r="33649"/>
    <row r="33650"/>
    <row r="33651"/>
    <row r="33652"/>
    <row r="33653"/>
    <row r="33654"/>
    <row r="33655"/>
    <row r="33656"/>
    <row r="33657"/>
    <row r="33658"/>
    <row r="33659"/>
    <row r="33660"/>
    <row r="33661"/>
    <row r="33662"/>
    <row r="33663"/>
    <row r="33664"/>
    <row r="33665"/>
    <row r="33666"/>
    <row r="33667"/>
    <row r="33668"/>
    <row r="33669"/>
    <row r="33670"/>
    <row r="33671"/>
    <row r="33672"/>
    <row r="33673"/>
    <row r="33674"/>
    <row r="33675"/>
    <row r="33676"/>
    <row r="33677"/>
    <row r="33678"/>
    <row r="33679"/>
    <row r="33680"/>
    <row r="33681"/>
    <row r="33682"/>
    <row r="33683"/>
    <row r="33684"/>
    <row r="33685"/>
    <row r="33686"/>
    <row r="33687"/>
    <row r="33688"/>
    <row r="33689"/>
    <row r="33690"/>
    <row r="33691"/>
    <row r="33692"/>
    <row r="33693"/>
    <row r="33694"/>
    <row r="33695"/>
    <row r="33696"/>
    <row r="33697"/>
    <row r="33698"/>
    <row r="33699"/>
    <row r="33700"/>
    <row r="33701"/>
    <row r="33702"/>
    <row r="33703"/>
    <row r="33704"/>
    <row r="33705"/>
    <row r="33706"/>
    <row r="33707"/>
    <row r="33708"/>
    <row r="33709"/>
    <row r="33710"/>
    <row r="33711"/>
    <row r="33712"/>
    <row r="33713"/>
    <row r="33714"/>
    <row r="33715"/>
    <row r="33716"/>
    <row r="33717"/>
    <row r="33718"/>
    <row r="33719"/>
    <row r="33720"/>
    <row r="33721"/>
    <row r="33722"/>
    <row r="33723"/>
    <row r="33724"/>
    <row r="33725"/>
    <row r="33726"/>
    <row r="33727"/>
    <row r="33728"/>
    <row r="33729"/>
    <row r="33730"/>
    <row r="33731"/>
    <row r="33732"/>
    <row r="33733"/>
    <row r="33734"/>
    <row r="33735"/>
    <row r="33736"/>
    <row r="33737"/>
    <row r="33738"/>
    <row r="33739"/>
    <row r="33740"/>
    <row r="33741"/>
    <row r="33742"/>
    <row r="33743"/>
    <row r="33744"/>
    <row r="33745"/>
    <row r="33746"/>
    <row r="33747"/>
    <row r="33748"/>
    <row r="33749"/>
    <row r="33750"/>
    <row r="33751"/>
    <row r="33752"/>
    <row r="33753"/>
    <row r="33754"/>
    <row r="33755"/>
    <row r="33756"/>
    <row r="33757"/>
    <row r="33758"/>
    <row r="33759"/>
    <row r="33760"/>
    <row r="33761"/>
    <row r="33762"/>
    <row r="33763"/>
    <row r="33764"/>
    <row r="33765"/>
    <row r="33766"/>
    <row r="33767"/>
    <row r="33768"/>
    <row r="33769"/>
    <row r="33770"/>
    <row r="33771"/>
    <row r="33772"/>
    <row r="33773"/>
    <row r="33774"/>
    <row r="33775"/>
    <row r="33776"/>
    <row r="33777"/>
    <row r="33778"/>
    <row r="33779"/>
    <row r="33780"/>
    <row r="33781"/>
    <row r="33782"/>
    <row r="33783"/>
    <row r="33784"/>
    <row r="33785"/>
    <row r="33786"/>
    <row r="33787"/>
    <row r="33788"/>
    <row r="33789"/>
    <row r="33790"/>
    <row r="33791"/>
    <row r="33792"/>
    <row r="33793"/>
    <row r="33794"/>
    <row r="33795"/>
    <row r="33796"/>
    <row r="33797"/>
    <row r="33798"/>
    <row r="33799"/>
    <row r="33800"/>
    <row r="33801"/>
    <row r="33802"/>
    <row r="33803"/>
    <row r="33804"/>
    <row r="33805"/>
    <row r="33806"/>
    <row r="33807"/>
    <row r="33808"/>
    <row r="33809"/>
    <row r="33810"/>
    <row r="33811"/>
    <row r="33812"/>
    <row r="33813"/>
    <row r="33814"/>
    <row r="33815"/>
    <row r="33816"/>
    <row r="33817"/>
    <row r="33818"/>
    <row r="33819"/>
    <row r="33820"/>
    <row r="33821"/>
    <row r="33822"/>
    <row r="33823"/>
    <row r="33824"/>
    <row r="33825"/>
    <row r="33826"/>
    <row r="33827"/>
    <row r="33828"/>
    <row r="33829"/>
    <row r="33830"/>
    <row r="33831"/>
    <row r="33832"/>
    <row r="33833"/>
    <row r="33834"/>
    <row r="33835"/>
    <row r="33836"/>
    <row r="33837"/>
    <row r="33838"/>
    <row r="33839"/>
    <row r="33840"/>
    <row r="33841"/>
    <row r="33842"/>
    <row r="33843"/>
    <row r="33844"/>
    <row r="33845"/>
    <row r="33846"/>
    <row r="33847"/>
    <row r="33848"/>
    <row r="33849"/>
    <row r="33850"/>
    <row r="33851"/>
    <row r="33852"/>
    <row r="33853"/>
    <row r="33854"/>
    <row r="33855"/>
    <row r="33856"/>
    <row r="33857"/>
    <row r="33858"/>
    <row r="33859"/>
    <row r="33860"/>
    <row r="33861"/>
    <row r="33862"/>
    <row r="33863"/>
    <row r="33864"/>
    <row r="33865"/>
    <row r="33866"/>
    <row r="33867"/>
    <row r="33868"/>
    <row r="33869"/>
    <row r="33870"/>
    <row r="33871"/>
    <row r="33872"/>
    <row r="33873"/>
    <row r="33874"/>
    <row r="33875"/>
    <row r="33876"/>
    <row r="33877"/>
    <row r="33878"/>
    <row r="33879"/>
    <row r="33880"/>
    <row r="33881"/>
    <row r="33882"/>
    <row r="33883"/>
    <row r="33884"/>
    <row r="33885"/>
    <row r="33886"/>
    <row r="33887"/>
    <row r="33888"/>
    <row r="33889"/>
    <row r="33890"/>
    <row r="33891"/>
    <row r="33892"/>
    <row r="33893"/>
    <row r="33894"/>
    <row r="33895"/>
    <row r="33896"/>
    <row r="33897"/>
    <row r="33898"/>
    <row r="33899"/>
    <row r="33900"/>
    <row r="33901"/>
    <row r="33902"/>
    <row r="33903"/>
    <row r="33904"/>
    <row r="33905"/>
    <row r="33906"/>
    <row r="33907"/>
    <row r="33908"/>
    <row r="33909"/>
    <row r="33910"/>
    <row r="33911"/>
    <row r="33912"/>
    <row r="33913"/>
    <row r="33914"/>
    <row r="33915"/>
    <row r="33916"/>
    <row r="33917"/>
    <row r="33918"/>
    <row r="33919"/>
    <row r="33920"/>
    <row r="33921"/>
    <row r="33922"/>
    <row r="33923"/>
    <row r="33924"/>
    <row r="33925"/>
    <row r="33926"/>
    <row r="33927"/>
    <row r="33928"/>
    <row r="33929"/>
    <row r="33930"/>
    <row r="33931"/>
    <row r="33932"/>
    <row r="33933"/>
    <row r="33934"/>
    <row r="33935"/>
    <row r="33936"/>
    <row r="33937"/>
    <row r="33938"/>
    <row r="33939"/>
    <row r="33940"/>
    <row r="33941"/>
    <row r="33942"/>
    <row r="33943"/>
    <row r="33944"/>
    <row r="33945"/>
    <row r="33946"/>
    <row r="33947"/>
    <row r="33948"/>
    <row r="33949"/>
    <row r="33950"/>
    <row r="33951"/>
    <row r="33952"/>
    <row r="33953"/>
    <row r="33954"/>
    <row r="33955"/>
    <row r="33956"/>
    <row r="33957"/>
    <row r="33958"/>
    <row r="33959"/>
    <row r="33960"/>
    <row r="33961"/>
    <row r="33962"/>
    <row r="33963"/>
    <row r="33964"/>
    <row r="33965"/>
    <row r="33966"/>
    <row r="33967"/>
    <row r="33968"/>
    <row r="33969"/>
    <row r="33970"/>
    <row r="33971"/>
    <row r="33972"/>
    <row r="33973"/>
    <row r="33974"/>
    <row r="33975"/>
    <row r="33976"/>
    <row r="33977"/>
    <row r="33978"/>
    <row r="33979"/>
    <row r="33980"/>
    <row r="33981"/>
    <row r="33982"/>
    <row r="33983"/>
    <row r="33984"/>
    <row r="33985"/>
    <row r="33986"/>
    <row r="33987"/>
    <row r="33988"/>
    <row r="33989"/>
    <row r="33990"/>
    <row r="33991"/>
    <row r="33992"/>
    <row r="33993"/>
    <row r="33994"/>
    <row r="33995"/>
    <row r="33996"/>
    <row r="33997"/>
    <row r="33998"/>
    <row r="33999"/>
    <row r="34000"/>
    <row r="34001"/>
    <row r="34002"/>
    <row r="34003"/>
    <row r="34004"/>
    <row r="34005"/>
    <row r="34006"/>
    <row r="34007"/>
    <row r="34008"/>
    <row r="34009"/>
    <row r="34010"/>
    <row r="34011"/>
    <row r="34012"/>
    <row r="34013"/>
    <row r="34014"/>
    <row r="34015"/>
    <row r="34016"/>
    <row r="34017"/>
    <row r="34018"/>
    <row r="34019"/>
    <row r="34020"/>
    <row r="34021"/>
    <row r="34022"/>
    <row r="34023"/>
    <row r="34024"/>
    <row r="34025"/>
    <row r="34026"/>
    <row r="34027"/>
    <row r="34028"/>
    <row r="34029"/>
    <row r="34030"/>
    <row r="34031"/>
    <row r="34032"/>
    <row r="34033"/>
    <row r="34034"/>
    <row r="34035"/>
    <row r="34036"/>
    <row r="34037"/>
    <row r="34038"/>
    <row r="34039"/>
    <row r="34040"/>
    <row r="34041"/>
    <row r="34042"/>
    <row r="34043"/>
    <row r="34044"/>
    <row r="34045"/>
    <row r="34046"/>
    <row r="34047"/>
    <row r="34048"/>
    <row r="34049"/>
    <row r="34050"/>
    <row r="34051"/>
    <row r="34052"/>
    <row r="34053"/>
    <row r="34054"/>
    <row r="34055"/>
    <row r="34056"/>
    <row r="34057"/>
    <row r="34058"/>
    <row r="34059"/>
    <row r="34060"/>
    <row r="34061"/>
    <row r="34062"/>
    <row r="34063"/>
    <row r="34064"/>
    <row r="34065"/>
    <row r="34066"/>
    <row r="34067"/>
    <row r="34068"/>
    <row r="34069"/>
    <row r="34070"/>
    <row r="34071"/>
    <row r="34072"/>
    <row r="34073"/>
    <row r="34074"/>
    <row r="34075"/>
    <row r="34076"/>
    <row r="34077"/>
    <row r="34078"/>
    <row r="34079"/>
    <row r="34080"/>
    <row r="34081"/>
    <row r="34082"/>
    <row r="34083"/>
    <row r="34084"/>
    <row r="34085"/>
    <row r="34086"/>
    <row r="34087"/>
    <row r="34088"/>
    <row r="34089"/>
    <row r="34090"/>
    <row r="34091"/>
    <row r="34092"/>
    <row r="34093"/>
    <row r="34094"/>
    <row r="34095"/>
    <row r="34096"/>
    <row r="34097"/>
    <row r="34098"/>
    <row r="34099"/>
    <row r="34100"/>
    <row r="34101"/>
    <row r="34102"/>
    <row r="34103"/>
    <row r="34104"/>
    <row r="34105"/>
    <row r="34106"/>
    <row r="34107"/>
    <row r="34108"/>
    <row r="34109"/>
    <row r="34110"/>
    <row r="34111"/>
    <row r="34112"/>
    <row r="34113"/>
    <row r="34114"/>
    <row r="34115"/>
    <row r="34116"/>
    <row r="34117"/>
    <row r="34118"/>
    <row r="34119"/>
    <row r="34120"/>
    <row r="34121"/>
    <row r="34122"/>
    <row r="34123"/>
    <row r="34124"/>
    <row r="34125"/>
    <row r="34126"/>
    <row r="34127"/>
    <row r="34128"/>
    <row r="34129"/>
    <row r="34130"/>
    <row r="34131"/>
    <row r="34132"/>
    <row r="34133"/>
    <row r="34134"/>
    <row r="34135"/>
    <row r="34136"/>
    <row r="34137"/>
    <row r="34138"/>
    <row r="34139"/>
    <row r="34140"/>
    <row r="34141"/>
    <row r="34142"/>
    <row r="34143"/>
    <row r="34144"/>
    <row r="34145"/>
    <row r="34146"/>
    <row r="34147"/>
    <row r="34148"/>
    <row r="34149"/>
    <row r="34150"/>
    <row r="34151"/>
    <row r="34152"/>
    <row r="34153"/>
    <row r="34154"/>
    <row r="34155"/>
    <row r="34156"/>
    <row r="34157"/>
    <row r="34158"/>
    <row r="34159"/>
    <row r="34160"/>
    <row r="34161"/>
    <row r="34162"/>
    <row r="34163"/>
    <row r="34164"/>
    <row r="34165"/>
    <row r="34166"/>
    <row r="34167"/>
    <row r="34168"/>
    <row r="34169"/>
    <row r="34170"/>
    <row r="34171"/>
    <row r="34172"/>
    <row r="34173"/>
    <row r="34174"/>
    <row r="34175"/>
    <row r="34176"/>
    <row r="34177"/>
    <row r="34178"/>
    <row r="34179"/>
    <row r="34180"/>
    <row r="34181"/>
    <row r="34182"/>
    <row r="34183"/>
    <row r="34184"/>
    <row r="34185"/>
    <row r="34186"/>
    <row r="34187"/>
    <row r="34188"/>
    <row r="34189"/>
    <row r="34190"/>
    <row r="34191"/>
    <row r="34192"/>
    <row r="34193"/>
    <row r="34194"/>
    <row r="34195"/>
    <row r="34196"/>
    <row r="34197"/>
    <row r="34198"/>
    <row r="34199"/>
    <row r="34200"/>
    <row r="34201"/>
    <row r="34202"/>
    <row r="34203"/>
    <row r="34204"/>
    <row r="34205"/>
    <row r="34206"/>
    <row r="34207"/>
    <row r="34208"/>
    <row r="34209"/>
    <row r="34210"/>
    <row r="34211"/>
    <row r="34212"/>
    <row r="34213"/>
    <row r="34214"/>
    <row r="34215"/>
    <row r="34216"/>
    <row r="34217"/>
    <row r="34218"/>
    <row r="34219"/>
    <row r="34220"/>
    <row r="34221"/>
    <row r="34222"/>
    <row r="34223"/>
    <row r="34224"/>
    <row r="34225"/>
    <row r="34226"/>
    <row r="34227"/>
    <row r="34228"/>
    <row r="34229"/>
    <row r="34230"/>
    <row r="34231"/>
    <row r="34232"/>
    <row r="34233"/>
    <row r="34234"/>
    <row r="34235"/>
    <row r="34236"/>
    <row r="34237"/>
    <row r="34238"/>
    <row r="34239"/>
    <row r="34240"/>
    <row r="34241"/>
    <row r="34242"/>
    <row r="34243"/>
    <row r="34244"/>
    <row r="34245"/>
    <row r="34246"/>
    <row r="34247"/>
    <row r="34248"/>
    <row r="34249"/>
    <row r="34250"/>
    <row r="34251"/>
    <row r="34252"/>
    <row r="34253"/>
    <row r="34254"/>
    <row r="34255"/>
    <row r="34256"/>
    <row r="34257"/>
    <row r="34258"/>
    <row r="34259"/>
    <row r="34260"/>
    <row r="34261"/>
    <row r="34262"/>
    <row r="34263"/>
    <row r="34264"/>
    <row r="34265"/>
    <row r="34266"/>
    <row r="34267"/>
    <row r="34268"/>
    <row r="34269"/>
    <row r="34270"/>
    <row r="34271"/>
    <row r="34272"/>
    <row r="34273"/>
    <row r="34274"/>
    <row r="34275"/>
    <row r="34276"/>
    <row r="34277"/>
    <row r="34278"/>
    <row r="34279"/>
    <row r="34280"/>
    <row r="34281"/>
    <row r="34282"/>
    <row r="34283"/>
    <row r="34284"/>
    <row r="34285"/>
    <row r="34286"/>
    <row r="34287"/>
    <row r="34288"/>
    <row r="34289"/>
    <row r="34290"/>
    <row r="34291"/>
    <row r="34292"/>
    <row r="34293"/>
    <row r="34294"/>
    <row r="34295"/>
    <row r="34296"/>
    <row r="34297"/>
    <row r="34298"/>
    <row r="34299"/>
    <row r="34300"/>
    <row r="34301"/>
    <row r="34302"/>
    <row r="34303"/>
    <row r="34304"/>
    <row r="34305"/>
    <row r="34306"/>
    <row r="34307"/>
    <row r="34308"/>
    <row r="34309"/>
    <row r="34310"/>
    <row r="34311"/>
    <row r="34312"/>
    <row r="34313"/>
    <row r="34314"/>
    <row r="34315"/>
    <row r="34316"/>
    <row r="34317"/>
    <row r="34318"/>
    <row r="34319"/>
    <row r="34320"/>
    <row r="34321"/>
    <row r="34322"/>
    <row r="34323"/>
    <row r="34324"/>
    <row r="34325"/>
    <row r="34326"/>
    <row r="34327"/>
    <row r="34328"/>
    <row r="34329"/>
    <row r="34330"/>
    <row r="34331"/>
    <row r="34332"/>
    <row r="34333"/>
    <row r="34334"/>
    <row r="34335"/>
    <row r="34336"/>
    <row r="34337"/>
    <row r="34338"/>
    <row r="34339"/>
    <row r="34340"/>
    <row r="34341"/>
    <row r="34342"/>
    <row r="34343"/>
    <row r="34344"/>
    <row r="34345"/>
    <row r="34346"/>
    <row r="34347"/>
    <row r="34348"/>
    <row r="34349"/>
    <row r="34350"/>
    <row r="34351"/>
    <row r="34352"/>
    <row r="34353"/>
    <row r="34354"/>
    <row r="34355"/>
    <row r="34356"/>
    <row r="34357"/>
    <row r="34358"/>
    <row r="34359"/>
    <row r="34360"/>
    <row r="34361"/>
    <row r="34362"/>
    <row r="34363"/>
    <row r="34364"/>
    <row r="34365"/>
    <row r="34366"/>
    <row r="34367"/>
    <row r="34368"/>
    <row r="34369"/>
    <row r="34370"/>
    <row r="34371"/>
    <row r="34372"/>
    <row r="34373"/>
    <row r="34374"/>
    <row r="34375"/>
    <row r="34376"/>
    <row r="34377"/>
    <row r="34378"/>
    <row r="34379"/>
    <row r="34380"/>
    <row r="34381"/>
    <row r="34382"/>
    <row r="34383"/>
    <row r="34384"/>
    <row r="34385"/>
    <row r="34386"/>
    <row r="34387"/>
    <row r="34388"/>
    <row r="34389"/>
    <row r="34390"/>
    <row r="34391"/>
    <row r="34392"/>
    <row r="34393"/>
    <row r="34394"/>
    <row r="34395"/>
    <row r="34396"/>
    <row r="34397"/>
    <row r="34398"/>
    <row r="34399"/>
    <row r="34400"/>
    <row r="34401"/>
    <row r="34402"/>
    <row r="34403"/>
    <row r="34404"/>
    <row r="34405"/>
    <row r="34406"/>
    <row r="34407"/>
    <row r="34408"/>
    <row r="34409"/>
    <row r="34410"/>
    <row r="34411"/>
    <row r="34412"/>
    <row r="34413"/>
    <row r="34414"/>
    <row r="34415"/>
    <row r="34416"/>
    <row r="34417"/>
    <row r="34418"/>
    <row r="34419"/>
    <row r="34420"/>
    <row r="34421"/>
    <row r="34422"/>
    <row r="34423"/>
    <row r="34424"/>
    <row r="34425"/>
    <row r="34426"/>
    <row r="34427"/>
    <row r="34428"/>
    <row r="34429"/>
    <row r="34430"/>
    <row r="34431"/>
    <row r="34432"/>
    <row r="34433"/>
    <row r="34434"/>
    <row r="34435"/>
    <row r="34436"/>
    <row r="34437"/>
    <row r="34438"/>
    <row r="34439"/>
    <row r="34440"/>
    <row r="34441"/>
    <row r="34442"/>
    <row r="34443"/>
    <row r="34444"/>
    <row r="34445"/>
    <row r="34446"/>
    <row r="34447"/>
    <row r="34448"/>
    <row r="34449"/>
    <row r="34450"/>
    <row r="34451"/>
    <row r="34452"/>
    <row r="34453"/>
    <row r="34454"/>
    <row r="34455"/>
    <row r="34456"/>
    <row r="34457"/>
    <row r="34458"/>
    <row r="34459"/>
    <row r="34460"/>
    <row r="34461"/>
    <row r="34462"/>
    <row r="34463"/>
    <row r="34464"/>
    <row r="34465"/>
    <row r="34466"/>
    <row r="34467"/>
    <row r="34468"/>
    <row r="34469"/>
    <row r="34470"/>
    <row r="34471"/>
    <row r="34472"/>
    <row r="34473"/>
    <row r="34474"/>
    <row r="34475"/>
    <row r="34476"/>
    <row r="34477"/>
    <row r="34478"/>
    <row r="34479"/>
    <row r="34480"/>
    <row r="34481"/>
    <row r="34482"/>
    <row r="34483"/>
    <row r="34484"/>
    <row r="34485"/>
    <row r="34486"/>
    <row r="34487"/>
    <row r="34488"/>
    <row r="34489"/>
    <row r="34490"/>
    <row r="34491"/>
    <row r="34492"/>
    <row r="34493"/>
    <row r="34494"/>
    <row r="34495"/>
    <row r="34496"/>
    <row r="34497"/>
    <row r="34498"/>
    <row r="34499"/>
    <row r="34500"/>
    <row r="34501"/>
    <row r="34502"/>
    <row r="34503"/>
    <row r="34504"/>
    <row r="34505"/>
    <row r="34506"/>
    <row r="34507"/>
    <row r="34508"/>
    <row r="34509"/>
    <row r="34510"/>
    <row r="34511"/>
    <row r="34512"/>
    <row r="34513"/>
    <row r="34514"/>
    <row r="34515"/>
    <row r="34516"/>
    <row r="34517"/>
    <row r="34518"/>
    <row r="34519"/>
    <row r="34520"/>
    <row r="34521"/>
    <row r="34522"/>
    <row r="34523"/>
    <row r="34524"/>
    <row r="34525"/>
    <row r="34526"/>
    <row r="34527"/>
    <row r="34528"/>
    <row r="34529"/>
    <row r="34530"/>
    <row r="34531"/>
    <row r="34532"/>
    <row r="34533"/>
    <row r="34534"/>
    <row r="34535"/>
    <row r="34536"/>
    <row r="34537"/>
    <row r="34538"/>
    <row r="34539"/>
    <row r="34540"/>
    <row r="34541"/>
    <row r="34542"/>
    <row r="34543"/>
    <row r="34544"/>
    <row r="34545"/>
    <row r="34546"/>
    <row r="34547"/>
    <row r="34548"/>
    <row r="34549"/>
    <row r="34550"/>
    <row r="34551"/>
    <row r="34552"/>
    <row r="34553"/>
    <row r="34554"/>
    <row r="34555"/>
    <row r="34556"/>
    <row r="34557"/>
    <row r="34558"/>
    <row r="34559"/>
    <row r="34560"/>
    <row r="34561"/>
    <row r="34562"/>
    <row r="34563"/>
    <row r="34564"/>
    <row r="34565"/>
    <row r="34566"/>
    <row r="34567"/>
    <row r="34568"/>
    <row r="34569"/>
    <row r="34570"/>
    <row r="34571"/>
    <row r="34572"/>
    <row r="34573"/>
    <row r="34574"/>
    <row r="34575"/>
    <row r="34576"/>
    <row r="34577"/>
    <row r="34578"/>
    <row r="34579"/>
    <row r="34580"/>
    <row r="34581"/>
    <row r="34582"/>
    <row r="34583"/>
    <row r="34584"/>
    <row r="34585"/>
    <row r="34586"/>
    <row r="34587"/>
    <row r="34588"/>
    <row r="34589"/>
    <row r="34590"/>
    <row r="34591"/>
    <row r="34592"/>
    <row r="34593"/>
    <row r="34594"/>
    <row r="34595"/>
    <row r="34596"/>
    <row r="34597"/>
    <row r="34598"/>
    <row r="34599"/>
    <row r="34600"/>
    <row r="34601"/>
    <row r="34602"/>
    <row r="34603"/>
    <row r="34604"/>
    <row r="34605"/>
    <row r="34606"/>
    <row r="34607"/>
    <row r="34608"/>
    <row r="34609"/>
    <row r="34610"/>
    <row r="34611"/>
    <row r="34612"/>
    <row r="34613"/>
    <row r="34614"/>
    <row r="34615"/>
    <row r="34616"/>
    <row r="34617"/>
    <row r="34618"/>
    <row r="34619"/>
    <row r="34620"/>
    <row r="34621"/>
    <row r="34622"/>
    <row r="34623"/>
    <row r="34624"/>
    <row r="34625"/>
    <row r="34626"/>
    <row r="34627"/>
    <row r="34628"/>
    <row r="34629"/>
    <row r="34630"/>
    <row r="34631"/>
    <row r="34632"/>
    <row r="34633"/>
    <row r="34634"/>
    <row r="34635"/>
    <row r="34636"/>
    <row r="34637"/>
    <row r="34638"/>
    <row r="34639"/>
    <row r="34640"/>
    <row r="34641"/>
    <row r="34642"/>
    <row r="34643"/>
    <row r="34644"/>
    <row r="34645"/>
    <row r="34646"/>
    <row r="34647"/>
    <row r="34648"/>
    <row r="34649"/>
    <row r="34650"/>
    <row r="34651"/>
    <row r="34652"/>
    <row r="34653"/>
    <row r="34654"/>
    <row r="34655"/>
    <row r="34656"/>
    <row r="34657"/>
    <row r="34658"/>
    <row r="34659"/>
    <row r="34660"/>
    <row r="34661"/>
    <row r="34662"/>
    <row r="34663"/>
    <row r="34664"/>
    <row r="34665"/>
    <row r="34666"/>
    <row r="34667"/>
    <row r="34668"/>
    <row r="34669"/>
    <row r="34670"/>
    <row r="34671"/>
    <row r="34672"/>
    <row r="34673"/>
    <row r="34674"/>
    <row r="34675"/>
    <row r="34676"/>
    <row r="34677"/>
    <row r="34678"/>
    <row r="34679"/>
    <row r="34680"/>
    <row r="34681"/>
    <row r="34682"/>
    <row r="34683"/>
    <row r="34684"/>
    <row r="34685"/>
    <row r="34686"/>
    <row r="34687"/>
    <row r="34688"/>
    <row r="34689"/>
    <row r="34690"/>
    <row r="34691"/>
    <row r="34692"/>
    <row r="34693"/>
    <row r="34694"/>
    <row r="34695"/>
    <row r="34696"/>
    <row r="34697"/>
    <row r="34698"/>
    <row r="34699"/>
    <row r="34700"/>
    <row r="34701"/>
    <row r="34702"/>
    <row r="34703"/>
    <row r="34704"/>
    <row r="34705"/>
    <row r="34706"/>
    <row r="34707"/>
    <row r="34708"/>
    <row r="34709"/>
    <row r="34710"/>
    <row r="34711"/>
    <row r="34712"/>
    <row r="34713"/>
    <row r="34714"/>
    <row r="34715"/>
    <row r="34716"/>
    <row r="34717"/>
    <row r="34718"/>
    <row r="34719"/>
    <row r="34720"/>
    <row r="34721"/>
    <row r="34722"/>
    <row r="34723"/>
    <row r="34724"/>
    <row r="34725"/>
    <row r="34726"/>
    <row r="34727"/>
    <row r="34728"/>
    <row r="34729"/>
    <row r="34730"/>
    <row r="34731"/>
    <row r="34732"/>
    <row r="34733"/>
    <row r="34734"/>
    <row r="34735"/>
    <row r="34736"/>
    <row r="34737"/>
    <row r="34738"/>
    <row r="34739"/>
    <row r="34740"/>
    <row r="34741"/>
    <row r="34742"/>
    <row r="34743"/>
    <row r="34744"/>
    <row r="34745"/>
    <row r="34746"/>
    <row r="34747"/>
    <row r="34748"/>
    <row r="34749"/>
    <row r="34750"/>
    <row r="34751"/>
    <row r="34752"/>
    <row r="34753"/>
    <row r="34754"/>
    <row r="34755"/>
    <row r="34756"/>
    <row r="34757"/>
    <row r="34758"/>
    <row r="34759"/>
    <row r="34760"/>
    <row r="34761"/>
    <row r="34762"/>
    <row r="34763"/>
    <row r="34764"/>
    <row r="34765"/>
    <row r="34766"/>
    <row r="34767"/>
    <row r="34768"/>
    <row r="34769"/>
    <row r="34770"/>
    <row r="34771"/>
    <row r="34772"/>
    <row r="34773"/>
    <row r="34774"/>
    <row r="34775"/>
    <row r="34776"/>
    <row r="34777"/>
    <row r="34778"/>
    <row r="34779"/>
    <row r="34780"/>
    <row r="34781"/>
    <row r="34782"/>
    <row r="34783"/>
    <row r="34784"/>
    <row r="34785"/>
    <row r="34786"/>
    <row r="34787"/>
    <row r="34788"/>
    <row r="34789"/>
    <row r="34790"/>
    <row r="34791"/>
    <row r="34792"/>
    <row r="34793"/>
    <row r="34794"/>
    <row r="34795"/>
    <row r="34796"/>
    <row r="34797"/>
    <row r="34798"/>
    <row r="34799"/>
    <row r="34800"/>
    <row r="34801"/>
    <row r="34802"/>
    <row r="34803"/>
    <row r="34804"/>
    <row r="34805"/>
    <row r="34806"/>
    <row r="34807"/>
    <row r="34808"/>
    <row r="34809"/>
    <row r="34810"/>
    <row r="34811"/>
    <row r="34812"/>
    <row r="34813"/>
    <row r="34814"/>
    <row r="34815"/>
    <row r="34816"/>
    <row r="34817"/>
    <row r="34818"/>
    <row r="34819"/>
    <row r="34820"/>
    <row r="34821"/>
    <row r="34822"/>
    <row r="34823"/>
    <row r="34824"/>
    <row r="34825"/>
    <row r="34826"/>
    <row r="34827"/>
    <row r="34828"/>
    <row r="34829"/>
    <row r="34830"/>
    <row r="34831"/>
    <row r="34832"/>
    <row r="34833"/>
    <row r="34834"/>
    <row r="34835"/>
    <row r="34836"/>
    <row r="34837"/>
    <row r="34838"/>
    <row r="34839"/>
    <row r="34840"/>
    <row r="34841"/>
    <row r="34842"/>
    <row r="34843"/>
    <row r="34844"/>
    <row r="34845"/>
    <row r="34846"/>
    <row r="34847"/>
    <row r="34848"/>
    <row r="34849"/>
    <row r="34850"/>
    <row r="34851"/>
    <row r="34852"/>
    <row r="34853"/>
    <row r="34854"/>
    <row r="34855"/>
    <row r="34856"/>
    <row r="34857"/>
    <row r="34858"/>
    <row r="34859"/>
    <row r="34860"/>
    <row r="34861"/>
    <row r="34862"/>
    <row r="34863"/>
    <row r="34864"/>
    <row r="34865"/>
    <row r="34866"/>
    <row r="34867"/>
    <row r="34868"/>
    <row r="34869"/>
    <row r="34870"/>
    <row r="34871"/>
    <row r="34872"/>
    <row r="34873"/>
    <row r="34874"/>
    <row r="34875"/>
    <row r="34876"/>
    <row r="34877"/>
    <row r="34878"/>
    <row r="34879"/>
    <row r="34880"/>
    <row r="34881"/>
    <row r="34882"/>
    <row r="34883"/>
    <row r="34884"/>
    <row r="34885"/>
    <row r="34886"/>
    <row r="34887"/>
    <row r="34888"/>
    <row r="34889"/>
    <row r="34890"/>
    <row r="34891"/>
    <row r="34892"/>
    <row r="34893"/>
    <row r="34894"/>
    <row r="34895"/>
    <row r="34896"/>
    <row r="34897"/>
    <row r="34898"/>
    <row r="34899"/>
    <row r="34900"/>
    <row r="34901"/>
    <row r="34902"/>
    <row r="34903"/>
    <row r="34904"/>
    <row r="34905"/>
    <row r="34906"/>
    <row r="34907"/>
    <row r="34908"/>
    <row r="34909"/>
    <row r="34910"/>
    <row r="34911"/>
    <row r="34912"/>
    <row r="34913"/>
    <row r="34914"/>
    <row r="34915"/>
    <row r="34916"/>
    <row r="34917"/>
    <row r="34918"/>
    <row r="34919"/>
    <row r="34920"/>
    <row r="34921"/>
    <row r="34922"/>
    <row r="34923"/>
    <row r="34924"/>
    <row r="34925"/>
    <row r="34926"/>
    <row r="34927"/>
    <row r="34928"/>
    <row r="34929"/>
    <row r="34930"/>
    <row r="34931"/>
    <row r="34932"/>
    <row r="34933"/>
    <row r="34934"/>
    <row r="34935"/>
    <row r="34936"/>
    <row r="34937"/>
    <row r="34938"/>
    <row r="34939"/>
    <row r="34940"/>
    <row r="34941"/>
    <row r="34942"/>
    <row r="34943"/>
    <row r="34944"/>
    <row r="34945"/>
    <row r="34946"/>
    <row r="34947"/>
    <row r="34948"/>
    <row r="34949"/>
    <row r="34950"/>
    <row r="34951"/>
    <row r="34952"/>
    <row r="34953"/>
    <row r="34954"/>
    <row r="34955"/>
    <row r="34956"/>
    <row r="34957"/>
    <row r="34958"/>
    <row r="34959"/>
    <row r="34960"/>
    <row r="34961"/>
    <row r="34962"/>
    <row r="34963"/>
    <row r="34964"/>
    <row r="34965"/>
    <row r="34966"/>
    <row r="34967"/>
    <row r="34968"/>
    <row r="34969"/>
    <row r="34970"/>
    <row r="34971"/>
    <row r="34972"/>
    <row r="34973"/>
    <row r="34974"/>
    <row r="34975"/>
    <row r="34976"/>
    <row r="34977"/>
    <row r="34978"/>
    <row r="34979"/>
    <row r="34980"/>
    <row r="34981"/>
    <row r="34982"/>
    <row r="34983"/>
    <row r="34984"/>
    <row r="34985"/>
    <row r="34986"/>
    <row r="34987"/>
    <row r="34988"/>
    <row r="34989"/>
    <row r="34990"/>
    <row r="34991"/>
    <row r="34992"/>
    <row r="34993"/>
    <row r="34994"/>
    <row r="34995"/>
    <row r="34996"/>
    <row r="34997"/>
    <row r="34998"/>
    <row r="34999"/>
    <row r="35000"/>
    <row r="35001"/>
    <row r="35002"/>
    <row r="35003"/>
    <row r="35004"/>
    <row r="35005"/>
    <row r="35006"/>
    <row r="35007"/>
    <row r="35008"/>
    <row r="35009"/>
    <row r="35010"/>
    <row r="35011"/>
    <row r="35012"/>
    <row r="35013"/>
    <row r="35014"/>
    <row r="35015"/>
    <row r="35016"/>
    <row r="35017"/>
    <row r="35018"/>
    <row r="35019"/>
    <row r="35020"/>
    <row r="35021"/>
    <row r="35022"/>
    <row r="35023"/>
    <row r="35024"/>
    <row r="35025"/>
    <row r="35026"/>
    <row r="35027"/>
    <row r="35028"/>
    <row r="35029"/>
    <row r="35030"/>
    <row r="35031"/>
    <row r="35032"/>
    <row r="35033"/>
    <row r="35034"/>
    <row r="35035"/>
    <row r="35036"/>
    <row r="35037"/>
    <row r="35038"/>
    <row r="35039"/>
    <row r="35040"/>
    <row r="35041"/>
    <row r="35042"/>
    <row r="35043"/>
    <row r="35044"/>
    <row r="35045"/>
    <row r="35046"/>
    <row r="35047"/>
    <row r="35048"/>
    <row r="35049"/>
    <row r="35050"/>
    <row r="35051"/>
    <row r="35052"/>
    <row r="35053"/>
    <row r="35054"/>
    <row r="35055"/>
    <row r="35056"/>
    <row r="35057"/>
    <row r="35058"/>
    <row r="35059"/>
    <row r="35060"/>
    <row r="35061"/>
    <row r="35062"/>
    <row r="35063"/>
    <row r="35064"/>
    <row r="35065"/>
    <row r="35066"/>
    <row r="35067"/>
    <row r="35068"/>
    <row r="35069"/>
    <row r="35070"/>
    <row r="35071"/>
    <row r="35072"/>
    <row r="35073"/>
    <row r="35074"/>
    <row r="35075"/>
    <row r="35076"/>
    <row r="35077"/>
    <row r="35078"/>
    <row r="35079"/>
    <row r="35080"/>
    <row r="35081"/>
    <row r="35082"/>
    <row r="35083"/>
    <row r="35084"/>
    <row r="35085"/>
    <row r="35086"/>
    <row r="35087"/>
    <row r="35088"/>
    <row r="35089"/>
    <row r="35090"/>
    <row r="35091"/>
    <row r="35092"/>
    <row r="35093"/>
    <row r="35094"/>
    <row r="35095"/>
    <row r="35096"/>
    <row r="35097"/>
    <row r="35098"/>
    <row r="35099"/>
    <row r="35100"/>
    <row r="35101"/>
    <row r="35102"/>
    <row r="35103"/>
    <row r="35104"/>
    <row r="35105"/>
    <row r="35106"/>
    <row r="35107"/>
    <row r="35108"/>
    <row r="35109"/>
    <row r="35110"/>
    <row r="35111"/>
    <row r="35112"/>
    <row r="35113"/>
    <row r="35114"/>
    <row r="35115"/>
    <row r="35116"/>
    <row r="35117"/>
    <row r="35118"/>
    <row r="35119"/>
    <row r="35120"/>
    <row r="35121"/>
    <row r="35122"/>
    <row r="35123"/>
    <row r="35124"/>
    <row r="35125"/>
    <row r="35126"/>
    <row r="35127"/>
    <row r="35128"/>
    <row r="35129"/>
    <row r="35130"/>
    <row r="35131"/>
    <row r="35132"/>
    <row r="35133"/>
    <row r="35134"/>
    <row r="35135"/>
    <row r="35136"/>
    <row r="35137"/>
    <row r="35138"/>
    <row r="35139"/>
    <row r="35140"/>
    <row r="35141"/>
    <row r="35142"/>
    <row r="35143"/>
    <row r="35144"/>
    <row r="35145"/>
    <row r="35146"/>
    <row r="35147"/>
    <row r="35148"/>
    <row r="35149"/>
    <row r="35150"/>
    <row r="35151"/>
    <row r="35152"/>
    <row r="35153"/>
    <row r="35154"/>
    <row r="35155"/>
    <row r="35156"/>
    <row r="35157"/>
    <row r="35158"/>
    <row r="35159"/>
    <row r="35160"/>
    <row r="35161"/>
    <row r="35162"/>
    <row r="35163"/>
    <row r="35164"/>
    <row r="35165"/>
    <row r="35166"/>
    <row r="35167"/>
    <row r="35168"/>
    <row r="35169"/>
    <row r="35170"/>
    <row r="35171"/>
    <row r="35172"/>
    <row r="35173"/>
    <row r="35174"/>
    <row r="35175"/>
    <row r="35176"/>
    <row r="35177"/>
    <row r="35178"/>
    <row r="35179"/>
    <row r="35180"/>
    <row r="35181"/>
    <row r="35182"/>
    <row r="35183"/>
    <row r="35184"/>
    <row r="35185"/>
    <row r="35186"/>
    <row r="35187"/>
    <row r="35188"/>
    <row r="35189"/>
    <row r="35190"/>
    <row r="35191"/>
    <row r="35192"/>
    <row r="35193"/>
    <row r="35194"/>
    <row r="35195"/>
    <row r="35196"/>
    <row r="35197"/>
    <row r="35198"/>
    <row r="35199"/>
    <row r="35200"/>
    <row r="35201"/>
    <row r="35202"/>
    <row r="35203"/>
    <row r="35204"/>
    <row r="35205"/>
    <row r="35206"/>
    <row r="35207"/>
    <row r="35208"/>
    <row r="35209"/>
    <row r="35210"/>
    <row r="35211"/>
    <row r="35212"/>
    <row r="35213"/>
    <row r="35214"/>
    <row r="35215"/>
    <row r="35216"/>
    <row r="35217"/>
    <row r="35218"/>
    <row r="35219"/>
    <row r="35220"/>
    <row r="35221"/>
    <row r="35222"/>
    <row r="35223"/>
    <row r="35224"/>
    <row r="35225"/>
    <row r="35226"/>
    <row r="35227"/>
    <row r="35228"/>
    <row r="35229"/>
    <row r="35230"/>
    <row r="35231"/>
    <row r="35232"/>
    <row r="35233"/>
    <row r="35234"/>
    <row r="35235"/>
    <row r="35236"/>
    <row r="35237"/>
    <row r="35238"/>
    <row r="35239"/>
    <row r="35240"/>
    <row r="35241"/>
    <row r="35242"/>
    <row r="35243"/>
    <row r="35244"/>
    <row r="35245"/>
    <row r="35246"/>
    <row r="35247"/>
    <row r="35248"/>
    <row r="35249"/>
    <row r="35250"/>
    <row r="35251"/>
    <row r="35252"/>
    <row r="35253"/>
    <row r="35254"/>
    <row r="35255"/>
    <row r="35256"/>
    <row r="35257"/>
    <row r="35258"/>
    <row r="35259"/>
    <row r="35260"/>
    <row r="35261"/>
    <row r="35262"/>
    <row r="35263"/>
    <row r="35264"/>
    <row r="35265"/>
    <row r="35266"/>
    <row r="35267"/>
    <row r="35268"/>
    <row r="35269"/>
    <row r="35270"/>
    <row r="35271"/>
    <row r="35272"/>
    <row r="35273"/>
    <row r="35274"/>
    <row r="35275"/>
    <row r="35276"/>
    <row r="35277"/>
    <row r="35278"/>
    <row r="35279"/>
    <row r="35280"/>
    <row r="35281"/>
    <row r="35282"/>
    <row r="35283"/>
    <row r="35284"/>
    <row r="35285"/>
    <row r="35286"/>
    <row r="35287"/>
    <row r="35288"/>
    <row r="35289"/>
    <row r="35290"/>
    <row r="35291"/>
    <row r="35292"/>
    <row r="35293"/>
    <row r="35294"/>
    <row r="35295"/>
    <row r="35296"/>
    <row r="35297"/>
    <row r="35298"/>
    <row r="35299"/>
    <row r="35300"/>
    <row r="35301"/>
    <row r="35302"/>
    <row r="35303"/>
    <row r="35304"/>
    <row r="35305"/>
    <row r="35306"/>
    <row r="35307"/>
    <row r="35308"/>
    <row r="35309"/>
    <row r="35310"/>
    <row r="35311"/>
    <row r="35312"/>
    <row r="35313"/>
    <row r="35314"/>
    <row r="35315"/>
    <row r="35316"/>
    <row r="35317"/>
    <row r="35318"/>
    <row r="35319"/>
    <row r="35320"/>
    <row r="35321"/>
    <row r="35322"/>
    <row r="35323"/>
    <row r="35324"/>
    <row r="35325"/>
    <row r="35326"/>
    <row r="35327"/>
    <row r="35328"/>
    <row r="35329"/>
    <row r="35330"/>
    <row r="35331"/>
    <row r="35332"/>
    <row r="35333"/>
    <row r="35334"/>
    <row r="35335"/>
    <row r="35336"/>
    <row r="35337"/>
    <row r="35338"/>
    <row r="35339"/>
    <row r="35340"/>
    <row r="35341"/>
    <row r="35342"/>
    <row r="35343"/>
    <row r="35344"/>
    <row r="35345"/>
    <row r="35346"/>
    <row r="35347"/>
    <row r="35348"/>
    <row r="35349"/>
    <row r="35350"/>
    <row r="35351"/>
    <row r="35352"/>
    <row r="35353"/>
    <row r="35354"/>
    <row r="35355"/>
    <row r="35356"/>
    <row r="35357"/>
    <row r="35358"/>
    <row r="35359"/>
    <row r="35360"/>
    <row r="35361"/>
    <row r="35362"/>
    <row r="35363"/>
    <row r="35364"/>
    <row r="35365"/>
    <row r="35366"/>
    <row r="35367"/>
    <row r="35368"/>
    <row r="35369"/>
    <row r="35370"/>
    <row r="35371"/>
    <row r="35372"/>
    <row r="35373"/>
    <row r="35374"/>
    <row r="35375"/>
    <row r="35376"/>
    <row r="35377"/>
    <row r="35378"/>
    <row r="35379"/>
    <row r="35380"/>
    <row r="35381"/>
    <row r="35382"/>
    <row r="35383"/>
    <row r="35384"/>
    <row r="35385"/>
    <row r="35386"/>
    <row r="35387"/>
    <row r="35388"/>
    <row r="35389"/>
    <row r="35390"/>
    <row r="35391"/>
    <row r="35392"/>
    <row r="35393"/>
    <row r="35394"/>
    <row r="35395"/>
    <row r="35396"/>
    <row r="35397"/>
    <row r="35398"/>
    <row r="35399"/>
    <row r="35400"/>
    <row r="35401"/>
    <row r="35402"/>
    <row r="35403"/>
    <row r="35404"/>
    <row r="35405"/>
    <row r="35406"/>
    <row r="35407"/>
    <row r="35408"/>
    <row r="35409"/>
    <row r="35410"/>
    <row r="35411"/>
    <row r="35412"/>
    <row r="35413"/>
    <row r="35414"/>
    <row r="35415"/>
    <row r="35416"/>
    <row r="35417"/>
    <row r="35418"/>
    <row r="35419"/>
    <row r="35420"/>
    <row r="35421"/>
    <row r="35422"/>
    <row r="35423"/>
    <row r="35424"/>
    <row r="35425"/>
    <row r="35426"/>
    <row r="35427"/>
    <row r="35428"/>
    <row r="35429"/>
    <row r="35430"/>
    <row r="35431"/>
    <row r="35432"/>
    <row r="35433"/>
    <row r="35434"/>
    <row r="35435"/>
    <row r="35436"/>
    <row r="35437"/>
    <row r="35438"/>
    <row r="35439"/>
    <row r="35440"/>
    <row r="35441"/>
    <row r="35442"/>
    <row r="35443"/>
    <row r="35444"/>
    <row r="35445"/>
    <row r="35446"/>
    <row r="35447"/>
    <row r="35448"/>
    <row r="35449"/>
    <row r="35450"/>
    <row r="35451"/>
    <row r="35452"/>
    <row r="35453"/>
    <row r="35454"/>
    <row r="35455"/>
    <row r="35456"/>
    <row r="35457"/>
    <row r="35458"/>
    <row r="35459"/>
    <row r="35460"/>
    <row r="35461"/>
    <row r="35462"/>
    <row r="35463"/>
    <row r="35464"/>
    <row r="35465"/>
    <row r="35466"/>
    <row r="35467"/>
    <row r="35468"/>
    <row r="35469"/>
    <row r="35470"/>
    <row r="35471"/>
    <row r="35472"/>
    <row r="35473"/>
    <row r="35474"/>
    <row r="35475"/>
    <row r="35476"/>
    <row r="35477"/>
    <row r="35478"/>
    <row r="35479"/>
    <row r="35480"/>
    <row r="35481"/>
    <row r="35482"/>
    <row r="35483"/>
    <row r="35484"/>
    <row r="35485"/>
    <row r="35486"/>
    <row r="35487"/>
    <row r="35488"/>
    <row r="35489"/>
    <row r="35490"/>
    <row r="35491"/>
    <row r="35492"/>
    <row r="35493"/>
    <row r="35494"/>
    <row r="35495"/>
    <row r="35496"/>
    <row r="35497"/>
    <row r="35498"/>
    <row r="35499"/>
    <row r="35500"/>
    <row r="35501"/>
    <row r="35502"/>
    <row r="35503"/>
    <row r="35504"/>
    <row r="35505"/>
    <row r="35506"/>
    <row r="35507"/>
    <row r="35508"/>
    <row r="35509"/>
    <row r="35510"/>
    <row r="35511"/>
    <row r="35512"/>
    <row r="35513"/>
    <row r="35514"/>
    <row r="35515"/>
    <row r="35516"/>
    <row r="35517"/>
    <row r="35518"/>
    <row r="35519"/>
    <row r="35520"/>
    <row r="35521"/>
    <row r="35522"/>
    <row r="35523"/>
    <row r="35524"/>
    <row r="35525"/>
    <row r="35526"/>
    <row r="35527"/>
    <row r="35528"/>
    <row r="35529"/>
    <row r="35530"/>
    <row r="35531"/>
    <row r="35532"/>
    <row r="35533"/>
    <row r="35534"/>
    <row r="35535"/>
    <row r="35536"/>
    <row r="35537"/>
    <row r="35538"/>
    <row r="35539"/>
    <row r="35540"/>
    <row r="35541"/>
    <row r="35542"/>
    <row r="35543"/>
    <row r="35544"/>
    <row r="35545"/>
    <row r="35546"/>
    <row r="35547"/>
    <row r="35548"/>
    <row r="35549"/>
    <row r="35550"/>
    <row r="35551"/>
    <row r="35552"/>
    <row r="35553"/>
    <row r="35554"/>
    <row r="35555"/>
    <row r="35556"/>
    <row r="35557"/>
    <row r="35558"/>
    <row r="35559"/>
    <row r="35560"/>
    <row r="35561"/>
    <row r="35562"/>
    <row r="35563"/>
    <row r="35564"/>
    <row r="35565"/>
    <row r="35566"/>
    <row r="35567"/>
    <row r="35568"/>
    <row r="35569"/>
    <row r="35570"/>
    <row r="35571"/>
    <row r="35572"/>
    <row r="35573"/>
    <row r="35574"/>
    <row r="35575"/>
    <row r="35576"/>
    <row r="35577"/>
    <row r="35578"/>
    <row r="35579"/>
    <row r="35580"/>
    <row r="35581"/>
    <row r="35582"/>
    <row r="35583"/>
    <row r="35584"/>
    <row r="35585"/>
    <row r="35586"/>
    <row r="35587"/>
    <row r="35588"/>
    <row r="35589"/>
    <row r="35590"/>
    <row r="35591"/>
    <row r="35592"/>
    <row r="35593"/>
    <row r="35594"/>
    <row r="35595"/>
    <row r="35596"/>
    <row r="35597"/>
    <row r="35598"/>
    <row r="35599"/>
    <row r="35600"/>
    <row r="35601"/>
    <row r="35602"/>
    <row r="35603"/>
    <row r="35604"/>
    <row r="35605"/>
    <row r="35606"/>
    <row r="35607"/>
    <row r="35608"/>
    <row r="35609"/>
    <row r="35610"/>
    <row r="35611"/>
    <row r="35612"/>
    <row r="35613"/>
    <row r="35614"/>
    <row r="35615"/>
    <row r="35616"/>
    <row r="35617"/>
    <row r="35618"/>
    <row r="35619"/>
    <row r="35620"/>
    <row r="35621"/>
    <row r="35622"/>
    <row r="35623"/>
    <row r="35624"/>
    <row r="35625"/>
    <row r="35626"/>
    <row r="35627"/>
    <row r="35628"/>
    <row r="35629"/>
    <row r="35630"/>
    <row r="35631"/>
    <row r="35632"/>
    <row r="35633"/>
    <row r="35634"/>
    <row r="35635"/>
    <row r="35636"/>
    <row r="35637"/>
    <row r="35638"/>
    <row r="35639"/>
    <row r="35640"/>
    <row r="35641"/>
    <row r="35642"/>
    <row r="35643"/>
    <row r="35644"/>
    <row r="35645"/>
    <row r="35646"/>
    <row r="35647"/>
    <row r="35648"/>
    <row r="35649"/>
    <row r="35650"/>
    <row r="35651"/>
    <row r="35652"/>
    <row r="35653"/>
    <row r="35654"/>
    <row r="35655"/>
    <row r="35656"/>
    <row r="35657"/>
    <row r="35658"/>
    <row r="35659"/>
    <row r="35660"/>
    <row r="35661"/>
    <row r="35662"/>
    <row r="35663"/>
    <row r="35664"/>
    <row r="35665"/>
    <row r="35666"/>
    <row r="35667"/>
    <row r="35668"/>
    <row r="35669"/>
    <row r="35670"/>
    <row r="35671"/>
    <row r="35672"/>
    <row r="35673"/>
    <row r="35674"/>
    <row r="35675"/>
    <row r="35676"/>
    <row r="35677"/>
    <row r="35678"/>
    <row r="35679"/>
    <row r="35680"/>
    <row r="35681"/>
    <row r="35682"/>
    <row r="35683"/>
    <row r="35684"/>
    <row r="35685"/>
    <row r="35686"/>
    <row r="35687"/>
    <row r="35688"/>
    <row r="35689"/>
    <row r="35690"/>
    <row r="35691"/>
    <row r="35692"/>
    <row r="35693"/>
    <row r="35694"/>
    <row r="35695"/>
    <row r="35696"/>
    <row r="35697"/>
    <row r="35698"/>
    <row r="35699"/>
    <row r="35700"/>
    <row r="35701"/>
    <row r="35702"/>
    <row r="35703"/>
    <row r="35704"/>
    <row r="35705"/>
    <row r="35706"/>
    <row r="35707"/>
    <row r="35708"/>
    <row r="35709"/>
    <row r="35710"/>
    <row r="35711"/>
    <row r="35712"/>
    <row r="35713"/>
    <row r="35714"/>
    <row r="35715"/>
    <row r="35716"/>
    <row r="35717"/>
    <row r="35718"/>
    <row r="35719"/>
    <row r="35720"/>
    <row r="35721"/>
    <row r="35722"/>
    <row r="35723"/>
    <row r="35724"/>
    <row r="35725"/>
    <row r="35726"/>
    <row r="35727"/>
    <row r="35728"/>
    <row r="35729"/>
    <row r="35730"/>
    <row r="35731"/>
    <row r="35732"/>
    <row r="35733"/>
    <row r="35734"/>
    <row r="35735"/>
    <row r="35736"/>
    <row r="35737"/>
    <row r="35738"/>
    <row r="35739"/>
    <row r="35740"/>
    <row r="35741"/>
    <row r="35742"/>
    <row r="35743"/>
    <row r="35744"/>
    <row r="35745"/>
    <row r="35746"/>
    <row r="35747"/>
    <row r="35748"/>
    <row r="35749"/>
    <row r="35750"/>
    <row r="35751"/>
    <row r="35752"/>
    <row r="35753"/>
    <row r="35754"/>
    <row r="35755"/>
    <row r="35756"/>
    <row r="35757"/>
    <row r="35758"/>
    <row r="35759"/>
    <row r="35760"/>
    <row r="35761"/>
    <row r="35762"/>
    <row r="35763"/>
    <row r="35764"/>
    <row r="35765"/>
    <row r="35766"/>
    <row r="35767"/>
    <row r="35768"/>
    <row r="35769"/>
    <row r="35770"/>
    <row r="35771"/>
    <row r="35772"/>
    <row r="35773"/>
    <row r="35774"/>
    <row r="35775"/>
    <row r="35776"/>
    <row r="35777"/>
    <row r="35778"/>
    <row r="35779"/>
    <row r="35780"/>
    <row r="35781"/>
    <row r="35782"/>
    <row r="35783"/>
    <row r="35784"/>
    <row r="35785"/>
    <row r="35786"/>
    <row r="35787"/>
    <row r="35788"/>
    <row r="35789"/>
    <row r="35790"/>
    <row r="35791"/>
    <row r="35792"/>
    <row r="35793"/>
    <row r="35794"/>
    <row r="35795"/>
    <row r="35796"/>
    <row r="35797"/>
    <row r="35798"/>
    <row r="35799"/>
    <row r="35800"/>
    <row r="35801"/>
    <row r="35802"/>
    <row r="35803"/>
    <row r="35804"/>
    <row r="35805"/>
    <row r="35806"/>
    <row r="35807"/>
    <row r="35808"/>
    <row r="35809"/>
    <row r="35810"/>
    <row r="35811"/>
    <row r="35812"/>
    <row r="35813"/>
    <row r="35814"/>
    <row r="35815"/>
    <row r="35816"/>
    <row r="35817"/>
    <row r="35818"/>
    <row r="35819"/>
    <row r="35820"/>
    <row r="35821"/>
    <row r="35822"/>
    <row r="35823"/>
    <row r="35824"/>
    <row r="35825"/>
    <row r="35826"/>
    <row r="35827"/>
    <row r="35828"/>
    <row r="35829"/>
    <row r="35830"/>
    <row r="35831"/>
    <row r="35832"/>
    <row r="35833"/>
    <row r="35834"/>
    <row r="35835"/>
    <row r="35836"/>
    <row r="35837"/>
    <row r="35838"/>
    <row r="35839"/>
    <row r="35840"/>
    <row r="35841"/>
    <row r="35842"/>
    <row r="35843"/>
    <row r="35844"/>
    <row r="35845"/>
    <row r="35846"/>
    <row r="35847"/>
    <row r="35848"/>
    <row r="35849"/>
    <row r="35850"/>
    <row r="35851"/>
    <row r="35852"/>
    <row r="35853"/>
    <row r="35854"/>
    <row r="35855"/>
    <row r="35856"/>
    <row r="35857"/>
    <row r="35858"/>
    <row r="35859"/>
    <row r="35860"/>
    <row r="35861"/>
    <row r="35862"/>
    <row r="35863"/>
    <row r="35864"/>
    <row r="35865"/>
    <row r="35866"/>
    <row r="35867"/>
    <row r="35868"/>
    <row r="35869"/>
    <row r="35870"/>
    <row r="35871"/>
    <row r="35872"/>
    <row r="35873"/>
    <row r="35874"/>
    <row r="35875"/>
    <row r="35876"/>
    <row r="35877"/>
    <row r="35878"/>
    <row r="35879"/>
    <row r="35880"/>
    <row r="35881"/>
    <row r="35882"/>
    <row r="35883"/>
    <row r="35884"/>
    <row r="35885"/>
    <row r="35886"/>
    <row r="35887"/>
    <row r="35888"/>
    <row r="35889"/>
    <row r="35890"/>
    <row r="35891"/>
    <row r="35892"/>
    <row r="35893"/>
    <row r="35894"/>
    <row r="35895"/>
    <row r="35896"/>
    <row r="35897"/>
    <row r="35898"/>
    <row r="35899"/>
    <row r="35900"/>
    <row r="35901"/>
    <row r="35902"/>
    <row r="35903"/>
    <row r="35904"/>
    <row r="35905"/>
    <row r="35906"/>
    <row r="35907"/>
    <row r="35908"/>
    <row r="35909"/>
    <row r="35910"/>
    <row r="35911"/>
    <row r="35912"/>
    <row r="35913"/>
    <row r="35914"/>
    <row r="35915"/>
    <row r="35916"/>
    <row r="35917"/>
    <row r="35918"/>
    <row r="35919"/>
    <row r="35920"/>
    <row r="35921"/>
    <row r="35922"/>
    <row r="35923"/>
    <row r="35924"/>
    <row r="35925"/>
    <row r="35926"/>
    <row r="35927"/>
    <row r="35928"/>
    <row r="35929"/>
    <row r="35930"/>
    <row r="35931"/>
    <row r="35932"/>
    <row r="35933"/>
    <row r="35934"/>
    <row r="35935"/>
    <row r="35936"/>
    <row r="35937"/>
    <row r="35938"/>
    <row r="35939"/>
    <row r="35940"/>
    <row r="35941"/>
    <row r="35942"/>
    <row r="35943"/>
    <row r="35944"/>
    <row r="35945"/>
    <row r="35946"/>
    <row r="35947"/>
    <row r="35948"/>
    <row r="35949"/>
    <row r="35950"/>
    <row r="35951"/>
    <row r="35952"/>
    <row r="35953"/>
    <row r="35954"/>
    <row r="35955"/>
    <row r="35956"/>
    <row r="35957"/>
    <row r="35958"/>
    <row r="35959"/>
    <row r="35960"/>
    <row r="35961"/>
    <row r="35962"/>
    <row r="35963"/>
    <row r="35964"/>
    <row r="35965"/>
    <row r="35966"/>
    <row r="35967"/>
    <row r="35968"/>
    <row r="35969"/>
    <row r="35970"/>
    <row r="35971"/>
    <row r="35972"/>
    <row r="35973"/>
    <row r="35974"/>
    <row r="35975"/>
    <row r="35976"/>
    <row r="35977"/>
    <row r="35978"/>
    <row r="35979"/>
    <row r="35980"/>
    <row r="35981"/>
    <row r="35982"/>
    <row r="35983"/>
    <row r="35984"/>
    <row r="35985"/>
    <row r="35986"/>
    <row r="35987"/>
    <row r="35988"/>
    <row r="35989"/>
    <row r="35990"/>
    <row r="35991"/>
    <row r="35992"/>
    <row r="35993"/>
    <row r="35994"/>
    <row r="35995"/>
    <row r="35996"/>
    <row r="35997"/>
    <row r="35998"/>
    <row r="35999"/>
    <row r="36000"/>
    <row r="36001"/>
    <row r="36002"/>
    <row r="36003"/>
    <row r="36004"/>
    <row r="36005"/>
    <row r="36006"/>
    <row r="36007"/>
    <row r="36008"/>
    <row r="36009"/>
    <row r="36010"/>
    <row r="36011"/>
    <row r="36012"/>
    <row r="36013"/>
    <row r="36014"/>
    <row r="36015"/>
    <row r="36016"/>
    <row r="36017"/>
    <row r="36018"/>
    <row r="36019"/>
    <row r="36020"/>
    <row r="36021"/>
    <row r="36022"/>
    <row r="36023"/>
    <row r="36024"/>
    <row r="36025"/>
    <row r="36026"/>
    <row r="36027"/>
    <row r="36028"/>
    <row r="36029"/>
    <row r="36030"/>
    <row r="36031"/>
    <row r="36032"/>
    <row r="36033"/>
    <row r="36034"/>
    <row r="36035"/>
    <row r="36036"/>
    <row r="36037"/>
    <row r="36038"/>
    <row r="36039"/>
    <row r="36040"/>
    <row r="36041"/>
    <row r="36042"/>
    <row r="36043"/>
    <row r="36044"/>
    <row r="36045"/>
    <row r="36046"/>
    <row r="36047"/>
    <row r="36048"/>
    <row r="36049"/>
    <row r="36050"/>
    <row r="36051"/>
    <row r="36052"/>
    <row r="36053"/>
    <row r="36054"/>
    <row r="36055"/>
    <row r="36056"/>
    <row r="36057"/>
    <row r="36058"/>
    <row r="36059"/>
    <row r="36060"/>
    <row r="36061"/>
    <row r="36062"/>
    <row r="36063"/>
    <row r="36064"/>
    <row r="36065"/>
    <row r="36066"/>
    <row r="36067"/>
    <row r="36068"/>
    <row r="36069"/>
    <row r="36070"/>
    <row r="36071"/>
    <row r="36072"/>
    <row r="36073"/>
    <row r="36074"/>
    <row r="36075"/>
    <row r="36076"/>
    <row r="36077"/>
    <row r="36078"/>
    <row r="36079"/>
    <row r="36080"/>
    <row r="36081"/>
    <row r="36082"/>
    <row r="36083"/>
    <row r="36084"/>
    <row r="36085"/>
    <row r="36086"/>
    <row r="36087"/>
    <row r="36088"/>
    <row r="36089"/>
    <row r="36090"/>
    <row r="36091"/>
    <row r="36092"/>
    <row r="36093"/>
    <row r="36094"/>
    <row r="36095"/>
    <row r="36096"/>
    <row r="36097"/>
    <row r="36098"/>
    <row r="36099"/>
    <row r="36100"/>
    <row r="36101"/>
    <row r="36102"/>
    <row r="36103"/>
    <row r="36104"/>
    <row r="36105"/>
    <row r="36106"/>
    <row r="36107"/>
    <row r="36108"/>
    <row r="36109"/>
    <row r="36110"/>
    <row r="36111"/>
    <row r="36112"/>
    <row r="36113"/>
    <row r="36114"/>
    <row r="36115"/>
    <row r="36116"/>
    <row r="36117"/>
    <row r="36118"/>
    <row r="36119"/>
    <row r="36120"/>
    <row r="36121"/>
    <row r="36122"/>
    <row r="36123"/>
    <row r="36124"/>
    <row r="36125"/>
    <row r="36126"/>
    <row r="36127"/>
    <row r="36128"/>
    <row r="36129"/>
    <row r="36130"/>
    <row r="36131"/>
    <row r="36132"/>
    <row r="36133"/>
    <row r="36134"/>
    <row r="36135"/>
    <row r="36136"/>
    <row r="36137"/>
    <row r="36138"/>
    <row r="36139"/>
    <row r="36140"/>
    <row r="36141"/>
    <row r="36142"/>
    <row r="36143"/>
    <row r="36144"/>
    <row r="36145"/>
    <row r="36146"/>
    <row r="36147"/>
    <row r="36148"/>
    <row r="36149"/>
    <row r="36150"/>
    <row r="36151"/>
    <row r="36152"/>
    <row r="36153"/>
    <row r="36154"/>
    <row r="36155"/>
    <row r="36156"/>
    <row r="36157"/>
    <row r="36158"/>
    <row r="36159"/>
    <row r="36160"/>
    <row r="36161"/>
    <row r="36162"/>
    <row r="36163"/>
    <row r="36164"/>
    <row r="36165"/>
    <row r="36166"/>
    <row r="36167"/>
    <row r="36168"/>
    <row r="36169"/>
    <row r="36170"/>
    <row r="36171"/>
    <row r="36172"/>
    <row r="36173"/>
    <row r="36174"/>
    <row r="36175"/>
    <row r="36176"/>
    <row r="36177"/>
    <row r="36178"/>
    <row r="36179"/>
    <row r="36180"/>
    <row r="36181"/>
    <row r="36182"/>
    <row r="36183"/>
    <row r="36184"/>
    <row r="36185"/>
    <row r="36186"/>
    <row r="36187"/>
    <row r="36188"/>
    <row r="36189"/>
    <row r="36190"/>
    <row r="36191"/>
    <row r="36192"/>
    <row r="36193"/>
    <row r="36194"/>
    <row r="36195"/>
    <row r="36196"/>
    <row r="36197"/>
    <row r="36198"/>
    <row r="36199"/>
    <row r="36200"/>
    <row r="36201"/>
    <row r="36202"/>
    <row r="36203"/>
    <row r="36204"/>
    <row r="36205"/>
    <row r="36206"/>
    <row r="36207"/>
    <row r="36208"/>
    <row r="36209"/>
    <row r="36210"/>
    <row r="36211"/>
    <row r="36212"/>
    <row r="36213"/>
    <row r="36214"/>
    <row r="36215"/>
    <row r="36216"/>
    <row r="36217"/>
    <row r="36218"/>
    <row r="36219"/>
    <row r="36220"/>
    <row r="36221"/>
    <row r="36222"/>
    <row r="36223"/>
    <row r="36224"/>
    <row r="36225"/>
    <row r="36226"/>
    <row r="36227"/>
    <row r="36228"/>
    <row r="36229"/>
    <row r="36230"/>
    <row r="36231"/>
    <row r="36232"/>
    <row r="36233"/>
    <row r="36234"/>
    <row r="36235"/>
    <row r="36236"/>
    <row r="36237"/>
    <row r="36238"/>
    <row r="36239"/>
    <row r="36240"/>
    <row r="36241"/>
    <row r="36242"/>
    <row r="36243"/>
    <row r="36244"/>
    <row r="36245"/>
    <row r="36246"/>
    <row r="36247"/>
    <row r="36248"/>
    <row r="36249"/>
    <row r="36250"/>
    <row r="36251"/>
    <row r="36252"/>
    <row r="36253"/>
    <row r="36254"/>
    <row r="36255"/>
    <row r="36256"/>
    <row r="36257"/>
    <row r="36258"/>
    <row r="36259"/>
    <row r="36260"/>
    <row r="36261"/>
    <row r="36262"/>
    <row r="36263"/>
    <row r="36264"/>
    <row r="36265"/>
    <row r="36266"/>
    <row r="36267"/>
    <row r="36268"/>
    <row r="36269"/>
    <row r="36270"/>
    <row r="36271"/>
    <row r="36272"/>
    <row r="36273"/>
    <row r="36274"/>
    <row r="36275"/>
    <row r="36276"/>
    <row r="36277"/>
    <row r="36278"/>
    <row r="36279"/>
    <row r="36280"/>
    <row r="36281"/>
    <row r="36282"/>
    <row r="36283"/>
    <row r="36284"/>
    <row r="36285"/>
    <row r="36286"/>
    <row r="36287"/>
    <row r="36288"/>
    <row r="36289"/>
    <row r="36290"/>
    <row r="36291"/>
    <row r="36292"/>
    <row r="36293"/>
    <row r="36294"/>
    <row r="36295"/>
    <row r="36296"/>
    <row r="36297"/>
    <row r="36298"/>
    <row r="36299"/>
    <row r="36300"/>
    <row r="36301"/>
    <row r="36302"/>
    <row r="36303"/>
    <row r="36304"/>
    <row r="36305"/>
    <row r="36306"/>
    <row r="36307"/>
    <row r="36308"/>
    <row r="36309"/>
    <row r="36310"/>
    <row r="36311"/>
    <row r="36312"/>
    <row r="36313"/>
    <row r="36314"/>
    <row r="36315"/>
    <row r="36316"/>
    <row r="36317"/>
    <row r="36318"/>
    <row r="36319"/>
    <row r="36320"/>
    <row r="36321"/>
    <row r="36322"/>
    <row r="36323"/>
    <row r="36324"/>
    <row r="36325"/>
    <row r="36326"/>
    <row r="36327"/>
    <row r="36328"/>
    <row r="36329"/>
    <row r="36330"/>
    <row r="36331"/>
    <row r="36332"/>
    <row r="36333"/>
    <row r="36334"/>
    <row r="36335"/>
    <row r="36336"/>
    <row r="36337"/>
    <row r="36338"/>
    <row r="36339"/>
    <row r="36340"/>
    <row r="36341"/>
    <row r="36342"/>
    <row r="36343"/>
    <row r="36344"/>
    <row r="36345"/>
    <row r="36346"/>
    <row r="36347"/>
    <row r="36348"/>
    <row r="36349"/>
    <row r="36350"/>
    <row r="36351"/>
    <row r="36352"/>
    <row r="36353"/>
    <row r="36354"/>
    <row r="36355"/>
    <row r="36356"/>
    <row r="36357"/>
    <row r="36358"/>
    <row r="36359"/>
    <row r="36360"/>
    <row r="36361"/>
    <row r="36362"/>
    <row r="36363"/>
    <row r="36364"/>
    <row r="36365"/>
    <row r="36366"/>
    <row r="36367"/>
    <row r="36368"/>
    <row r="36369"/>
    <row r="36370"/>
    <row r="36371"/>
    <row r="36372"/>
    <row r="36373"/>
    <row r="36374"/>
    <row r="36375"/>
    <row r="36376"/>
    <row r="36377"/>
    <row r="36378"/>
    <row r="36379"/>
    <row r="36380"/>
    <row r="36381"/>
    <row r="36382"/>
    <row r="36383"/>
    <row r="36384"/>
    <row r="36385"/>
    <row r="36386"/>
    <row r="36387"/>
    <row r="36388"/>
    <row r="36389"/>
    <row r="36390"/>
    <row r="36391"/>
    <row r="36392"/>
    <row r="36393"/>
    <row r="36394"/>
    <row r="36395"/>
    <row r="36396"/>
    <row r="36397"/>
    <row r="36398"/>
    <row r="36399"/>
    <row r="36400"/>
    <row r="36401"/>
    <row r="36402"/>
    <row r="36403"/>
    <row r="36404"/>
    <row r="36405"/>
    <row r="36406"/>
    <row r="36407"/>
    <row r="36408"/>
    <row r="36409"/>
    <row r="36410"/>
    <row r="36411"/>
    <row r="36412"/>
    <row r="36413"/>
    <row r="36414"/>
    <row r="36415"/>
    <row r="36416"/>
    <row r="36417"/>
    <row r="36418"/>
    <row r="36419"/>
    <row r="36420"/>
    <row r="36421"/>
    <row r="36422"/>
    <row r="36423"/>
    <row r="36424"/>
    <row r="36425"/>
    <row r="36426"/>
    <row r="36427"/>
    <row r="36428"/>
    <row r="36429"/>
    <row r="36430"/>
    <row r="36431"/>
    <row r="36432"/>
    <row r="36433"/>
    <row r="36434"/>
    <row r="36435"/>
    <row r="36436"/>
    <row r="36437"/>
    <row r="36438"/>
    <row r="36439"/>
    <row r="36440"/>
    <row r="36441"/>
    <row r="36442"/>
    <row r="36443"/>
    <row r="36444"/>
    <row r="36445"/>
    <row r="36446"/>
    <row r="36447"/>
    <row r="36448"/>
    <row r="36449"/>
    <row r="36450"/>
    <row r="36451"/>
    <row r="36452"/>
    <row r="36453"/>
    <row r="36454"/>
    <row r="36455"/>
    <row r="36456"/>
    <row r="36457"/>
    <row r="36458"/>
    <row r="36459"/>
    <row r="36460"/>
    <row r="36461"/>
    <row r="36462"/>
    <row r="36463"/>
    <row r="36464"/>
    <row r="36465"/>
    <row r="36466"/>
    <row r="36467"/>
    <row r="36468"/>
    <row r="36469"/>
    <row r="36470"/>
    <row r="36471"/>
    <row r="36472"/>
    <row r="36473"/>
    <row r="36474"/>
    <row r="36475"/>
    <row r="36476"/>
    <row r="36477"/>
    <row r="36478"/>
    <row r="36479"/>
    <row r="36480"/>
    <row r="36481"/>
    <row r="36482"/>
    <row r="36483"/>
    <row r="36484"/>
    <row r="36485"/>
    <row r="36486"/>
    <row r="36487"/>
    <row r="36488"/>
    <row r="36489"/>
    <row r="36490"/>
    <row r="36491"/>
    <row r="36492"/>
    <row r="36493"/>
    <row r="36494"/>
    <row r="36495"/>
    <row r="36496"/>
    <row r="36497"/>
    <row r="36498"/>
    <row r="36499"/>
    <row r="36500"/>
    <row r="36501"/>
    <row r="36502"/>
    <row r="36503"/>
    <row r="36504"/>
    <row r="36505"/>
    <row r="36506"/>
    <row r="36507"/>
    <row r="36508"/>
    <row r="36509"/>
    <row r="36510"/>
    <row r="36511"/>
    <row r="36512"/>
    <row r="36513"/>
    <row r="36514"/>
    <row r="36515"/>
    <row r="36516"/>
    <row r="36517"/>
    <row r="36518"/>
    <row r="36519"/>
    <row r="36520"/>
    <row r="36521"/>
    <row r="36522"/>
    <row r="36523"/>
    <row r="36524"/>
    <row r="36525"/>
    <row r="36526"/>
    <row r="36527"/>
    <row r="36528"/>
    <row r="36529"/>
    <row r="36530"/>
    <row r="36531"/>
    <row r="36532"/>
    <row r="36533"/>
    <row r="36534"/>
    <row r="36535"/>
    <row r="36536"/>
    <row r="36537"/>
    <row r="36538"/>
    <row r="36539"/>
    <row r="36540"/>
    <row r="36541"/>
    <row r="36542"/>
    <row r="36543"/>
    <row r="36544"/>
    <row r="36545"/>
    <row r="36546"/>
    <row r="36547"/>
    <row r="36548"/>
    <row r="36549"/>
    <row r="36550"/>
    <row r="36551"/>
    <row r="36552"/>
    <row r="36553"/>
    <row r="36554"/>
    <row r="36555"/>
    <row r="36556"/>
    <row r="36557"/>
    <row r="36558"/>
    <row r="36559"/>
    <row r="36560"/>
    <row r="36561"/>
    <row r="36562"/>
    <row r="36563"/>
    <row r="36564"/>
    <row r="36565"/>
    <row r="36566"/>
    <row r="36567"/>
    <row r="36568"/>
    <row r="36569"/>
    <row r="36570"/>
    <row r="36571"/>
    <row r="36572"/>
    <row r="36573"/>
    <row r="36574"/>
    <row r="36575"/>
    <row r="36576"/>
    <row r="36577"/>
    <row r="36578"/>
    <row r="36579"/>
    <row r="36580"/>
    <row r="36581"/>
    <row r="36582"/>
    <row r="36583"/>
    <row r="36584"/>
    <row r="36585"/>
    <row r="36586"/>
    <row r="36587"/>
    <row r="36588"/>
    <row r="36589"/>
    <row r="36590"/>
    <row r="36591"/>
    <row r="36592"/>
    <row r="36593"/>
    <row r="36594"/>
    <row r="36595"/>
    <row r="36596"/>
    <row r="36597"/>
    <row r="36598"/>
    <row r="36599"/>
    <row r="36600"/>
    <row r="36601"/>
    <row r="36602"/>
    <row r="36603"/>
    <row r="36604"/>
    <row r="36605"/>
    <row r="36606"/>
    <row r="36607"/>
    <row r="36608"/>
    <row r="36609"/>
    <row r="36610"/>
    <row r="36611"/>
    <row r="36612"/>
    <row r="36613"/>
    <row r="36614"/>
    <row r="36615"/>
    <row r="36616"/>
    <row r="36617"/>
    <row r="36618"/>
    <row r="36619"/>
    <row r="36620"/>
    <row r="36621"/>
    <row r="36622"/>
    <row r="36623"/>
    <row r="36624"/>
    <row r="36625"/>
    <row r="36626"/>
    <row r="36627"/>
    <row r="36628"/>
    <row r="36629"/>
    <row r="36630"/>
    <row r="36631"/>
    <row r="36632"/>
    <row r="36633"/>
    <row r="36634"/>
    <row r="36635"/>
    <row r="36636"/>
    <row r="36637"/>
    <row r="36638"/>
    <row r="36639"/>
    <row r="36640"/>
    <row r="36641"/>
    <row r="36642"/>
    <row r="36643"/>
    <row r="36644"/>
    <row r="36645"/>
    <row r="36646"/>
    <row r="36647"/>
    <row r="36648"/>
    <row r="36649"/>
    <row r="36650"/>
    <row r="36651"/>
    <row r="36652"/>
    <row r="36653"/>
    <row r="36654"/>
    <row r="36655"/>
    <row r="36656"/>
    <row r="36657"/>
    <row r="36658"/>
    <row r="36659"/>
    <row r="36660"/>
    <row r="36661"/>
    <row r="36662"/>
    <row r="36663"/>
    <row r="36664"/>
    <row r="36665"/>
    <row r="36666"/>
    <row r="36667"/>
    <row r="36668"/>
    <row r="36669"/>
    <row r="36670"/>
    <row r="36671"/>
    <row r="36672"/>
    <row r="36673"/>
    <row r="36674"/>
    <row r="36675"/>
    <row r="36676"/>
    <row r="36677"/>
    <row r="36678"/>
    <row r="36679"/>
    <row r="36680"/>
    <row r="36681"/>
    <row r="36682"/>
    <row r="36683"/>
    <row r="36684"/>
    <row r="36685"/>
    <row r="36686"/>
    <row r="36687"/>
    <row r="36688"/>
    <row r="36689"/>
    <row r="36690"/>
    <row r="36691"/>
    <row r="36692"/>
    <row r="36693"/>
    <row r="36694"/>
    <row r="36695"/>
    <row r="36696"/>
    <row r="36697"/>
    <row r="36698"/>
    <row r="36699"/>
    <row r="36700"/>
    <row r="36701"/>
    <row r="36702"/>
    <row r="36703"/>
    <row r="36704"/>
    <row r="36705"/>
    <row r="36706"/>
    <row r="36707"/>
    <row r="36708"/>
    <row r="36709"/>
    <row r="36710"/>
    <row r="36711"/>
    <row r="36712"/>
    <row r="36713"/>
    <row r="36714"/>
    <row r="36715"/>
    <row r="36716"/>
    <row r="36717"/>
    <row r="36718"/>
    <row r="36719"/>
    <row r="36720"/>
    <row r="36721"/>
    <row r="36722"/>
    <row r="36723"/>
    <row r="36724"/>
    <row r="36725"/>
    <row r="36726"/>
    <row r="36727"/>
    <row r="36728"/>
    <row r="36729"/>
    <row r="36730"/>
    <row r="36731"/>
    <row r="36732"/>
    <row r="36733"/>
    <row r="36734"/>
    <row r="36735"/>
    <row r="36736"/>
    <row r="36737"/>
    <row r="36738"/>
    <row r="36739"/>
    <row r="36740"/>
    <row r="36741"/>
    <row r="36742"/>
    <row r="36743"/>
    <row r="36744"/>
    <row r="36745"/>
    <row r="36746"/>
    <row r="36747"/>
    <row r="36748"/>
    <row r="36749"/>
    <row r="36750"/>
    <row r="36751"/>
    <row r="36752"/>
    <row r="36753"/>
    <row r="36754"/>
    <row r="36755"/>
    <row r="36756"/>
    <row r="36757"/>
    <row r="36758"/>
    <row r="36759"/>
    <row r="36760"/>
    <row r="36761"/>
    <row r="36762"/>
    <row r="36763"/>
    <row r="36764"/>
    <row r="36765"/>
    <row r="36766"/>
    <row r="36767"/>
    <row r="36768"/>
    <row r="36769"/>
    <row r="36770"/>
    <row r="36771"/>
    <row r="36772"/>
    <row r="36773"/>
    <row r="36774"/>
    <row r="36775"/>
    <row r="36776"/>
    <row r="36777"/>
    <row r="36778"/>
    <row r="36779"/>
    <row r="36780"/>
    <row r="36781"/>
    <row r="36782"/>
    <row r="36783"/>
    <row r="36784"/>
    <row r="36785"/>
    <row r="36786"/>
    <row r="36787"/>
    <row r="36788"/>
    <row r="36789"/>
    <row r="36790"/>
    <row r="36791"/>
    <row r="36792"/>
    <row r="36793"/>
    <row r="36794"/>
    <row r="36795"/>
    <row r="36796"/>
    <row r="36797"/>
    <row r="36798"/>
    <row r="36799"/>
    <row r="36800"/>
    <row r="36801"/>
    <row r="36802"/>
    <row r="36803"/>
    <row r="36804"/>
    <row r="36805"/>
    <row r="36806"/>
    <row r="36807"/>
    <row r="36808"/>
    <row r="36809"/>
    <row r="36810"/>
    <row r="36811"/>
    <row r="36812"/>
    <row r="36813"/>
    <row r="36814"/>
    <row r="36815"/>
    <row r="36816"/>
    <row r="36817"/>
    <row r="36818"/>
    <row r="36819"/>
    <row r="36820"/>
    <row r="36821"/>
    <row r="36822"/>
    <row r="36823"/>
    <row r="36824"/>
    <row r="36825"/>
    <row r="36826"/>
    <row r="36827"/>
    <row r="36828"/>
    <row r="36829"/>
    <row r="36830"/>
    <row r="36831"/>
    <row r="36832"/>
    <row r="36833"/>
    <row r="36834"/>
    <row r="36835"/>
    <row r="36836"/>
    <row r="36837"/>
    <row r="36838"/>
    <row r="36839"/>
    <row r="36840"/>
    <row r="36841"/>
    <row r="36842"/>
    <row r="36843"/>
    <row r="36844"/>
    <row r="36845"/>
    <row r="36846"/>
    <row r="36847"/>
    <row r="36848"/>
    <row r="36849"/>
    <row r="36850"/>
    <row r="36851"/>
    <row r="36852"/>
    <row r="36853"/>
    <row r="36854"/>
    <row r="36855"/>
    <row r="36856"/>
    <row r="36857"/>
    <row r="36858"/>
    <row r="36859"/>
    <row r="36860"/>
    <row r="36861"/>
    <row r="36862"/>
    <row r="36863"/>
    <row r="36864"/>
    <row r="36865"/>
    <row r="36866"/>
    <row r="36867"/>
    <row r="36868"/>
    <row r="36869"/>
    <row r="36870"/>
    <row r="36871"/>
    <row r="36872"/>
    <row r="36873"/>
    <row r="36874"/>
    <row r="36875"/>
    <row r="36876"/>
    <row r="36877"/>
    <row r="36878"/>
    <row r="36879"/>
    <row r="36880"/>
    <row r="36881"/>
    <row r="36882"/>
    <row r="36883"/>
    <row r="36884"/>
    <row r="36885"/>
    <row r="36886"/>
    <row r="36887"/>
    <row r="36888"/>
    <row r="36889"/>
    <row r="36890"/>
    <row r="36891"/>
    <row r="36892"/>
    <row r="36893"/>
    <row r="36894"/>
    <row r="36895"/>
    <row r="36896"/>
    <row r="36897"/>
    <row r="36898"/>
    <row r="36899"/>
    <row r="36900"/>
    <row r="36901"/>
    <row r="36902"/>
    <row r="36903"/>
    <row r="36904"/>
    <row r="36905"/>
    <row r="36906"/>
    <row r="36907"/>
    <row r="36908"/>
    <row r="36909"/>
    <row r="36910"/>
    <row r="36911"/>
    <row r="36912"/>
    <row r="36913"/>
    <row r="36914"/>
    <row r="36915"/>
    <row r="36916"/>
    <row r="36917"/>
    <row r="36918"/>
    <row r="36919"/>
    <row r="36920"/>
    <row r="36921"/>
    <row r="36922"/>
    <row r="36923"/>
    <row r="36924"/>
    <row r="36925"/>
    <row r="36926"/>
    <row r="36927"/>
    <row r="36928"/>
    <row r="36929"/>
    <row r="36930"/>
    <row r="36931"/>
    <row r="36932"/>
    <row r="36933"/>
    <row r="36934"/>
    <row r="36935"/>
    <row r="36936"/>
    <row r="36937"/>
    <row r="36938"/>
    <row r="36939"/>
    <row r="36940"/>
    <row r="36941"/>
    <row r="36942"/>
    <row r="36943"/>
    <row r="36944"/>
    <row r="36945"/>
    <row r="36946"/>
    <row r="36947"/>
    <row r="36948"/>
    <row r="36949"/>
    <row r="36950"/>
    <row r="36951"/>
    <row r="36952"/>
    <row r="36953"/>
    <row r="36954"/>
    <row r="36955"/>
    <row r="36956"/>
    <row r="36957"/>
    <row r="36958"/>
    <row r="36959"/>
    <row r="36960"/>
    <row r="36961"/>
    <row r="36962"/>
    <row r="36963"/>
    <row r="36964"/>
    <row r="36965"/>
    <row r="36966"/>
    <row r="36967"/>
    <row r="36968"/>
    <row r="36969"/>
    <row r="36970"/>
    <row r="36971"/>
    <row r="36972"/>
    <row r="36973"/>
    <row r="36974"/>
    <row r="36975"/>
    <row r="36976"/>
    <row r="36977"/>
    <row r="36978"/>
    <row r="36979"/>
    <row r="36980"/>
    <row r="36981"/>
    <row r="36982"/>
    <row r="36983"/>
    <row r="36984"/>
    <row r="36985"/>
    <row r="36986"/>
    <row r="36987"/>
    <row r="36988"/>
    <row r="36989"/>
    <row r="36990"/>
    <row r="36991"/>
    <row r="36992"/>
    <row r="36993"/>
    <row r="36994"/>
    <row r="36995"/>
    <row r="36996"/>
    <row r="36997"/>
    <row r="36998"/>
    <row r="36999"/>
    <row r="37000"/>
    <row r="37001"/>
    <row r="37002"/>
    <row r="37003"/>
    <row r="37004"/>
    <row r="37005"/>
    <row r="37006"/>
    <row r="37007"/>
    <row r="37008"/>
    <row r="37009"/>
    <row r="37010"/>
    <row r="37011"/>
    <row r="37012"/>
    <row r="37013"/>
    <row r="37014"/>
    <row r="37015"/>
    <row r="37016"/>
    <row r="37017"/>
    <row r="37018"/>
    <row r="37019"/>
    <row r="37020"/>
    <row r="37021"/>
    <row r="37022"/>
    <row r="37023"/>
    <row r="37024"/>
    <row r="37025"/>
    <row r="37026"/>
    <row r="37027"/>
    <row r="37028"/>
    <row r="37029"/>
    <row r="37030"/>
    <row r="37031"/>
    <row r="37032"/>
    <row r="37033"/>
    <row r="37034"/>
    <row r="37035"/>
    <row r="37036"/>
    <row r="37037"/>
    <row r="37038"/>
    <row r="37039"/>
    <row r="37040"/>
    <row r="37041"/>
    <row r="37042"/>
    <row r="37043"/>
    <row r="37044"/>
    <row r="37045"/>
    <row r="37046"/>
    <row r="37047"/>
    <row r="37048"/>
    <row r="37049"/>
    <row r="37050"/>
    <row r="37051"/>
    <row r="37052"/>
    <row r="37053"/>
    <row r="37054"/>
    <row r="37055"/>
    <row r="37056"/>
    <row r="37057"/>
    <row r="37058"/>
    <row r="37059"/>
    <row r="37060"/>
    <row r="37061"/>
    <row r="37062"/>
    <row r="37063"/>
    <row r="37064"/>
    <row r="37065"/>
    <row r="37066"/>
    <row r="37067"/>
    <row r="37068"/>
    <row r="37069"/>
    <row r="37070"/>
    <row r="37071"/>
    <row r="37072"/>
    <row r="37073"/>
    <row r="37074"/>
    <row r="37075"/>
    <row r="37076"/>
    <row r="37077"/>
    <row r="37078"/>
    <row r="37079"/>
    <row r="37080"/>
    <row r="37081"/>
    <row r="37082"/>
    <row r="37083"/>
    <row r="37084"/>
    <row r="37085"/>
    <row r="37086"/>
    <row r="37087"/>
    <row r="37088"/>
    <row r="37089"/>
    <row r="37090"/>
    <row r="37091"/>
    <row r="37092"/>
    <row r="37093"/>
    <row r="37094"/>
    <row r="37095"/>
    <row r="37096"/>
    <row r="37097"/>
    <row r="37098"/>
    <row r="37099"/>
    <row r="37100"/>
    <row r="37101"/>
    <row r="37102"/>
    <row r="37103"/>
    <row r="37104"/>
    <row r="37105"/>
    <row r="37106"/>
    <row r="37107"/>
    <row r="37108"/>
    <row r="37109"/>
    <row r="37110"/>
    <row r="37111"/>
    <row r="37112"/>
    <row r="37113"/>
    <row r="37114"/>
    <row r="37115"/>
    <row r="37116"/>
    <row r="37117"/>
    <row r="37118"/>
    <row r="37119"/>
    <row r="37120"/>
    <row r="37121"/>
    <row r="37122"/>
    <row r="37123"/>
    <row r="37124"/>
    <row r="37125"/>
    <row r="37126"/>
    <row r="37127"/>
    <row r="37128"/>
    <row r="37129"/>
    <row r="37130"/>
    <row r="37131"/>
    <row r="37132"/>
    <row r="37133"/>
    <row r="37134"/>
    <row r="37135"/>
    <row r="37136"/>
    <row r="37137"/>
    <row r="37138"/>
    <row r="37139"/>
    <row r="37140"/>
    <row r="37141"/>
    <row r="37142"/>
    <row r="37143"/>
    <row r="37144"/>
    <row r="37145"/>
    <row r="37146"/>
    <row r="37147"/>
    <row r="37148"/>
    <row r="37149"/>
    <row r="37150"/>
    <row r="37151"/>
    <row r="37152"/>
    <row r="37153"/>
    <row r="37154"/>
    <row r="37155"/>
    <row r="37156"/>
    <row r="37157"/>
    <row r="37158"/>
    <row r="37159"/>
    <row r="37160"/>
    <row r="37161"/>
    <row r="37162"/>
    <row r="37163"/>
    <row r="37164"/>
    <row r="37165"/>
    <row r="37166"/>
    <row r="37167"/>
    <row r="37168"/>
    <row r="37169"/>
    <row r="37170"/>
    <row r="37171"/>
    <row r="37172"/>
    <row r="37173"/>
    <row r="37174"/>
    <row r="37175"/>
    <row r="37176"/>
    <row r="37177"/>
    <row r="37178"/>
    <row r="37179"/>
    <row r="37180"/>
    <row r="37181"/>
    <row r="37182"/>
    <row r="37183"/>
    <row r="37184"/>
    <row r="37185"/>
    <row r="37186"/>
    <row r="37187"/>
    <row r="37188"/>
    <row r="37189"/>
    <row r="37190"/>
    <row r="37191"/>
    <row r="37192"/>
    <row r="37193"/>
    <row r="37194"/>
    <row r="37195"/>
    <row r="37196"/>
    <row r="37197"/>
    <row r="37198"/>
    <row r="37199"/>
    <row r="37200"/>
    <row r="37201"/>
    <row r="37202"/>
    <row r="37203"/>
    <row r="37204"/>
    <row r="37205"/>
    <row r="37206"/>
    <row r="37207"/>
    <row r="37208"/>
    <row r="37209"/>
    <row r="37210"/>
    <row r="37211"/>
    <row r="37212"/>
    <row r="37213"/>
    <row r="37214"/>
    <row r="37215"/>
    <row r="37216"/>
    <row r="37217"/>
    <row r="37218"/>
    <row r="37219"/>
    <row r="37220"/>
    <row r="37221"/>
    <row r="37222"/>
    <row r="37223"/>
    <row r="37224"/>
    <row r="37225"/>
    <row r="37226"/>
    <row r="37227"/>
    <row r="37228"/>
    <row r="37229"/>
    <row r="37230"/>
    <row r="37231"/>
    <row r="37232"/>
    <row r="37233"/>
    <row r="37234"/>
    <row r="37235"/>
    <row r="37236"/>
    <row r="37237"/>
    <row r="37238"/>
    <row r="37239"/>
    <row r="37240"/>
    <row r="37241"/>
    <row r="37242"/>
    <row r="37243"/>
    <row r="37244"/>
    <row r="37245"/>
    <row r="37246"/>
    <row r="37247"/>
    <row r="37248"/>
    <row r="37249"/>
    <row r="37250"/>
    <row r="37251"/>
    <row r="37252"/>
    <row r="37253"/>
    <row r="37254"/>
    <row r="37255"/>
    <row r="37256"/>
    <row r="37257"/>
    <row r="37258"/>
    <row r="37259"/>
    <row r="37260"/>
    <row r="37261"/>
    <row r="37262"/>
    <row r="37263"/>
    <row r="37264"/>
    <row r="37265"/>
    <row r="37266"/>
    <row r="37267"/>
    <row r="37268"/>
    <row r="37269"/>
    <row r="37270"/>
    <row r="37271"/>
    <row r="37272"/>
    <row r="37273"/>
    <row r="37274"/>
    <row r="37275"/>
    <row r="37276"/>
    <row r="37277"/>
    <row r="37278"/>
    <row r="37279"/>
    <row r="37280"/>
    <row r="37281"/>
    <row r="37282"/>
    <row r="37283"/>
    <row r="37284"/>
    <row r="37285"/>
    <row r="37286"/>
    <row r="37287"/>
    <row r="37288"/>
    <row r="37289"/>
    <row r="37290"/>
    <row r="37291"/>
    <row r="37292"/>
    <row r="37293"/>
    <row r="37294"/>
    <row r="37295"/>
    <row r="37296"/>
    <row r="37297"/>
    <row r="37298"/>
    <row r="37299"/>
    <row r="37300"/>
    <row r="37301"/>
    <row r="37302"/>
    <row r="37303"/>
    <row r="37304"/>
    <row r="37305"/>
    <row r="37306"/>
    <row r="37307"/>
    <row r="37308"/>
    <row r="37309"/>
    <row r="37310"/>
    <row r="37311"/>
    <row r="37312"/>
    <row r="37313"/>
    <row r="37314"/>
    <row r="37315"/>
    <row r="37316"/>
    <row r="37317"/>
    <row r="37318"/>
    <row r="37319"/>
    <row r="37320"/>
    <row r="37321"/>
    <row r="37322"/>
    <row r="37323"/>
    <row r="37324"/>
    <row r="37325"/>
    <row r="37326"/>
    <row r="37327"/>
    <row r="37328"/>
    <row r="37329"/>
    <row r="37330"/>
    <row r="37331"/>
    <row r="37332"/>
    <row r="37333"/>
    <row r="37334"/>
    <row r="37335"/>
    <row r="37336"/>
    <row r="37337"/>
    <row r="37338"/>
    <row r="37339"/>
    <row r="37340"/>
    <row r="37341"/>
    <row r="37342"/>
    <row r="37343"/>
    <row r="37344"/>
    <row r="37345"/>
    <row r="37346"/>
    <row r="37347"/>
    <row r="37348"/>
    <row r="37349"/>
    <row r="37350"/>
    <row r="37351"/>
    <row r="37352"/>
    <row r="37353"/>
    <row r="37354"/>
    <row r="37355"/>
    <row r="37356"/>
    <row r="37357"/>
    <row r="37358"/>
    <row r="37359"/>
    <row r="37360"/>
    <row r="37361"/>
    <row r="37362"/>
    <row r="37363"/>
    <row r="37364"/>
    <row r="37365"/>
    <row r="37366"/>
    <row r="37367"/>
    <row r="37368"/>
    <row r="37369"/>
    <row r="37370"/>
    <row r="37371"/>
    <row r="37372"/>
    <row r="37373"/>
    <row r="37374"/>
    <row r="37375"/>
    <row r="37376"/>
    <row r="37377"/>
    <row r="37378"/>
    <row r="37379"/>
    <row r="37380"/>
    <row r="37381"/>
    <row r="37382"/>
    <row r="37383"/>
    <row r="37384"/>
    <row r="37385"/>
    <row r="37386"/>
    <row r="37387"/>
    <row r="37388"/>
    <row r="37389"/>
    <row r="37390"/>
    <row r="37391"/>
    <row r="37392"/>
    <row r="37393"/>
    <row r="37394"/>
    <row r="37395"/>
    <row r="37396"/>
    <row r="37397"/>
    <row r="37398"/>
    <row r="37399"/>
    <row r="37400"/>
    <row r="37401"/>
    <row r="37402"/>
    <row r="37403"/>
    <row r="37404"/>
    <row r="37405"/>
    <row r="37406"/>
    <row r="37407"/>
    <row r="37408"/>
    <row r="37409"/>
    <row r="37410"/>
    <row r="37411"/>
    <row r="37412"/>
    <row r="37413"/>
    <row r="37414"/>
    <row r="37415"/>
    <row r="37416"/>
    <row r="37417"/>
    <row r="37418"/>
    <row r="37419"/>
    <row r="37420"/>
    <row r="37421"/>
    <row r="37422"/>
    <row r="37423"/>
    <row r="37424"/>
    <row r="37425"/>
    <row r="37426"/>
    <row r="37427"/>
    <row r="37428"/>
    <row r="37429"/>
    <row r="37430"/>
    <row r="37431"/>
    <row r="37432"/>
    <row r="37433"/>
    <row r="37434"/>
    <row r="37435"/>
    <row r="37436"/>
    <row r="37437"/>
    <row r="37438"/>
    <row r="37439"/>
    <row r="37440"/>
    <row r="37441"/>
    <row r="37442"/>
    <row r="37443"/>
    <row r="37444"/>
    <row r="37445"/>
    <row r="37446"/>
    <row r="37447"/>
    <row r="37448"/>
    <row r="37449"/>
    <row r="37450"/>
    <row r="37451"/>
    <row r="37452"/>
    <row r="37453"/>
    <row r="37454"/>
    <row r="37455"/>
    <row r="37456"/>
    <row r="37457"/>
    <row r="37458"/>
    <row r="37459"/>
    <row r="37460"/>
    <row r="37461"/>
    <row r="37462"/>
    <row r="37463"/>
    <row r="37464"/>
    <row r="37465"/>
    <row r="37466"/>
    <row r="37467"/>
    <row r="37468"/>
    <row r="37469"/>
    <row r="37470"/>
    <row r="37471"/>
    <row r="37472"/>
    <row r="37473"/>
    <row r="37474"/>
    <row r="37475"/>
    <row r="37476"/>
    <row r="37477"/>
    <row r="37478"/>
    <row r="37479"/>
    <row r="37480"/>
    <row r="37481"/>
    <row r="37482"/>
    <row r="37483"/>
    <row r="37484"/>
    <row r="37485"/>
    <row r="37486"/>
    <row r="37487"/>
    <row r="37488"/>
    <row r="37489"/>
    <row r="37490"/>
    <row r="37491"/>
    <row r="37492"/>
    <row r="37493"/>
    <row r="37494"/>
    <row r="37495"/>
    <row r="37496"/>
    <row r="37497"/>
    <row r="37498"/>
    <row r="37499"/>
    <row r="37500"/>
    <row r="37501"/>
    <row r="37502"/>
    <row r="37503"/>
    <row r="37504"/>
    <row r="37505"/>
    <row r="37506"/>
    <row r="37507"/>
    <row r="37508"/>
    <row r="37509"/>
    <row r="37510"/>
    <row r="37511"/>
    <row r="37512"/>
    <row r="37513"/>
    <row r="37514"/>
    <row r="37515"/>
    <row r="37516"/>
    <row r="37517"/>
    <row r="37518"/>
    <row r="37519"/>
    <row r="37520"/>
    <row r="37521"/>
    <row r="37522"/>
    <row r="37523"/>
    <row r="37524"/>
    <row r="37525"/>
    <row r="37526"/>
    <row r="37527"/>
    <row r="37528"/>
    <row r="37529"/>
    <row r="37530"/>
    <row r="37531"/>
    <row r="37532"/>
    <row r="37533"/>
    <row r="37534"/>
    <row r="37535"/>
    <row r="37536"/>
    <row r="37537"/>
    <row r="37538"/>
    <row r="37539"/>
    <row r="37540"/>
    <row r="37541"/>
    <row r="37542"/>
    <row r="37543"/>
    <row r="37544"/>
    <row r="37545"/>
    <row r="37546"/>
    <row r="37547"/>
    <row r="37548"/>
    <row r="37549"/>
    <row r="37550"/>
    <row r="37551"/>
    <row r="37552"/>
    <row r="37553"/>
    <row r="37554"/>
    <row r="37555"/>
    <row r="37556"/>
    <row r="37557"/>
    <row r="37558"/>
    <row r="37559"/>
    <row r="37560"/>
    <row r="37561"/>
    <row r="37562"/>
    <row r="37563"/>
    <row r="37564"/>
    <row r="37565"/>
    <row r="37566"/>
    <row r="37567"/>
    <row r="37568"/>
    <row r="37569"/>
    <row r="37570"/>
    <row r="37571"/>
    <row r="37572"/>
    <row r="37573"/>
    <row r="37574"/>
    <row r="37575"/>
    <row r="37576"/>
    <row r="37577"/>
    <row r="37578"/>
    <row r="37579"/>
    <row r="37580"/>
    <row r="37581"/>
    <row r="37582"/>
    <row r="37583"/>
    <row r="37584"/>
    <row r="37585"/>
    <row r="37586"/>
    <row r="37587"/>
    <row r="37588"/>
    <row r="37589"/>
    <row r="37590"/>
    <row r="37591"/>
    <row r="37592"/>
    <row r="37593"/>
    <row r="37594"/>
    <row r="37595"/>
    <row r="37596"/>
    <row r="37597"/>
    <row r="37598"/>
    <row r="37599"/>
    <row r="37600"/>
    <row r="37601"/>
    <row r="37602"/>
    <row r="37603"/>
    <row r="37604"/>
    <row r="37605"/>
    <row r="37606"/>
    <row r="37607"/>
    <row r="37608"/>
    <row r="37609"/>
    <row r="37610"/>
    <row r="37611"/>
    <row r="37612"/>
    <row r="37613"/>
    <row r="37614"/>
    <row r="37615"/>
    <row r="37616"/>
    <row r="37617"/>
    <row r="37618"/>
    <row r="37619"/>
    <row r="37620"/>
    <row r="37621"/>
    <row r="37622"/>
    <row r="37623"/>
    <row r="37624"/>
    <row r="37625"/>
    <row r="37626"/>
    <row r="37627"/>
    <row r="37628"/>
    <row r="37629"/>
    <row r="37630"/>
    <row r="37631"/>
    <row r="37632"/>
    <row r="37633"/>
    <row r="37634"/>
    <row r="37635"/>
    <row r="37636"/>
    <row r="37637"/>
    <row r="37638"/>
    <row r="37639"/>
    <row r="37640"/>
    <row r="37641"/>
    <row r="37642"/>
    <row r="37643"/>
    <row r="37644"/>
    <row r="37645"/>
    <row r="37646"/>
    <row r="37647"/>
    <row r="37648"/>
    <row r="37649"/>
    <row r="37650"/>
    <row r="37651"/>
    <row r="37652"/>
    <row r="37653"/>
    <row r="37654"/>
    <row r="37655"/>
    <row r="37656"/>
    <row r="37657"/>
    <row r="37658"/>
    <row r="37659"/>
    <row r="37660"/>
    <row r="37661"/>
    <row r="37662"/>
    <row r="37663"/>
    <row r="37664"/>
    <row r="37665"/>
    <row r="37666"/>
    <row r="37667"/>
    <row r="37668"/>
    <row r="37669"/>
    <row r="37670"/>
    <row r="37671"/>
    <row r="37672"/>
    <row r="37673"/>
    <row r="37674"/>
    <row r="37675"/>
    <row r="37676"/>
    <row r="37677"/>
    <row r="37678"/>
    <row r="37679"/>
    <row r="37680"/>
    <row r="37681"/>
    <row r="37682"/>
    <row r="37683"/>
    <row r="37684"/>
    <row r="37685"/>
    <row r="37686"/>
    <row r="37687"/>
    <row r="37688"/>
    <row r="37689"/>
    <row r="37690"/>
    <row r="37691"/>
    <row r="37692"/>
    <row r="37693"/>
    <row r="37694"/>
    <row r="37695"/>
    <row r="37696"/>
    <row r="37697"/>
    <row r="37698"/>
    <row r="37699"/>
    <row r="37700"/>
    <row r="37701"/>
    <row r="37702"/>
    <row r="37703"/>
    <row r="37704"/>
    <row r="37705"/>
    <row r="37706"/>
    <row r="37707"/>
    <row r="37708"/>
    <row r="37709"/>
    <row r="37710"/>
    <row r="37711"/>
    <row r="37712"/>
    <row r="37713"/>
    <row r="37714"/>
    <row r="37715"/>
    <row r="37716"/>
    <row r="37717"/>
    <row r="37718"/>
    <row r="37719"/>
    <row r="37720"/>
    <row r="37721"/>
    <row r="37722"/>
    <row r="37723"/>
    <row r="37724"/>
    <row r="37725"/>
    <row r="37726"/>
    <row r="37727"/>
    <row r="37728"/>
    <row r="37729"/>
    <row r="37730"/>
    <row r="37731"/>
    <row r="37732"/>
    <row r="37733"/>
    <row r="37734"/>
    <row r="37735"/>
    <row r="37736"/>
    <row r="37737"/>
    <row r="37738"/>
    <row r="37739"/>
    <row r="37740"/>
    <row r="37741"/>
    <row r="37742"/>
    <row r="37743"/>
    <row r="37744"/>
    <row r="37745"/>
    <row r="37746"/>
    <row r="37747"/>
    <row r="37748"/>
    <row r="37749"/>
    <row r="37750"/>
    <row r="37751"/>
    <row r="37752"/>
    <row r="37753"/>
    <row r="37754"/>
    <row r="37755"/>
    <row r="37756"/>
    <row r="37757"/>
    <row r="37758"/>
    <row r="37759"/>
    <row r="37760"/>
    <row r="37761"/>
    <row r="37762"/>
    <row r="37763"/>
    <row r="37764"/>
    <row r="37765"/>
    <row r="37766"/>
    <row r="37767"/>
    <row r="37768"/>
    <row r="37769"/>
    <row r="37770"/>
    <row r="37771"/>
    <row r="37772"/>
    <row r="37773"/>
    <row r="37774"/>
    <row r="37775"/>
    <row r="37776"/>
    <row r="37777"/>
    <row r="37778"/>
    <row r="37779"/>
    <row r="37780"/>
    <row r="37781"/>
    <row r="37782"/>
    <row r="37783"/>
    <row r="37784"/>
    <row r="37785"/>
    <row r="37786"/>
    <row r="37787"/>
    <row r="37788"/>
    <row r="37789"/>
    <row r="37790"/>
    <row r="37791"/>
    <row r="37792"/>
    <row r="37793"/>
    <row r="37794"/>
    <row r="37795"/>
    <row r="37796"/>
    <row r="37797"/>
    <row r="37798"/>
    <row r="37799"/>
    <row r="37800"/>
    <row r="37801"/>
    <row r="37802"/>
    <row r="37803"/>
    <row r="37804"/>
    <row r="37805"/>
    <row r="37806"/>
    <row r="37807"/>
    <row r="37808"/>
    <row r="37809"/>
    <row r="37810"/>
    <row r="37811"/>
    <row r="37812"/>
    <row r="37813"/>
    <row r="37814"/>
    <row r="37815"/>
    <row r="37816"/>
    <row r="37817"/>
    <row r="37818"/>
    <row r="37819"/>
    <row r="37820"/>
    <row r="37821"/>
    <row r="37822"/>
    <row r="37823"/>
    <row r="37824"/>
    <row r="37825"/>
    <row r="37826"/>
    <row r="37827"/>
    <row r="37828"/>
    <row r="37829"/>
    <row r="37830"/>
    <row r="37831"/>
    <row r="37832"/>
    <row r="37833"/>
    <row r="37834"/>
    <row r="37835"/>
    <row r="37836"/>
    <row r="37837"/>
    <row r="37838"/>
    <row r="37839"/>
    <row r="37840"/>
    <row r="37841"/>
    <row r="37842"/>
    <row r="37843"/>
    <row r="37844"/>
    <row r="37845"/>
    <row r="37846"/>
    <row r="37847"/>
    <row r="37848"/>
    <row r="37849"/>
    <row r="37850"/>
    <row r="37851"/>
    <row r="37852"/>
    <row r="37853"/>
    <row r="37854"/>
    <row r="37855"/>
    <row r="37856"/>
    <row r="37857"/>
    <row r="37858"/>
    <row r="37859"/>
    <row r="37860"/>
    <row r="37861"/>
    <row r="37862"/>
    <row r="37863"/>
    <row r="37864"/>
    <row r="37865"/>
    <row r="37866"/>
    <row r="37867"/>
    <row r="37868"/>
    <row r="37869"/>
    <row r="37870"/>
    <row r="37871"/>
    <row r="37872"/>
    <row r="37873"/>
    <row r="37874"/>
    <row r="37875"/>
    <row r="37876"/>
    <row r="37877"/>
    <row r="37878"/>
    <row r="37879"/>
    <row r="37880"/>
    <row r="37881"/>
    <row r="37882"/>
    <row r="37883"/>
    <row r="37884"/>
    <row r="37885"/>
    <row r="37886"/>
    <row r="37887"/>
    <row r="37888"/>
    <row r="37889"/>
    <row r="37890"/>
    <row r="37891"/>
    <row r="37892"/>
    <row r="37893"/>
    <row r="37894"/>
    <row r="37895"/>
    <row r="37896"/>
    <row r="37897"/>
    <row r="37898"/>
    <row r="37899"/>
    <row r="37900"/>
    <row r="37901"/>
    <row r="37902"/>
    <row r="37903"/>
    <row r="37904"/>
    <row r="37905"/>
    <row r="37906"/>
    <row r="37907"/>
    <row r="37908"/>
    <row r="37909"/>
    <row r="37910"/>
    <row r="37911"/>
    <row r="37912"/>
    <row r="37913"/>
    <row r="37914"/>
    <row r="37915"/>
    <row r="37916"/>
    <row r="37917"/>
    <row r="37918"/>
    <row r="37919"/>
    <row r="37920"/>
    <row r="37921"/>
    <row r="37922"/>
    <row r="37923"/>
    <row r="37924"/>
    <row r="37925"/>
    <row r="37926"/>
    <row r="37927"/>
    <row r="37928"/>
    <row r="37929"/>
    <row r="37930"/>
    <row r="37931"/>
    <row r="37932"/>
    <row r="37933"/>
    <row r="37934"/>
    <row r="37935"/>
    <row r="37936"/>
    <row r="37937"/>
    <row r="37938"/>
    <row r="37939"/>
    <row r="37940"/>
    <row r="37941"/>
    <row r="37942"/>
    <row r="37943"/>
    <row r="37944"/>
    <row r="37945"/>
    <row r="37946"/>
    <row r="37947"/>
    <row r="37948"/>
    <row r="37949"/>
    <row r="37950"/>
    <row r="37951"/>
    <row r="37952"/>
    <row r="37953"/>
    <row r="37954"/>
    <row r="37955"/>
    <row r="37956"/>
    <row r="37957"/>
    <row r="37958"/>
    <row r="37959"/>
    <row r="37960"/>
    <row r="37961"/>
    <row r="37962"/>
    <row r="37963"/>
    <row r="37964"/>
    <row r="37965"/>
    <row r="37966"/>
    <row r="37967"/>
    <row r="37968"/>
    <row r="37969"/>
    <row r="37970"/>
    <row r="37971"/>
    <row r="37972"/>
    <row r="37973"/>
    <row r="37974"/>
    <row r="37975"/>
    <row r="37976"/>
    <row r="37977"/>
    <row r="37978"/>
    <row r="37979"/>
    <row r="37980"/>
    <row r="37981"/>
    <row r="37982"/>
    <row r="37983"/>
    <row r="37984"/>
    <row r="37985"/>
    <row r="37986"/>
    <row r="37987"/>
    <row r="37988"/>
    <row r="37989"/>
    <row r="37990"/>
    <row r="37991"/>
    <row r="37992"/>
    <row r="37993"/>
    <row r="37994"/>
    <row r="37995"/>
    <row r="37996"/>
    <row r="37997"/>
    <row r="37998"/>
    <row r="37999"/>
    <row r="38000"/>
    <row r="38001"/>
    <row r="38002"/>
    <row r="38003"/>
    <row r="38004"/>
    <row r="38005"/>
    <row r="38006"/>
    <row r="38007"/>
    <row r="38008"/>
    <row r="38009"/>
    <row r="38010"/>
    <row r="38011"/>
    <row r="38012"/>
    <row r="38013"/>
    <row r="38014"/>
    <row r="38015"/>
    <row r="38016"/>
    <row r="38017"/>
    <row r="38018"/>
    <row r="38019"/>
    <row r="38020"/>
    <row r="38021"/>
    <row r="38022"/>
    <row r="38023"/>
    <row r="38024"/>
    <row r="38025"/>
    <row r="38026"/>
    <row r="38027"/>
    <row r="38028"/>
    <row r="38029"/>
    <row r="38030"/>
    <row r="38031"/>
    <row r="38032"/>
    <row r="38033"/>
    <row r="38034"/>
    <row r="38035"/>
    <row r="38036"/>
    <row r="38037"/>
    <row r="38038"/>
    <row r="38039"/>
    <row r="38040"/>
    <row r="38041"/>
    <row r="38042"/>
    <row r="38043"/>
    <row r="38044"/>
    <row r="38045"/>
    <row r="38046"/>
    <row r="38047"/>
    <row r="38048"/>
    <row r="38049"/>
    <row r="38050"/>
    <row r="38051"/>
    <row r="38052"/>
    <row r="38053"/>
    <row r="38054"/>
    <row r="38055"/>
    <row r="38056"/>
    <row r="38057"/>
    <row r="38058"/>
    <row r="38059"/>
    <row r="38060"/>
    <row r="38061"/>
    <row r="38062"/>
    <row r="38063"/>
    <row r="38064"/>
    <row r="38065"/>
    <row r="38066"/>
    <row r="38067"/>
    <row r="38068"/>
    <row r="38069"/>
    <row r="38070"/>
    <row r="38071"/>
    <row r="38072"/>
    <row r="38073"/>
    <row r="38074"/>
    <row r="38075"/>
    <row r="38076"/>
    <row r="38077"/>
    <row r="38078"/>
    <row r="38079"/>
    <row r="38080"/>
    <row r="38081"/>
    <row r="38082"/>
    <row r="38083"/>
    <row r="38084"/>
    <row r="38085"/>
    <row r="38086"/>
    <row r="38087"/>
    <row r="38088"/>
    <row r="38089"/>
    <row r="38090"/>
    <row r="38091"/>
    <row r="38092"/>
    <row r="38093"/>
    <row r="38094"/>
    <row r="38095"/>
    <row r="38096"/>
    <row r="38097"/>
    <row r="38098"/>
    <row r="38099"/>
    <row r="38100"/>
    <row r="38101"/>
    <row r="38102"/>
    <row r="38103"/>
    <row r="38104"/>
    <row r="38105"/>
    <row r="38106"/>
    <row r="38107"/>
    <row r="38108"/>
    <row r="38109"/>
    <row r="38110"/>
    <row r="38111"/>
    <row r="38112"/>
    <row r="38113"/>
    <row r="38114"/>
    <row r="38115"/>
    <row r="38116"/>
    <row r="38117"/>
    <row r="38118"/>
    <row r="38119"/>
    <row r="38120"/>
    <row r="38121"/>
    <row r="38122"/>
    <row r="38123"/>
    <row r="38124"/>
    <row r="38125"/>
    <row r="38126"/>
    <row r="38127"/>
    <row r="38128"/>
    <row r="38129"/>
    <row r="38130"/>
    <row r="38131"/>
    <row r="38132"/>
    <row r="38133"/>
    <row r="38134"/>
    <row r="38135"/>
    <row r="38136"/>
    <row r="38137"/>
    <row r="38138"/>
    <row r="38139"/>
    <row r="38140"/>
    <row r="38141"/>
    <row r="38142"/>
    <row r="38143"/>
    <row r="38144"/>
    <row r="38145"/>
    <row r="38146"/>
    <row r="38147"/>
    <row r="38148"/>
    <row r="38149"/>
    <row r="38150"/>
    <row r="38151"/>
    <row r="38152"/>
    <row r="38153"/>
    <row r="38154"/>
    <row r="38155"/>
    <row r="38156"/>
    <row r="38157"/>
    <row r="38158"/>
    <row r="38159"/>
    <row r="38160"/>
    <row r="38161"/>
    <row r="38162"/>
    <row r="38163"/>
    <row r="38164"/>
    <row r="38165"/>
    <row r="38166"/>
    <row r="38167"/>
    <row r="38168"/>
    <row r="38169"/>
    <row r="38170"/>
    <row r="38171"/>
    <row r="38172"/>
    <row r="38173"/>
    <row r="38174"/>
    <row r="38175"/>
    <row r="38176"/>
    <row r="38177"/>
    <row r="38178"/>
    <row r="38179"/>
    <row r="38180"/>
    <row r="38181"/>
    <row r="38182"/>
    <row r="38183"/>
    <row r="38184"/>
    <row r="38185"/>
    <row r="38186"/>
    <row r="38187"/>
    <row r="38188"/>
    <row r="38189"/>
    <row r="38190"/>
    <row r="38191"/>
    <row r="38192"/>
    <row r="38193"/>
    <row r="38194"/>
    <row r="38195"/>
    <row r="38196"/>
    <row r="38197"/>
    <row r="38198"/>
    <row r="38199"/>
    <row r="38200"/>
    <row r="38201"/>
    <row r="38202"/>
    <row r="38203"/>
    <row r="38204"/>
    <row r="38205"/>
    <row r="38206"/>
    <row r="38207"/>
    <row r="38208"/>
    <row r="38209"/>
    <row r="38210"/>
    <row r="38211"/>
    <row r="38212"/>
    <row r="38213"/>
    <row r="38214"/>
    <row r="38215"/>
    <row r="38216"/>
    <row r="38217"/>
    <row r="38218"/>
    <row r="38219"/>
    <row r="38220"/>
    <row r="38221"/>
    <row r="38222"/>
    <row r="38223"/>
    <row r="38224"/>
    <row r="38225"/>
    <row r="38226"/>
    <row r="38227"/>
    <row r="38228"/>
    <row r="38229"/>
    <row r="38230"/>
    <row r="38231"/>
    <row r="38232"/>
    <row r="38233"/>
    <row r="38234"/>
    <row r="38235"/>
    <row r="38236"/>
    <row r="38237"/>
    <row r="38238"/>
    <row r="38239"/>
    <row r="38240"/>
    <row r="38241"/>
    <row r="38242"/>
    <row r="38243"/>
    <row r="38244"/>
    <row r="38245"/>
    <row r="38246"/>
    <row r="38247"/>
    <row r="38248"/>
    <row r="38249"/>
    <row r="38250"/>
    <row r="38251"/>
    <row r="38252"/>
    <row r="38253"/>
    <row r="38254"/>
    <row r="38255"/>
    <row r="38256"/>
    <row r="38257"/>
    <row r="38258"/>
    <row r="38259"/>
    <row r="38260"/>
    <row r="38261"/>
    <row r="38262"/>
    <row r="38263"/>
    <row r="38264"/>
    <row r="38265"/>
    <row r="38266"/>
    <row r="38267"/>
    <row r="38268"/>
    <row r="38269"/>
    <row r="38270"/>
    <row r="38271"/>
    <row r="38272"/>
    <row r="38273"/>
    <row r="38274"/>
    <row r="38275"/>
    <row r="38276"/>
    <row r="38277"/>
    <row r="38278"/>
    <row r="38279"/>
    <row r="38280"/>
    <row r="38281"/>
    <row r="38282"/>
    <row r="38283"/>
    <row r="38284"/>
    <row r="38285"/>
    <row r="38286"/>
    <row r="38287"/>
    <row r="38288"/>
    <row r="38289"/>
    <row r="38290"/>
    <row r="38291"/>
    <row r="38292"/>
    <row r="38293"/>
    <row r="38294"/>
    <row r="38295"/>
    <row r="38296"/>
    <row r="38297"/>
    <row r="38298"/>
    <row r="38299"/>
    <row r="38300"/>
    <row r="38301"/>
    <row r="38302"/>
    <row r="38303"/>
    <row r="38304"/>
    <row r="38305"/>
    <row r="38306"/>
    <row r="38307"/>
    <row r="38308"/>
    <row r="38309"/>
    <row r="38310"/>
    <row r="38311"/>
    <row r="38312"/>
    <row r="38313"/>
    <row r="38314"/>
    <row r="38315"/>
    <row r="38316"/>
    <row r="38317"/>
    <row r="38318"/>
    <row r="38319"/>
    <row r="38320"/>
    <row r="38321"/>
    <row r="38322"/>
    <row r="38323"/>
    <row r="38324"/>
    <row r="38325"/>
    <row r="38326"/>
    <row r="38327"/>
    <row r="38328"/>
    <row r="38329"/>
    <row r="38330"/>
    <row r="38331"/>
    <row r="38332"/>
    <row r="38333"/>
    <row r="38334"/>
    <row r="38335"/>
    <row r="38336"/>
    <row r="38337"/>
    <row r="38338"/>
    <row r="38339"/>
    <row r="38340"/>
    <row r="38341"/>
    <row r="38342"/>
    <row r="38343"/>
    <row r="38344"/>
    <row r="38345"/>
    <row r="38346"/>
    <row r="38347"/>
    <row r="38348"/>
    <row r="38349"/>
    <row r="38350"/>
    <row r="38351"/>
    <row r="38352"/>
    <row r="38353"/>
    <row r="38354"/>
    <row r="38355"/>
    <row r="38356"/>
    <row r="38357"/>
    <row r="38358"/>
    <row r="38359"/>
    <row r="38360"/>
    <row r="38361"/>
    <row r="38362"/>
    <row r="38363"/>
    <row r="38364"/>
    <row r="38365"/>
    <row r="38366"/>
    <row r="38367"/>
    <row r="38368"/>
    <row r="38369"/>
    <row r="38370"/>
    <row r="38371"/>
    <row r="38372"/>
    <row r="38373"/>
    <row r="38374"/>
    <row r="38375"/>
    <row r="38376"/>
    <row r="38377"/>
    <row r="38378"/>
    <row r="38379"/>
    <row r="38380"/>
    <row r="38381"/>
    <row r="38382"/>
    <row r="38383"/>
    <row r="38384"/>
    <row r="38385"/>
    <row r="38386"/>
    <row r="38387"/>
    <row r="38388"/>
    <row r="38389"/>
    <row r="38390"/>
    <row r="38391"/>
    <row r="38392"/>
    <row r="38393"/>
    <row r="38394"/>
    <row r="38395"/>
    <row r="38396"/>
    <row r="38397"/>
    <row r="38398"/>
    <row r="38399"/>
    <row r="38400"/>
    <row r="38401"/>
    <row r="38402"/>
    <row r="38403"/>
    <row r="38404"/>
    <row r="38405"/>
    <row r="38406"/>
    <row r="38407"/>
    <row r="38408"/>
    <row r="38409"/>
    <row r="38410"/>
    <row r="38411"/>
    <row r="38412"/>
    <row r="38413"/>
    <row r="38414"/>
    <row r="38415"/>
    <row r="38416"/>
    <row r="38417"/>
    <row r="38418"/>
    <row r="38419"/>
    <row r="38420"/>
    <row r="38421"/>
    <row r="38422"/>
    <row r="38423"/>
    <row r="38424"/>
    <row r="38425"/>
    <row r="38426"/>
    <row r="38427"/>
    <row r="38428"/>
    <row r="38429"/>
    <row r="38430"/>
    <row r="38431"/>
    <row r="38432"/>
    <row r="38433"/>
    <row r="38434"/>
    <row r="38435"/>
    <row r="38436"/>
    <row r="38437"/>
    <row r="38438"/>
    <row r="38439"/>
    <row r="38440"/>
    <row r="38441"/>
    <row r="38442"/>
    <row r="38443"/>
    <row r="38444"/>
    <row r="38445"/>
    <row r="38446"/>
    <row r="38447"/>
    <row r="38448"/>
    <row r="38449"/>
    <row r="38450"/>
    <row r="38451"/>
    <row r="38452"/>
    <row r="38453"/>
    <row r="38454"/>
    <row r="38455"/>
    <row r="38456"/>
    <row r="38457"/>
    <row r="38458"/>
    <row r="38459"/>
    <row r="38460"/>
    <row r="38461"/>
    <row r="38462"/>
    <row r="38463"/>
    <row r="38464"/>
    <row r="38465"/>
    <row r="38466"/>
    <row r="38467"/>
    <row r="38468"/>
    <row r="38469"/>
    <row r="38470"/>
    <row r="38471"/>
    <row r="38472"/>
    <row r="38473"/>
    <row r="38474"/>
    <row r="38475"/>
    <row r="38476"/>
    <row r="38477"/>
    <row r="38478"/>
    <row r="38479"/>
    <row r="38480"/>
    <row r="38481"/>
    <row r="38482"/>
    <row r="38483"/>
    <row r="38484"/>
    <row r="38485"/>
    <row r="38486"/>
    <row r="38487"/>
    <row r="38488"/>
    <row r="38489"/>
    <row r="38490"/>
    <row r="38491"/>
    <row r="38492"/>
    <row r="38493"/>
    <row r="38494"/>
    <row r="38495"/>
    <row r="38496"/>
    <row r="38497"/>
    <row r="38498"/>
    <row r="38499"/>
    <row r="38500"/>
    <row r="38501"/>
    <row r="38502"/>
    <row r="38503"/>
    <row r="38504"/>
    <row r="38505"/>
    <row r="38506"/>
    <row r="38507"/>
    <row r="38508"/>
    <row r="38509"/>
    <row r="38510"/>
    <row r="38511"/>
    <row r="38512"/>
    <row r="38513"/>
    <row r="38514"/>
    <row r="38515"/>
    <row r="38516"/>
    <row r="38517"/>
    <row r="38518"/>
    <row r="38519"/>
    <row r="38520"/>
    <row r="38521"/>
    <row r="38522"/>
    <row r="38523"/>
    <row r="38524"/>
    <row r="38525"/>
    <row r="38526"/>
    <row r="38527"/>
    <row r="38528"/>
    <row r="38529"/>
    <row r="38530"/>
    <row r="38531"/>
    <row r="38532"/>
    <row r="38533"/>
    <row r="38534"/>
    <row r="38535"/>
    <row r="38536"/>
    <row r="38537"/>
    <row r="38538"/>
    <row r="38539"/>
    <row r="38540"/>
    <row r="38541"/>
    <row r="38542"/>
    <row r="38543"/>
    <row r="38544"/>
    <row r="38545"/>
    <row r="38546"/>
    <row r="38547"/>
    <row r="38548"/>
    <row r="38549"/>
    <row r="38550"/>
    <row r="38551"/>
    <row r="38552"/>
    <row r="38553"/>
    <row r="38554"/>
    <row r="38555"/>
    <row r="38556"/>
    <row r="38557"/>
    <row r="38558"/>
    <row r="38559"/>
    <row r="38560"/>
    <row r="38561"/>
    <row r="38562"/>
    <row r="38563"/>
    <row r="38564"/>
    <row r="38565"/>
    <row r="38566"/>
    <row r="38567"/>
    <row r="38568"/>
    <row r="38569"/>
    <row r="38570"/>
    <row r="38571"/>
    <row r="38572"/>
    <row r="38573"/>
    <row r="38574"/>
    <row r="38575"/>
    <row r="38576"/>
    <row r="38577"/>
    <row r="38578"/>
    <row r="38579"/>
    <row r="38580"/>
    <row r="38581"/>
    <row r="38582"/>
    <row r="38583"/>
    <row r="38584"/>
    <row r="38585"/>
    <row r="38586"/>
    <row r="38587"/>
    <row r="38588"/>
    <row r="38589"/>
    <row r="38590"/>
    <row r="38591"/>
    <row r="38592"/>
    <row r="38593"/>
    <row r="38594"/>
    <row r="38595"/>
    <row r="38596"/>
    <row r="38597"/>
    <row r="38598"/>
    <row r="38599"/>
    <row r="38600"/>
    <row r="38601"/>
    <row r="38602"/>
    <row r="38603"/>
    <row r="38604"/>
    <row r="38605"/>
    <row r="38606"/>
    <row r="38607"/>
    <row r="38608"/>
    <row r="38609"/>
    <row r="38610"/>
    <row r="38611"/>
    <row r="38612"/>
    <row r="38613"/>
    <row r="38614"/>
    <row r="38615"/>
    <row r="38616"/>
    <row r="38617"/>
    <row r="38618"/>
    <row r="38619"/>
    <row r="38620"/>
    <row r="38621"/>
    <row r="38622"/>
    <row r="38623"/>
    <row r="38624"/>
    <row r="38625"/>
    <row r="38626"/>
    <row r="38627"/>
    <row r="38628"/>
    <row r="38629"/>
    <row r="38630"/>
    <row r="38631"/>
    <row r="38632"/>
    <row r="38633"/>
    <row r="38634"/>
    <row r="38635"/>
    <row r="38636"/>
    <row r="38637"/>
    <row r="38638"/>
    <row r="38639"/>
    <row r="38640"/>
    <row r="38641"/>
    <row r="38642"/>
    <row r="38643"/>
    <row r="38644"/>
    <row r="38645"/>
    <row r="38646"/>
    <row r="38647"/>
    <row r="38648"/>
    <row r="38649"/>
    <row r="38650"/>
    <row r="38651"/>
    <row r="38652"/>
    <row r="38653"/>
    <row r="38654"/>
    <row r="38655"/>
    <row r="38656"/>
    <row r="38657"/>
    <row r="38658"/>
    <row r="38659"/>
    <row r="38660"/>
    <row r="38661"/>
    <row r="38662"/>
    <row r="38663"/>
    <row r="38664"/>
    <row r="38665"/>
    <row r="38666"/>
    <row r="38667"/>
    <row r="38668"/>
    <row r="38669"/>
    <row r="38670"/>
    <row r="38671"/>
    <row r="38672"/>
    <row r="38673"/>
    <row r="38674"/>
    <row r="38675"/>
    <row r="38676"/>
    <row r="38677"/>
    <row r="38678"/>
    <row r="38679"/>
    <row r="38680"/>
    <row r="38681"/>
    <row r="38682"/>
    <row r="38683"/>
    <row r="38684"/>
    <row r="38685"/>
    <row r="38686"/>
    <row r="38687"/>
    <row r="38688"/>
    <row r="38689"/>
    <row r="38690"/>
    <row r="38691"/>
    <row r="38692"/>
    <row r="38693"/>
    <row r="38694"/>
    <row r="38695"/>
    <row r="38696"/>
    <row r="38697"/>
    <row r="38698"/>
    <row r="38699"/>
    <row r="38700"/>
    <row r="38701"/>
    <row r="38702"/>
    <row r="38703"/>
    <row r="38704"/>
    <row r="38705"/>
    <row r="38706"/>
    <row r="38707"/>
    <row r="38708"/>
    <row r="38709"/>
    <row r="38710"/>
    <row r="38711"/>
    <row r="38712"/>
    <row r="38713"/>
    <row r="38714"/>
    <row r="38715"/>
    <row r="38716"/>
    <row r="38717"/>
    <row r="38718"/>
    <row r="38719"/>
    <row r="38720"/>
    <row r="38721"/>
    <row r="38722"/>
    <row r="38723"/>
    <row r="38724"/>
    <row r="38725"/>
    <row r="38726"/>
    <row r="38727"/>
    <row r="38728"/>
    <row r="38729"/>
    <row r="38730"/>
    <row r="38731"/>
    <row r="38732"/>
    <row r="38733"/>
    <row r="38734"/>
    <row r="38735"/>
    <row r="38736"/>
    <row r="38737"/>
    <row r="38738"/>
    <row r="38739"/>
    <row r="38740"/>
    <row r="38741"/>
    <row r="38742"/>
    <row r="38743"/>
    <row r="38744"/>
    <row r="38745"/>
    <row r="38746"/>
    <row r="38747"/>
    <row r="38748"/>
    <row r="38749"/>
    <row r="38750"/>
    <row r="38751"/>
    <row r="38752"/>
    <row r="38753"/>
    <row r="38754"/>
    <row r="38755"/>
    <row r="38756"/>
    <row r="38757"/>
    <row r="38758"/>
    <row r="38759"/>
    <row r="38760"/>
    <row r="38761"/>
    <row r="38762"/>
    <row r="38763"/>
    <row r="38764"/>
    <row r="38765"/>
    <row r="38766"/>
    <row r="38767"/>
    <row r="38768"/>
    <row r="38769"/>
    <row r="38770"/>
    <row r="38771"/>
    <row r="38772"/>
    <row r="38773"/>
    <row r="38774"/>
    <row r="38775"/>
    <row r="38776"/>
    <row r="38777"/>
    <row r="38778"/>
    <row r="38779"/>
    <row r="38780"/>
    <row r="38781"/>
    <row r="38782"/>
    <row r="38783"/>
    <row r="38784"/>
    <row r="38785"/>
    <row r="38786"/>
    <row r="38787"/>
    <row r="38788"/>
    <row r="38789"/>
    <row r="38790"/>
    <row r="38791"/>
    <row r="38792"/>
    <row r="38793"/>
    <row r="38794"/>
    <row r="38795"/>
    <row r="38796"/>
    <row r="38797"/>
    <row r="38798"/>
    <row r="38799"/>
    <row r="38800"/>
    <row r="38801"/>
    <row r="38802"/>
    <row r="38803"/>
    <row r="38804"/>
    <row r="38805"/>
    <row r="38806"/>
    <row r="38807"/>
    <row r="38808"/>
    <row r="38809"/>
    <row r="38810"/>
    <row r="38811"/>
    <row r="38812"/>
    <row r="38813"/>
    <row r="38814"/>
    <row r="38815"/>
    <row r="38816"/>
    <row r="38817"/>
    <row r="38818"/>
    <row r="38819"/>
    <row r="38820"/>
    <row r="38821"/>
    <row r="38822"/>
    <row r="38823"/>
    <row r="38824"/>
    <row r="38825"/>
    <row r="38826"/>
    <row r="38827"/>
    <row r="38828"/>
    <row r="38829"/>
    <row r="38830"/>
    <row r="38831"/>
    <row r="38832"/>
    <row r="38833"/>
    <row r="38834"/>
    <row r="38835"/>
    <row r="38836"/>
    <row r="38837"/>
    <row r="38838"/>
    <row r="38839"/>
    <row r="38840"/>
    <row r="38841"/>
    <row r="38842"/>
    <row r="38843"/>
    <row r="38844"/>
    <row r="38845"/>
    <row r="38846"/>
    <row r="38847"/>
    <row r="38848"/>
    <row r="38849"/>
    <row r="38850"/>
    <row r="38851"/>
    <row r="38852"/>
    <row r="38853"/>
    <row r="38854"/>
    <row r="38855"/>
    <row r="38856"/>
    <row r="38857"/>
    <row r="38858"/>
    <row r="38859"/>
    <row r="38860"/>
    <row r="38861"/>
    <row r="38862"/>
    <row r="38863"/>
    <row r="38864"/>
    <row r="38865"/>
    <row r="38866"/>
    <row r="38867"/>
    <row r="38868"/>
    <row r="38869"/>
    <row r="38870"/>
    <row r="38871"/>
    <row r="38872"/>
    <row r="38873"/>
    <row r="38874"/>
    <row r="38875"/>
    <row r="38876"/>
    <row r="38877"/>
    <row r="38878"/>
    <row r="38879"/>
    <row r="38880"/>
    <row r="38881"/>
    <row r="38882"/>
    <row r="38883"/>
    <row r="38884"/>
    <row r="38885"/>
    <row r="38886"/>
    <row r="38887"/>
    <row r="38888"/>
    <row r="38889"/>
    <row r="38890"/>
    <row r="38891"/>
    <row r="38892"/>
    <row r="38893"/>
    <row r="38894"/>
    <row r="38895"/>
    <row r="38896"/>
    <row r="38897"/>
    <row r="38898"/>
    <row r="38899"/>
    <row r="38900"/>
    <row r="38901"/>
    <row r="38902"/>
    <row r="38903"/>
    <row r="38904"/>
    <row r="38905"/>
    <row r="38906"/>
    <row r="38907"/>
    <row r="38908"/>
    <row r="38909"/>
    <row r="38910"/>
    <row r="38911"/>
    <row r="38912"/>
    <row r="38913"/>
    <row r="38914"/>
    <row r="38915"/>
    <row r="38916"/>
    <row r="38917"/>
    <row r="38918"/>
    <row r="38919"/>
    <row r="38920"/>
    <row r="38921"/>
    <row r="38922"/>
    <row r="38923"/>
    <row r="38924"/>
    <row r="38925"/>
    <row r="38926"/>
    <row r="38927"/>
    <row r="38928"/>
    <row r="38929"/>
    <row r="38930"/>
    <row r="38931"/>
    <row r="38932"/>
    <row r="38933"/>
    <row r="38934"/>
    <row r="38935"/>
    <row r="38936"/>
    <row r="38937"/>
    <row r="38938"/>
    <row r="38939"/>
    <row r="38940"/>
    <row r="38941"/>
    <row r="38942"/>
    <row r="38943"/>
    <row r="38944"/>
    <row r="38945"/>
    <row r="38946"/>
    <row r="38947"/>
    <row r="38948"/>
    <row r="38949"/>
    <row r="38950"/>
    <row r="38951"/>
    <row r="38952"/>
    <row r="38953"/>
    <row r="38954"/>
    <row r="38955"/>
    <row r="38956"/>
    <row r="38957"/>
    <row r="38958"/>
    <row r="38959"/>
    <row r="38960"/>
    <row r="38961"/>
    <row r="38962"/>
    <row r="38963"/>
    <row r="38964"/>
    <row r="38965"/>
    <row r="38966"/>
    <row r="38967"/>
    <row r="38968"/>
    <row r="38969"/>
    <row r="38970"/>
    <row r="38971"/>
    <row r="38972"/>
    <row r="38973"/>
    <row r="38974"/>
    <row r="38975"/>
    <row r="38976"/>
    <row r="38977"/>
    <row r="38978"/>
    <row r="38979"/>
    <row r="38980"/>
    <row r="38981"/>
    <row r="38982"/>
    <row r="38983"/>
    <row r="38984"/>
    <row r="38985"/>
    <row r="38986"/>
    <row r="38987"/>
    <row r="38988"/>
    <row r="38989"/>
    <row r="38990"/>
    <row r="38991"/>
    <row r="38992"/>
    <row r="38993"/>
    <row r="38994"/>
    <row r="38995"/>
    <row r="38996"/>
    <row r="38997"/>
    <row r="38998"/>
    <row r="38999"/>
    <row r="39000"/>
    <row r="39001"/>
    <row r="39002"/>
    <row r="39003"/>
    <row r="39004"/>
    <row r="39005"/>
    <row r="39006"/>
    <row r="39007"/>
    <row r="39008"/>
    <row r="39009"/>
    <row r="39010"/>
    <row r="39011"/>
    <row r="39012"/>
    <row r="39013"/>
    <row r="39014"/>
    <row r="39015"/>
    <row r="39016"/>
    <row r="39017"/>
    <row r="39018"/>
    <row r="39019"/>
    <row r="39020"/>
    <row r="39021"/>
    <row r="39022"/>
    <row r="39023"/>
    <row r="39024"/>
    <row r="39025"/>
    <row r="39026"/>
    <row r="39027"/>
    <row r="39028"/>
    <row r="39029"/>
    <row r="39030"/>
    <row r="39031"/>
    <row r="39032"/>
    <row r="39033"/>
    <row r="39034"/>
    <row r="39035"/>
    <row r="39036"/>
    <row r="39037"/>
    <row r="39038"/>
    <row r="39039"/>
    <row r="39040"/>
    <row r="39041"/>
    <row r="39042"/>
    <row r="39043"/>
    <row r="39044"/>
    <row r="39045"/>
    <row r="39046"/>
    <row r="39047"/>
    <row r="39048"/>
    <row r="39049"/>
    <row r="39050"/>
    <row r="39051"/>
    <row r="39052"/>
    <row r="39053"/>
    <row r="39054"/>
    <row r="39055"/>
    <row r="39056"/>
    <row r="39057"/>
    <row r="39058"/>
    <row r="39059"/>
    <row r="39060"/>
    <row r="39061"/>
    <row r="39062"/>
    <row r="39063"/>
    <row r="39064"/>
    <row r="39065"/>
    <row r="39066"/>
    <row r="39067"/>
    <row r="39068"/>
    <row r="39069"/>
    <row r="39070"/>
    <row r="39071"/>
    <row r="39072"/>
    <row r="39073"/>
    <row r="39074"/>
    <row r="39075"/>
    <row r="39076"/>
    <row r="39077"/>
    <row r="39078"/>
    <row r="39079"/>
    <row r="39080"/>
    <row r="39081"/>
    <row r="39082"/>
    <row r="39083"/>
    <row r="39084"/>
    <row r="39085"/>
    <row r="39086"/>
    <row r="39087"/>
    <row r="39088"/>
    <row r="39089"/>
    <row r="39090"/>
    <row r="39091"/>
    <row r="39092"/>
    <row r="39093"/>
    <row r="39094"/>
    <row r="39095"/>
    <row r="39096"/>
    <row r="39097"/>
    <row r="39098"/>
    <row r="39099"/>
    <row r="39100"/>
    <row r="39101"/>
    <row r="39102"/>
    <row r="39103"/>
    <row r="39104"/>
    <row r="39105"/>
    <row r="39106"/>
    <row r="39107"/>
    <row r="39108"/>
    <row r="39109"/>
    <row r="39110"/>
    <row r="39111"/>
    <row r="39112"/>
    <row r="39113"/>
    <row r="39114"/>
    <row r="39115"/>
    <row r="39116"/>
    <row r="39117"/>
    <row r="39118"/>
    <row r="39119"/>
    <row r="39120"/>
    <row r="39121"/>
    <row r="39122"/>
    <row r="39123"/>
    <row r="39124"/>
    <row r="39125"/>
    <row r="39126"/>
    <row r="39127"/>
    <row r="39128"/>
    <row r="39129"/>
    <row r="39130"/>
    <row r="39131"/>
    <row r="39132"/>
    <row r="39133"/>
    <row r="39134"/>
    <row r="39135"/>
    <row r="39136"/>
    <row r="39137"/>
    <row r="39138"/>
    <row r="39139"/>
    <row r="39140"/>
    <row r="39141"/>
    <row r="39142"/>
    <row r="39143"/>
    <row r="39144"/>
    <row r="39145"/>
    <row r="39146"/>
    <row r="39147"/>
    <row r="39148"/>
    <row r="39149"/>
    <row r="39150"/>
    <row r="39151"/>
    <row r="39152"/>
    <row r="39153"/>
    <row r="39154"/>
    <row r="39155"/>
    <row r="39156"/>
    <row r="39157"/>
    <row r="39158"/>
    <row r="39159"/>
    <row r="39160"/>
    <row r="39161"/>
    <row r="39162"/>
    <row r="39163"/>
    <row r="39164"/>
    <row r="39165"/>
    <row r="39166"/>
    <row r="39167"/>
    <row r="39168"/>
    <row r="39169"/>
    <row r="39170"/>
    <row r="39171"/>
    <row r="39172"/>
    <row r="39173"/>
    <row r="39174"/>
    <row r="39175"/>
    <row r="39176"/>
    <row r="39177"/>
    <row r="39178"/>
    <row r="39179"/>
    <row r="39180"/>
    <row r="39181"/>
    <row r="39182"/>
    <row r="39183"/>
    <row r="39184"/>
    <row r="39185"/>
    <row r="39186"/>
    <row r="39187"/>
    <row r="39188"/>
    <row r="39189"/>
    <row r="39190"/>
    <row r="39191"/>
    <row r="39192"/>
    <row r="39193"/>
    <row r="39194"/>
    <row r="39195"/>
    <row r="39196"/>
    <row r="39197"/>
    <row r="39198"/>
    <row r="39199"/>
    <row r="39200"/>
    <row r="39201"/>
    <row r="39202"/>
    <row r="39203"/>
    <row r="39204"/>
    <row r="39205"/>
    <row r="39206"/>
    <row r="39207"/>
    <row r="39208"/>
    <row r="39209"/>
    <row r="39210"/>
    <row r="39211"/>
    <row r="39212"/>
    <row r="39213"/>
    <row r="39214"/>
    <row r="39215"/>
    <row r="39216"/>
    <row r="39217"/>
    <row r="39218"/>
    <row r="39219"/>
    <row r="39220"/>
    <row r="39221"/>
    <row r="39222"/>
    <row r="39223"/>
    <row r="39224"/>
    <row r="39225"/>
    <row r="39226"/>
    <row r="39227"/>
    <row r="39228"/>
    <row r="39229"/>
    <row r="39230"/>
    <row r="39231"/>
    <row r="39232"/>
    <row r="39233"/>
    <row r="39234"/>
    <row r="39235"/>
    <row r="39236"/>
    <row r="39237"/>
    <row r="39238"/>
    <row r="39239"/>
    <row r="39240"/>
    <row r="39241"/>
    <row r="39242"/>
    <row r="39243"/>
    <row r="39244"/>
    <row r="39245"/>
    <row r="39246"/>
    <row r="39247"/>
    <row r="39248"/>
    <row r="39249"/>
    <row r="39250"/>
    <row r="39251"/>
    <row r="39252"/>
    <row r="39253"/>
    <row r="39254"/>
    <row r="39255"/>
    <row r="39256"/>
    <row r="39257"/>
    <row r="39258"/>
    <row r="39259"/>
    <row r="39260"/>
    <row r="39261"/>
    <row r="39262"/>
    <row r="39263"/>
    <row r="39264"/>
    <row r="39265"/>
    <row r="39266"/>
    <row r="39267"/>
    <row r="39268"/>
    <row r="39269"/>
    <row r="39270"/>
    <row r="39271"/>
    <row r="39272"/>
    <row r="39273"/>
    <row r="39274"/>
    <row r="39275"/>
    <row r="39276"/>
    <row r="39277"/>
    <row r="39278"/>
    <row r="39279"/>
    <row r="39280"/>
    <row r="39281"/>
    <row r="39282"/>
    <row r="39283"/>
    <row r="39284"/>
    <row r="39285"/>
    <row r="39286"/>
    <row r="39287"/>
    <row r="39288"/>
    <row r="39289"/>
    <row r="39290"/>
    <row r="39291"/>
    <row r="39292"/>
    <row r="39293"/>
    <row r="39294"/>
    <row r="39295"/>
    <row r="39296"/>
    <row r="39297"/>
    <row r="39298"/>
    <row r="39299"/>
    <row r="39300"/>
    <row r="39301"/>
    <row r="39302"/>
    <row r="39303"/>
    <row r="39304"/>
    <row r="39305"/>
    <row r="39306"/>
    <row r="39307"/>
    <row r="39308"/>
    <row r="39309"/>
    <row r="39310"/>
    <row r="39311"/>
    <row r="39312"/>
    <row r="39313"/>
    <row r="39314"/>
    <row r="39315"/>
    <row r="39316"/>
    <row r="39317"/>
    <row r="39318"/>
    <row r="39319"/>
    <row r="39320"/>
    <row r="39321"/>
    <row r="39322"/>
    <row r="39323"/>
    <row r="39324"/>
    <row r="39325"/>
    <row r="39326"/>
    <row r="39327"/>
    <row r="39328"/>
    <row r="39329"/>
    <row r="39330"/>
    <row r="39331"/>
    <row r="39332"/>
    <row r="39333"/>
    <row r="39334"/>
    <row r="39335"/>
    <row r="39336"/>
    <row r="39337"/>
    <row r="39338"/>
    <row r="39339"/>
    <row r="39340"/>
    <row r="39341"/>
    <row r="39342"/>
    <row r="39343"/>
    <row r="39344"/>
    <row r="39345"/>
    <row r="39346"/>
    <row r="39347"/>
    <row r="39348"/>
    <row r="39349"/>
    <row r="39350"/>
    <row r="39351"/>
    <row r="39352"/>
    <row r="39353"/>
    <row r="39354"/>
    <row r="39355"/>
    <row r="39356"/>
    <row r="39357"/>
    <row r="39358"/>
    <row r="39359"/>
    <row r="39360"/>
    <row r="39361"/>
    <row r="39362"/>
    <row r="39363"/>
    <row r="39364"/>
    <row r="39365"/>
    <row r="39366"/>
    <row r="39367"/>
    <row r="39368"/>
    <row r="39369"/>
    <row r="39370"/>
    <row r="39371"/>
    <row r="39372"/>
    <row r="39373"/>
    <row r="39374"/>
    <row r="39375"/>
    <row r="39376"/>
    <row r="39377"/>
    <row r="39378"/>
    <row r="39379"/>
    <row r="39380"/>
    <row r="39381"/>
    <row r="39382"/>
    <row r="39383"/>
    <row r="39384"/>
    <row r="39385"/>
    <row r="39386"/>
    <row r="39387"/>
    <row r="39388"/>
    <row r="39389"/>
    <row r="39390"/>
    <row r="39391"/>
    <row r="39392"/>
    <row r="39393"/>
    <row r="39394"/>
    <row r="39395"/>
    <row r="39396"/>
    <row r="39397"/>
    <row r="39398"/>
    <row r="39399"/>
    <row r="39400"/>
    <row r="39401"/>
    <row r="39402"/>
    <row r="39403"/>
    <row r="39404"/>
    <row r="39405"/>
    <row r="39406"/>
    <row r="39407"/>
    <row r="39408"/>
    <row r="39409"/>
    <row r="39410"/>
    <row r="39411"/>
    <row r="39412"/>
    <row r="39413"/>
    <row r="39414"/>
    <row r="39415"/>
    <row r="39416"/>
    <row r="39417"/>
    <row r="39418"/>
    <row r="39419"/>
    <row r="39420"/>
    <row r="39421"/>
    <row r="39422"/>
    <row r="39423"/>
    <row r="39424"/>
    <row r="39425"/>
    <row r="39426"/>
    <row r="39427"/>
    <row r="39428"/>
    <row r="39429"/>
    <row r="39430"/>
    <row r="39431"/>
    <row r="39432"/>
    <row r="39433"/>
    <row r="39434"/>
    <row r="39435"/>
    <row r="39436"/>
    <row r="39437"/>
    <row r="39438"/>
    <row r="39439"/>
    <row r="39440"/>
    <row r="39441"/>
    <row r="39442"/>
    <row r="39443"/>
    <row r="39444"/>
    <row r="39445"/>
    <row r="39446"/>
    <row r="39447"/>
    <row r="39448"/>
    <row r="39449"/>
    <row r="39450"/>
    <row r="39451"/>
    <row r="39452"/>
    <row r="39453"/>
    <row r="39454"/>
    <row r="39455"/>
    <row r="39456"/>
    <row r="39457"/>
    <row r="39458"/>
    <row r="39459"/>
    <row r="39460"/>
    <row r="39461"/>
    <row r="39462"/>
    <row r="39463"/>
    <row r="39464"/>
    <row r="39465"/>
    <row r="39466"/>
    <row r="39467"/>
    <row r="39468"/>
    <row r="39469"/>
    <row r="39470"/>
    <row r="39471"/>
    <row r="39472"/>
    <row r="39473"/>
    <row r="39474"/>
    <row r="39475"/>
    <row r="39476"/>
    <row r="39477"/>
    <row r="39478"/>
    <row r="39479"/>
    <row r="39480"/>
    <row r="39481"/>
    <row r="39482"/>
    <row r="39483"/>
    <row r="39484"/>
    <row r="39485"/>
    <row r="39486"/>
    <row r="39487"/>
    <row r="39488"/>
    <row r="39489"/>
    <row r="39490"/>
    <row r="39491"/>
    <row r="39492"/>
    <row r="39493"/>
    <row r="39494"/>
    <row r="39495"/>
    <row r="39496"/>
    <row r="39497"/>
    <row r="39498"/>
    <row r="39499"/>
    <row r="39500"/>
    <row r="39501"/>
    <row r="39502"/>
    <row r="39503"/>
    <row r="39504"/>
    <row r="39505"/>
    <row r="39506"/>
    <row r="39507"/>
    <row r="39508"/>
    <row r="39509"/>
    <row r="39510"/>
    <row r="39511"/>
    <row r="39512"/>
    <row r="39513"/>
    <row r="39514"/>
    <row r="39515"/>
    <row r="39516"/>
    <row r="39517"/>
    <row r="39518"/>
    <row r="39519"/>
    <row r="39520"/>
    <row r="39521"/>
    <row r="39522"/>
    <row r="39523"/>
    <row r="39524"/>
    <row r="39525"/>
    <row r="39526"/>
    <row r="39527"/>
    <row r="39528"/>
    <row r="39529"/>
    <row r="39530"/>
    <row r="39531"/>
    <row r="39532"/>
    <row r="39533"/>
    <row r="39534"/>
    <row r="39535"/>
    <row r="39536"/>
    <row r="39537"/>
    <row r="39538"/>
    <row r="39539"/>
    <row r="39540"/>
    <row r="39541"/>
    <row r="39542"/>
    <row r="39543"/>
    <row r="39544"/>
    <row r="39545"/>
    <row r="39546"/>
    <row r="39547"/>
    <row r="39548"/>
    <row r="39549"/>
    <row r="39550"/>
    <row r="39551"/>
    <row r="39552"/>
    <row r="39553"/>
    <row r="39554"/>
    <row r="39555"/>
    <row r="39556"/>
    <row r="39557"/>
    <row r="39558"/>
    <row r="39559"/>
    <row r="39560"/>
    <row r="39561"/>
    <row r="39562"/>
    <row r="39563"/>
    <row r="39564"/>
    <row r="39565"/>
    <row r="39566"/>
    <row r="39567"/>
    <row r="39568"/>
    <row r="39569"/>
    <row r="39570"/>
    <row r="39571"/>
    <row r="39572"/>
    <row r="39573"/>
    <row r="39574"/>
    <row r="39575"/>
    <row r="39576"/>
    <row r="39577"/>
    <row r="39578"/>
    <row r="39579"/>
    <row r="39580"/>
    <row r="39581"/>
    <row r="39582"/>
    <row r="39583"/>
    <row r="39584"/>
    <row r="39585"/>
    <row r="39586"/>
    <row r="39587"/>
    <row r="39588"/>
    <row r="39589"/>
    <row r="39590"/>
    <row r="39591"/>
    <row r="39592"/>
    <row r="39593"/>
    <row r="39594"/>
    <row r="39595"/>
    <row r="39596"/>
    <row r="39597"/>
    <row r="39598"/>
    <row r="39599"/>
    <row r="39600"/>
    <row r="39601"/>
    <row r="39602"/>
    <row r="39603"/>
    <row r="39604"/>
    <row r="39605"/>
    <row r="39606"/>
    <row r="39607"/>
    <row r="39608"/>
    <row r="39609"/>
    <row r="39610"/>
    <row r="39611"/>
    <row r="39612"/>
    <row r="39613"/>
    <row r="39614"/>
    <row r="39615"/>
    <row r="39616"/>
    <row r="39617"/>
    <row r="39618"/>
    <row r="39619"/>
    <row r="39620"/>
    <row r="39621"/>
    <row r="39622"/>
    <row r="39623"/>
    <row r="39624"/>
    <row r="39625"/>
    <row r="39626"/>
    <row r="39627"/>
    <row r="39628"/>
    <row r="39629"/>
    <row r="39630"/>
    <row r="39631"/>
    <row r="39632"/>
    <row r="39633"/>
    <row r="39634"/>
    <row r="39635"/>
    <row r="39636"/>
    <row r="39637"/>
    <row r="39638"/>
    <row r="39639"/>
    <row r="39640"/>
    <row r="39641"/>
    <row r="39642"/>
    <row r="39643"/>
    <row r="39644"/>
    <row r="39645"/>
    <row r="39646"/>
    <row r="39647"/>
    <row r="39648"/>
    <row r="39649"/>
    <row r="39650"/>
    <row r="39651"/>
    <row r="39652"/>
    <row r="39653"/>
    <row r="39654"/>
    <row r="39655"/>
    <row r="39656"/>
    <row r="39657"/>
    <row r="39658"/>
    <row r="39659"/>
    <row r="39660"/>
    <row r="39661"/>
    <row r="39662"/>
    <row r="39663"/>
    <row r="39664"/>
    <row r="39665"/>
    <row r="39666"/>
    <row r="39667"/>
    <row r="39668"/>
    <row r="39669"/>
    <row r="39670"/>
    <row r="39671"/>
    <row r="39672"/>
    <row r="39673"/>
    <row r="39674"/>
    <row r="39675"/>
    <row r="39676"/>
    <row r="39677"/>
    <row r="39678"/>
    <row r="39679"/>
    <row r="39680"/>
    <row r="39681"/>
    <row r="39682"/>
    <row r="39683"/>
    <row r="39684"/>
    <row r="39685"/>
    <row r="39686"/>
    <row r="39687"/>
    <row r="39688"/>
    <row r="39689"/>
    <row r="39690"/>
    <row r="39691"/>
    <row r="39692"/>
    <row r="39693"/>
    <row r="39694"/>
    <row r="39695"/>
    <row r="39696"/>
    <row r="39697"/>
    <row r="39698"/>
    <row r="39699"/>
    <row r="39700"/>
    <row r="39701"/>
    <row r="39702"/>
    <row r="39703"/>
    <row r="39704"/>
    <row r="39705"/>
    <row r="39706"/>
    <row r="39707"/>
    <row r="39708"/>
    <row r="39709"/>
    <row r="39710"/>
    <row r="39711"/>
    <row r="39712"/>
    <row r="39713"/>
    <row r="39714"/>
    <row r="39715"/>
    <row r="39716"/>
    <row r="39717"/>
    <row r="39718"/>
    <row r="39719"/>
    <row r="39720"/>
    <row r="39721"/>
    <row r="39722"/>
    <row r="39723"/>
    <row r="39724"/>
    <row r="39725"/>
    <row r="39726"/>
    <row r="39727"/>
    <row r="39728"/>
    <row r="39729"/>
    <row r="39730"/>
    <row r="39731"/>
    <row r="39732"/>
    <row r="39733"/>
    <row r="39734"/>
    <row r="39735"/>
    <row r="39736"/>
    <row r="39737"/>
    <row r="39738"/>
    <row r="39739"/>
    <row r="39740"/>
    <row r="39741"/>
    <row r="39742"/>
    <row r="39743"/>
    <row r="39744"/>
    <row r="39745"/>
    <row r="39746"/>
    <row r="39747"/>
    <row r="39748"/>
    <row r="39749"/>
    <row r="39750"/>
    <row r="39751"/>
    <row r="39752"/>
    <row r="39753"/>
    <row r="39754"/>
    <row r="39755"/>
    <row r="39756"/>
    <row r="39757"/>
    <row r="39758"/>
    <row r="39759"/>
    <row r="39760"/>
    <row r="39761"/>
    <row r="39762"/>
    <row r="39763"/>
    <row r="39764"/>
    <row r="39765"/>
    <row r="39766"/>
    <row r="39767"/>
    <row r="39768"/>
    <row r="39769"/>
    <row r="39770"/>
    <row r="39771"/>
    <row r="39772"/>
    <row r="39773"/>
    <row r="39774"/>
    <row r="39775"/>
    <row r="39776"/>
    <row r="39777"/>
    <row r="39778"/>
    <row r="39779"/>
    <row r="39780"/>
    <row r="39781"/>
    <row r="39782"/>
    <row r="39783"/>
    <row r="39784"/>
    <row r="39785"/>
    <row r="39786"/>
    <row r="39787"/>
    <row r="39788"/>
    <row r="39789"/>
    <row r="39790"/>
    <row r="39791"/>
    <row r="39792"/>
    <row r="39793"/>
    <row r="39794"/>
    <row r="39795"/>
    <row r="39796"/>
    <row r="39797"/>
    <row r="39798"/>
    <row r="39799"/>
    <row r="39800"/>
    <row r="39801"/>
    <row r="39802"/>
    <row r="39803"/>
    <row r="39804"/>
    <row r="39805"/>
    <row r="39806"/>
    <row r="39807"/>
    <row r="39808"/>
    <row r="39809"/>
    <row r="39810"/>
    <row r="39811"/>
    <row r="39812"/>
    <row r="39813"/>
    <row r="39814"/>
    <row r="39815"/>
    <row r="39816"/>
    <row r="39817"/>
    <row r="39818"/>
    <row r="39819"/>
    <row r="39820"/>
    <row r="39821"/>
    <row r="39822"/>
    <row r="39823"/>
    <row r="39824"/>
    <row r="39825"/>
    <row r="39826"/>
    <row r="39827"/>
    <row r="39828"/>
    <row r="39829"/>
    <row r="39830"/>
    <row r="39831"/>
    <row r="39832"/>
    <row r="39833"/>
    <row r="39834"/>
    <row r="39835"/>
    <row r="39836"/>
    <row r="39837"/>
    <row r="39838"/>
    <row r="39839"/>
    <row r="39840"/>
    <row r="39841"/>
    <row r="39842"/>
    <row r="39843"/>
    <row r="39844"/>
    <row r="39845"/>
    <row r="39846"/>
    <row r="39847"/>
    <row r="39848"/>
    <row r="39849"/>
    <row r="39850"/>
    <row r="39851"/>
    <row r="39852"/>
    <row r="39853"/>
    <row r="39854"/>
    <row r="39855"/>
    <row r="39856"/>
    <row r="39857"/>
    <row r="39858"/>
    <row r="39859"/>
    <row r="39860"/>
    <row r="39861"/>
    <row r="39862"/>
    <row r="39863"/>
    <row r="39864"/>
    <row r="39865"/>
    <row r="39866"/>
    <row r="39867"/>
    <row r="39868"/>
    <row r="39869"/>
    <row r="39870"/>
    <row r="39871"/>
    <row r="39872"/>
    <row r="39873"/>
    <row r="39874"/>
    <row r="39875"/>
    <row r="39876"/>
    <row r="39877"/>
    <row r="39878"/>
    <row r="39879"/>
    <row r="39880"/>
    <row r="39881"/>
    <row r="39882"/>
    <row r="39883"/>
    <row r="39884"/>
    <row r="39885"/>
    <row r="39886"/>
    <row r="39887"/>
    <row r="39888"/>
    <row r="39889"/>
    <row r="39890"/>
    <row r="39891"/>
    <row r="39892"/>
    <row r="39893"/>
    <row r="39894"/>
    <row r="39895"/>
    <row r="39896"/>
    <row r="39897"/>
    <row r="39898"/>
    <row r="39899"/>
    <row r="39900"/>
    <row r="39901"/>
    <row r="39902"/>
    <row r="39903"/>
    <row r="39904"/>
    <row r="39905"/>
    <row r="39906"/>
    <row r="39907"/>
    <row r="39908"/>
    <row r="39909"/>
    <row r="39910"/>
    <row r="39911"/>
    <row r="39912"/>
    <row r="39913"/>
    <row r="39914"/>
    <row r="39915"/>
    <row r="39916"/>
    <row r="39917"/>
    <row r="39918"/>
    <row r="39919"/>
    <row r="39920"/>
    <row r="39921"/>
    <row r="39922"/>
    <row r="39923"/>
    <row r="39924"/>
    <row r="39925"/>
    <row r="39926"/>
    <row r="39927"/>
    <row r="39928"/>
    <row r="39929"/>
    <row r="39930"/>
    <row r="39931"/>
    <row r="39932"/>
    <row r="39933"/>
    <row r="39934"/>
    <row r="39935"/>
    <row r="39936"/>
    <row r="39937"/>
    <row r="39938"/>
    <row r="39939"/>
    <row r="39940"/>
    <row r="39941"/>
    <row r="39942"/>
    <row r="39943"/>
    <row r="39944"/>
    <row r="39945"/>
    <row r="39946"/>
    <row r="39947"/>
    <row r="39948"/>
    <row r="39949"/>
    <row r="39950"/>
    <row r="39951"/>
    <row r="39952"/>
    <row r="39953"/>
    <row r="39954"/>
    <row r="39955"/>
    <row r="39956"/>
    <row r="39957"/>
    <row r="39958"/>
    <row r="39959"/>
    <row r="39960"/>
    <row r="39961"/>
    <row r="39962"/>
    <row r="39963"/>
    <row r="39964"/>
    <row r="39965"/>
    <row r="39966"/>
    <row r="39967"/>
    <row r="39968"/>
    <row r="39969"/>
    <row r="39970"/>
    <row r="39971"/>
    <row r="39972"/>
    <row r="39973"/>
    <row r="39974"/>
    <row r="39975"/>
    <row r="39976"/>
    <row r="39977"/>
    <row r="39978"/>
    <row r="39979"/>
    <row r="39980"/>
    <row r="39981"/>
    <row r="39982"/>
    <row r="39983"/>
    <row r="39984"/>
    <row r="39985"/>
    <row r="39986"/>
    <row r="39987"/>
    <row r="39988"/>
    <row r="39989"/>
    <row r="39990"/>
    <row r="39991"/>
    <row r="39992"/>
    <row r="39993"/>
    <row r="39994"/>
    <row r="39995"/>
    <row r="39996"/>
    <row r="39997"/>
    <row r="39998"/>
    <row r="39999"/>
    <row r="40000"/>
    <row r="40001"/>
    <row r="40002"/>
    <row r="40003"/>
    <row r="40004"/>
    <row r="40005"/>
    <row r="40006"/>
    <row r="40007"/>
    <row r="40008"/>
    <row r="40009"/>
    <row r="40010"/>
    <row r="40011"/>
    <row r="40012"/>
    <row r="40013"/>
    <row r="40014"/>
    <row r="40015"/>
    <row r="40016"/>
    <row r="40017"/>
    <row r="40018"/>
    <row r="40019"/>
    <row r="40020"/>
    <row r="40021"/>
    <row r="40022"/>
    <row r="40023"/>
    <row r="40024"/>
    <row r="40025"/>
    <row r="40026"/>
    <row r="40027"/>
    <row r="40028"/>
    <row r="40029"/>
    <row r="40030"/>
    <row r="40031"/>
    <row r="40032"/>
    <row r="40033"/>
    <row r="40034"/>
    <row r="40035"/>
    <row r="40036"/>
    <row r="40037"/>
    <row r="40038"/>
    <row r="40039"/>
    <row r="40040"/>
    <row r="40041"/>
    <row r="40042"/>
    <row r="40043"/>
    <row r="40044"/>
    <row r="40045"/>
    <row r="40046"/>
    <row r="40047"/>
    <row r="40048"/>
    <row r="40049"/>
    <row r="40050"/>
    <row r="40051"/>
    <row r="40052"/>
    <row r="40053"/>
    <row r="40054"/>
    <row r="40055"/>
    <row r="40056"/>
    <row r="40057"/>
    <row r="40058"/>
    <row r="40059"/>
    <row r="40060"/>
    <row r="40061"/>
    <row r="40062"/>
    <row r="40063"/>
    <row r="40064"/>
    <row r="40065"/>
    <row r="40066"/>
    <row r="40067"/>
    <row r="40068"/>
    <row r="40069"/>
    <row r="40070"/>
    <row r="40071"/>
    <row r="40072"/>
    <row r="40073"/>
    <row r="40074"/>
    <row r="40075"/>
    <row r="40076"/>
    <row r="40077"/>
    <row r="40078"/>
    <row r="40079"/>
    <row r="40080"/>
    <row r="40081"/>
    <row r="40082"/>
    <row r="40083"/>
    <row r="40084"/>
    <row r="40085"/>
    <row r="40086"/>
    <row r="40087"/>
    <row r="40088"/>
    <row r="40089"/>
    <row r="40090"/>
    <row r="40091"/>
    <row r="40092"/>
    <row r="40093"/>
    <row r="40094"/>
    <row r="40095"/>
    <row r="40096"/>
    <row r="40097"/>
    <row r="40098"/>
    <row r="40099"/>
    <row r="40100"/>
    <row r="40101"/>
    <row r="40102"/>
    <row r="40103"/>
    <row r="40104"/>
    <row r="40105"/>
    <row r="40106"/>
    <row r="40107"/>
    <row r="40108"/>
    <row r="40109"/>
    <row r="40110"/>
    <row r="40111"/>
    <row r="40112"/>
    <row r="40113"/>
    <row r="40114"/>
    <row r="40115"/>
    <row r="40116"/>
    <row r="40117"/>
    <row r="40118"/>
    <row r="40119"/>
    <row r="40120"/>
    <row r="40121"/>
    <row r="40122"/>
    <row r="40123"/>
    <row r="40124"/>
    <row r="40125"/>
    <row r="40126"/>
    <row r="40127"/>
    <row r="40128"/>
    <row r="40129"/>
    <row r="40130"/>
    <row r="40131"/>
    <row r="40132"/>
    <row r="40133"/>
    <row r="40134"/>
    <row r="40135"/>
    <row r="40136"/>
    <row r="40137"/>
    <row r="40138"/>
    <row r="40139"/>
    <row r="40140"/>
    <row r="40141"/>
    <row r="40142"/>
    <row r="40143"/>
    <row r="40144"/>
    <row r="40145"/>
    <row r="40146"/>
    <row r="40147"/>
    <row r="40148"/>
    <row r="40149"/>
    <row r="40150"/>
    <row r="40151"/>
    <row r="40152"/>
    <row r="40153"/>
    <row r="40154"/>
    <row r="40155"/>
    <row r="40156"/>
    <row r="40157"/>
    <row r="40158"/>
    <row r="40159"/>
    <row r="40160"/>
    <row r="40161"/>
    <row r="40162"/>
    <row r="40163"/>
    <row r="40164"/>
    <row r="40165"/>
    <row r="40166"/>
    <row r="40167"/>
    <row r="40168"/>
    <row r="40169"/>
    <row r="40170"/>
    <row r="40171"/>
    <row r="40172"/>
    <row r="40173"/>
    <row r="40174"/>
    <row r="40175"/>
    <row r="40176"/>
    <row r="40177"/>
    <row r="40178"/>
    <row r="40179"/>
    <row r="40180"/>
    <row r="40181"/>
    <row r="40182"/>
    <row r="40183"/>
    <row r="40184"/>
    <row r="40185"/>
    <row r="40186"/>
    <row r="40187"/>
    <row r="40188"/>
    <row r="40189"/>
    <row r="40190"/>
    <row r="40191"/>
    <row r="40192"/>
    <row r="40193"/>
    <row r="40194"/>
    <row r="40195"/>
    <row r="40196"/>
    <row r="40197"/>
    <row r="40198"/>
    <row r="40199"/>
    <row r="40200"/>
    <row r="40201"/>
    <row r="40202"/>
    <row r="40203"/>
    <row r="40204"/>
    <row r="40205"/>
    <row r="40206"/>
    <row r="40207"/>
    <row r="40208"/>
    <row r="40209"/>
    <row r="40210"/>
    <row r="40211"/>
    <row r="40212"/>
    <row r="40213"/>
    <row r="40214"/>
    <row r="40215"/>
    <row r="40216"/>
    <row r="40217"/>
    <row r="40218"/>
    <row r="40219"/>
    <row r="40220"/>
    <row r="40221"/>
    <row r="40222"/>
    <row r="40223"/>
    <row r="40224"/>
    <row r="40225"/>
    <row r="40226"/>
    <row r="40227"/>
    <row r="40228"/>
    <row r="40229"/>
    <row r="40230"/>
    <row r="40231"/>
    <row r="40232"/>
    <row r="40233"/>
    <row r="40234"/>
    <row r="40235"/>
    <row r="40236"/>
    <row r="40237"/>
    <row r="40238"/>
    <row r="40239"/>
    <row r="40240"/>
    <row r="40241"/>
    <row r="40242"/>
    <row r="40243"/>
    <row r="40244"/>
    <row r="40245"/>
    <row r="40246"/>
    <row r="40247"/>
    <row r="40248"/>
    <row r="40249"/>
    <row r="40250"/>
    <row r="40251"/>
    <row r="40252"/>
    <row r="40253"/>
    <row r="40254"/>
    <row r="40255"/>
    <row r="40256"/>
    <row r="40257"/>
    <row r="40258"/>
    <row r="40259"/>
    <row r="40260"/>
    <row r="40261"/>
    <row r="40262"/>
    <row r="40263"/>
    <row r="40264"/>
    <row r="40265"/>
    <row r="40266"/>
    <row r="40267"/>
    <row r="40268"/>
    <row r="40269"/>
    <row r="40270"/>
    <row r="40271"/>
    <row r="40272"/>
    <row r="40273"/>
    <row r="40274"/>
    <row r="40275"/>
    <row r="40276"/>
    <row r="40277"/>
    <row r="40278"/>
    <row r="40279"/>
    <row r="40280"/>
    <row r="40281"/>
    <row r="40282"/>
    <row r="40283"/>
    <row r="40284"/>
    <row r="40285"/>
    <row r="40286"/>
    <row r="40287"/>
    <row r="40288"/>
    <row r="40289"/>
    <row r="40290"/>
    <row r="40291"/>
    <row r="40292"/>
    <row r="40293"/>
    <row r="40294"/>
    <row r="40295"/>
    <row r="40296"/>
    <row r="40297"/>
    <row r="40298"/>
    <row r="40299"/>
    <row r="40300"/>
    <row r="40301"/>
    <row r="40302"/>
    <row r="40303"/>
    <row r="40304"/>
    <row r="40305"/>
    <row r="40306"/>
    <row r="40307"/>
    <row r="40308"/>
    <row r="40309"/>
    <row r="40310"/>
    <row r="40311"/>
    <row r="40312"/>
    <row r="40313"/>
    <row r="40314"/>
    <row r="40315"/>
    <row r="40316"/>
    <row r="40317"/>
    <row r="40318"/>
    <row r="40319"/>
    <row r="40320"/>
    <row r="40321"/>
    <row r="40322"/>
    <row r="40323"/>
    <row r="40324"/>
    <row r="40325"/>
    <row r="40326"/>
    <row r="40327"/>
    <row r="40328"/>
    <row r="40329"/>
    <row r="40330"/>
    <row r="40331"/>
    <row r="40332"/>
    <row r="40333"/>
    <row r="40334"/>
    <row r="40335"/>
    <row r="40336"/>
    <row r="40337"/>
    <row r="40338"/>
    <row r="40339"/>
    <row r="40340"/>
    <row r="40341"/>
    <row r="40342"/>
    <row r="40343"/>
    <row r="40344"/>
    <row r="40345"/>
    <row r="40346"/>
    <row r="40347"/>
    <row r="40348"/>
    <row r="40349"/>
    <row r="40350"/>
    <row r="40351"/>
    <row r="40352"/>
    <row r="40353"/>
    <row r="40354"/>
    <row r="40355"/>
    <row r="40356"/>
    <row r="40357"/>
    <row r="40358"/>
    <row r="40359"/>
    <row r="40360"/>
    <row r="40361"/>
    <row r="40362"/>
    <row r="40363"/>
    <row r="40364"/>
    <row r="40365"/>
    <row r="40366"/>
    <row r="40367"/>
    <row r="40368"/>
    <row r="40369"/>
    <row r="40370"/>
    <row r="40371"/>
    <row r="40372"/>
    <row r="40373"/>
    <row r="40374"/>
    <row r="40375"/>
    <row r="40376"/>
    <row r="40377"/>
    <row r="40378"/>
    <row r="40379"/>
    <row r="40380"/>
    <row r="40381"/>
    <row r="40382"/>
    <row r="40383"/>
    <row r="40384"/>
    <row r="40385"/>
    <row r="40386"/>
    <row r="40387"/>
    <row r="40388"/>
    <row r="40389"/>
    <row r="40390"/>
    <row r="40391"/>
    <row r="40392"/>
    <row r="40393"/>
    <row r="40394"/>
    <row r="40395"/>
    <row r="40396"/>
    <row r="40397"/>
    <row r="40398"/>
    <row r="40399"/>
    <row r="40400"/>
    <row r="40401"/>
    <row r="40402"/>
    <row r="40403"/>
    <row r="40404"/>
    <row r="40405"/>
    <row r="40406"/>
    <row r="40407"/>
    <row r="40408"/>
    <row r="40409"/>
    <row r="40410"/>
    <row r="40411"/>
    <row r="40412"/>
    <row r="40413"/>
    <row r="40414"/>
    <row r="40415"/>
    <row r="40416"/>
    <row r="40417"/>
    <row r="40418"/>
    <row r="40419"/>
    <row r="40420"/>
    <row r="40421"/>
    <row r="40422"/>
    <row r="40423"/>
    <row r="40424"/>
    <row r="40425"/>
    <row r="40426"/>
    <row r="40427"/>
    <row r="40428"/>
    <row r="40429"/>
    <row r="40430"/>
    <row r="40431"/>
    <row r="40432"/>
    <row r="40433"/>
    <row r="40434"/>
    <row r="40435"/>
    <row r="40436"/>
    <row r="40437"/>
    <row r="40438"/>
    <row r="40439"/>
    <row r="40440"/>
    <row r="40441"/>
    <row r="40442"/>
    <row r="40443"/>
    <row r="40444"/>
    <row r="40445"/>
    <row r="40446"/>
    <row r="40447"/>
    <row r="40448"/>
    <row r="40449"/>
    <row r="40450"/>
    <row r="40451"/>
    <row r="40452"/>
    <row r="40453"/>
    <row r="40454"/>
    <row r="40455"/>
    <row r="40456"/>
    <row r="40457"/>
    <row r="40458"/>
    <row r="40459"/>
    <row r="40460"/>
    <row r="40461"/>
    <row r="40462"/>
    <row r="40463"/>
    <row r="40464"/>
    <row r="40465"/>
    <row r="40466"/>
    <row r="40467"/>
    <row r="40468"/>
    <row r="40469"/>
    <row r="40470"/>
    <row r="40471"/>
    <row r="40472"/>
    <row r="40473"/>
    <row r="40474"/>
    <row r="40475"/>
    <row r="40476"/>
    <row r="40477"/>
    <row r="40478"/>
    <row r="40479"/>
    <row r="40480"/>
    <row r="40481"/>
    <row r="40482"/>
    <row r="40483"/>
    <row r="40484"/>
    <row r="40485"/>
    <row r="40486"/>
    <row r="40487"/>
    <row r="40488"/>
    <row r="40489"/>
    <row r="40490"/>
    <row r="40491"/>
    <row r="40492"/>
    <row r="40493"/>
    <row r="40494"/>
    <row r="40495"/>
    <row r="40496"/>
    <row r="40497"/>
    <row r="40498"/>
    <row r="40499"/>
    <row r="40500"/>
    <row r="40501"/>
    <row r="40502"/>
    <row r="40503"/>
    <row r="40504"/>
    <row r="40505"/>
    <row r="40506"/>
    <row r="40507"/>
    <row r="40508"/>
    <row r="40509"/>
    <row r="40510"/>
    <row r="40511"/>
    <row r="40512"/>
    <row r="40513"/>
    <row r="40514"/>
    <row r="40515"/>
    <row r="40516"/>
    <row r="40517"/>
    <row r="40518"/>
    <row r="40519"/>
    <row r="40520"/>
    <row r="40521"/>
    <row r="40522"/>
    <row r="40523"/>
    <row r="40524"/>
    <row r="40525"/>
    <row r="40526"/>
    <row r="40527"/>
    <row r="40528"/>
    <row r="40529"/>
    <row r="40530"/>
    <row r="40531"/>
    <row r="40532"/>
    <row r="40533"/>
    <row r="40534"/>
    <row r="40535"/>
    <row r="40536"/>
    <row r="40537"/>
    <row r="40538"/>
    <row r="40539"/>
    <row r="40540"/>
    <row r="40541"/>
    <row r="40542"/>
    <row r="40543"/>
    <row r="40544"/>
    <row r="40545"/>
    <row r="40546"/>
    <row r="40547"/>
    <row r="40548"/>
    <row r="40549"/>
    <row r="40550"/>
    <row r="40551"/>
    <row r="40552"/>
    <row r="40553"/>
    <row r="40554"/>
    <row r="40555"/>
    <row r="40556"/>
    <row r="40557"/>
    <row r="40558"/>
    <row r="40559"/>
    <row r="40560"/>
    <row r="40561"/>
    <row r="40562"/>
    <row r="40563"/>
    <row r="40564"/>
    <row r="40565"/>
    <row r="40566"/>
    <row r="40567"/>
    <row r="40568"/>
    <row r="40569"/>
    <row r="40570"/>
    <row r="40571"/>
    <row r="40572"/>
    <row r="40573"/>
    <row r="40574"/>
    <row r="40575"/>
    <row r="40576"/>
    <row r="40577"/>
    <row r="40578"/>
    <row r="40579"/>
    <row r="40580"/>
    <row r="40581"/>
    <row r="40582"/>
    <row r="40583"/>
    <row r="40584"/>
    <row r="40585"/>
    <row r="40586"/>
    <row r="40587"/>
    <row r="40588"/>
    <row r="40589"/>
    <row r="40590"/>
    <row r="40591"/>
    <row r="40592"/>
    <row r="40593"/>
    <row r="40594"/>
    <row r="40595"/>
    <row r="40596"/>
    <row r="40597"/>
    <row r="40598"/>
    <row r="40599"/>
    <row r="40600"/>
    <row r="40601"/>
    <row r="40602"/>
    <row r="40603"/>
    <row r="40604"/>
    <row r="40605"/>
    <row r="40606"/>
    <row r="40607"/>
    <row r="40608"/>
    <row r="40609"/>
    <row r="40610"/>
    <row r="40611"/>
    <row r="40612"/>
    <row r="40613"/>
    <row r="40614"/>
    <row r="40615"/>
    <row r="40616"/>
    <row r="40617"/>
    <row r="40618"/>
    <row r="40619"/>
    <row r="40620"/>
    <row r="40621"/>
    <row r="40622"/>
    <row r="40623"/>
    <row r="40624"/>
    <row r="40625"/>
    <row r="40626"/>
    <row r="40627"/>
    <row r="40628"/>
    <row r="40629"/>
    <row r="40630"/>
    <row r="40631"/>
    <row r="40632"/>
    <row r="40633"/>
    <row r="40634"/>
    <row r="40635"/>
    <row r="40636"/>
    <row r="40637"/>
    <row r="40638"/>
    <row r="40639"/>
    <row r="40640"/>
    <row r="40641"/>
    <row r="40642"/>
    <row r="40643"/>
    <row r="40644"/>
    <row r="40645"/>
    <row r="40646"/>
    <row r="40647"/>
    <row r="40648"/>
    <row r="40649"/>
    <row r="40650"/>
    <row r="40651"/>
    <row r="40652"/>
    <row r="40653"/>
    <row r="40654"/>
    <row r="40655"/>
    <row r="40656"/>
    <row r="40657"/>
    <row r="40658"/>
    <row r="40659"/>
    <row r="40660"/>
    <row r="40661"/>
    <row r="40662"/>
    <row r="40663"/>
    <row r="40664"/>
    <row r="40665"/>
    <row r="40666"/>
    <row r="40667"/>
    <row r="40668"/>
    <row r="40669"/>
    <row r="40670"/>
    <row r="40671"/>
    <row r="40672"/>
    <row r="40673"/>
    <row r="40674"/>
    <row r="40675"/>
    <row r="40676"/>
    <row r="40677"/>
    <row r="40678"/>
    <row r="40679"/>
    <row r="40680"/>
    <row r="40681"/>
    <row r="40682"/>
    <row r="40683"/>
    <row r="40684"/>
    <row r="40685"/>
    <row r="40686"/>
    <row r="40687"/>
    <row r="40688"/>
    <row r="40689"/>
    <row r="40690"/>
    <row r="40691"/>
    <row r="40692"/>
    <row r="40693"/>
    <row r="40694"/>
    <row r="40695"/>
    <row r="40696"/>
    <row r="40697"/>
    <row r="40698"/>
    <row r="40699"/>
    <row r="40700"/>
    <row r="40701"/>
    <row r="40702"/>
    <row r="40703"/>
    <row r="40704"/>
    <row r="40705"/>
    <row r="40706"/>
    <row r="40707"/>
    <row r="40708"/>
    <row r="40709"/>
    <row r="40710"/>
    <row r="40711"/>
    <row r="40712"/>
    <row r="40713"/>
    <row r="40714"/>
    <row r="40715"/>
    <row r="40716"/>
    <row r="40717"/>
    <row r="40718"/>
    <row r="40719"/>
    <row r="40720"/>
    <row r="40721"/>
    <row r="40722"/>
    <row r="40723"/>
    <row r="40724"/>
    <row r="40725"/>
    <row r="40726"/>
    <row r="40727"/>
    <row r="40728"/>
    <row r="40729"/>
    <row r="40730"/>
    <row r="40731"/>
    <row r="40732"/>
    <row r="40733"/>
    <row r="40734"/>
    <row r="40735"/>
    <row r="40736"/>
    <row r="40737"/>
    <row r="40738"/>
    <row r="40739"/>
    <row r="40740"/>
    <row r="40741"/>
    <row r="40742"/>
    <row r="40743"/>
    <row r="40744"/>
    <row r="40745"/>
    <row r="40746"/>
    <row r="40747"/>
    <row r="40748"/>
    <row r="40749"/>
    <row r="40750"/>
    <row r="40751"/>
    <row r="40752"/>
    <row r="40753"/>
    <row r="40754"/>
    <row r="40755"/>
    <row r="40756"/>
    <row r="40757"/>
    <row r="40758"/>
    <row r="40759"/>
    <row r="40760"/>
    <row r="40761"/>
    <row r="40762"/>
    <row r="40763"/>
    <row r="40764"/>
    <row r="40765"/>
    <row r="40766"/>
    <row r="40767"/>
    <row r="40768"/>
    <row r="40769"/>
    <row r="40770"/>
    <row r="40771"/>
    <row r="40772"/>
    <row r="40773"/>
    <row r="40774"/>
    <row r="40775"/>
    <row r="40776"/>
    <row r="40777"/>
    <row r="40778"/>
    <row r="40779"/>
    <row r="40780"/>
    <row r="40781"/>
    <row r="40782"/>
    <row r="40783"/>
    <row r="40784"/>
    <row r="40785"/>
    <row r="40786"/>
    <row r="40787"/>
    <row r="40788"/>
    <row r="40789"/>
    <row r="40790"/>
    <row r="40791"/>
    <row r="40792"/>
    <row r="40793"/>
    <row r="40794"/>
    <row r="40795"/>
    <row r="40796"/>
    <row r="40797"/>
    <row r="40798"/>
    <row r="40799"/>
    <row r="40800"/>
    <row r="40801"/>
    <row r="40802"/>
    <row r="40803"/>
    <row r="40804"/>
    <row r="40805"/>
    <row r="40806"/>
    <row r="40807"/>
    <row r="40808"/>
    <row r="40809"/>
    <row r="40810"/>
    <row r="40811"/>
    <row r="40812"/>
    <row r="40813"/>
    <row r="40814"/>
    <row r="40815"/>
    <row r="40816"/>
    <row r="40817"/>
    <row r="40818"/>
    <row r="40819"/>
    <row r="40820"/>
    <row r="40821"/>
    <row r="40822"/>
    <row r="40823"/>
    <row r="40824"/>
    <row r="40825"/>
    <row r="40826"/>
    <row r="40827"/>
    <row r="40828"/>
    <row r="40829"/>
    <row r="40830"/>
    <row r="40831"/>
    <row r="40832"/>
    <row r="40833"/>
    <row r="40834"/>
    <row r="40835"/>
    <row r="40836"/>
    <row r="40837"/>
    <row r="40838"/>
    <row r="40839"/>
    <row r="40840"/>
    <row r="40841"/>
    <row r="40842"/>
    <row r="40843"/>
    <row r="40844"/>
    <row r="40845"/>
    <row r="40846"/>
    <row r="40847"/>
    <row r="40848"/>
    <row r="40849"/>
    <row r="40850"/>
    <row r="40851"/>
    <row r="40852"/>
    <row r="40853"/>
    <row r="40854"/>
    <row r="40855"/>
    <row r="40856"/>
    <row r="40857"/>
    <row r="40858"/>
    <row r="40859"/>
    <row r="40860"/>
    <row r="40861"/>
    <row r="40862"/>
    <row r="40863"/>
    <row r="40864"/>
    <row r="40865"/>
    <row r="40866"/>
    <row r="40867"/>
    <row r="40868"/>
    <row r="40869"/>
    <row r="40870"/>
    <row r="40871"/>
    <row r="40872"/>
    <row r="40873"/>
    <row r="40874"/>
    <row r="40875"/>
    <row r="40876"/>
    <row r="40877"/>
    <row r="40878"/>
    <row r="40879"/>
    <row r="40880"/>
    <row r="40881"/>
    <row r="40882"/>
    <row r="40883"/>
    <row r="40884"/>
    <row r="40885"/>
    <row r="40886"/>
    <row r="40887"/>
    <row r="40888"/>
    <row r="40889"/>
    <row r="40890"/>
    <row r="40891"/>
    <row r="40892"/>
    <row r="40893"/>
    <row r="40894"/>
    <row r="40895"/>
    <row r="40896"/>
    <row r="40897"/>
    <row r="40898"/>
    <row r="40899"/>
    <row r="40900"/>
    <row r="40901"/>
    <row r="40902"/>
    <row r="40903"/>
    <row r="40904"/>
    <row r="40905"/>
    <row r="40906"/>
    <row r="40907"/>
    <row r="40908"/>
    <row r="40909"/>
    <row r="40910"/>
    <row r="40911"/>
    <row r="40912"/>
    <row r="40913"/>
    <row r="40914"/>
    <row r="40915"/>
    <row r="40916"/>
    <row r="40917"/>
    <row r="40918"/>
    <row r="40919"/>
    <row r="40920"/>
    <row r="40921"/>
    <row r="40922"/>
    <row r="40923"/>
    <row r="40924"/>
    <row r="40925"/>
    <row r="40926"/>
    <row r="40927"/>
    <row r="40928"/>
    <row r="40929"/>
    <row r="40930"/>
    <row r="40931"/>
    <row r="40932"/>
    <row r="40933"/>
    <row r="40934"/>
    <row r="40935"/>
    <row r="40936"/>
    <row r="40937"/>
    <row r="40938"/>
    <row r="40939"/>
    <row r="40940"/>
    <row r="40941"/>
    <row r="40942"/>
    <row r="40943"/>
    <row r="40944"/>
    <row r="40945"/>
    <row r="40946"/>
    <row r="40947"/>
    <row r="40948"/>
    <row r="40949"/>
    <row r="40950"/>
    <row r="40951"/>
    <row r="40952"/>
    <row r="40953"/>
    <row r="40954"/>
    <row r="40955"/>
    <row r="40956"/>
    <row r="40957"/>
    <row r="40958"/>
    <row r="40959"/>
    <row r="40960"/>
    <row r="40961"/>
    <row r="40962"/>
    <row r="40963"/>
    <row r="40964"/>
    <row r="40965"/>
    <row r="40966"/>
    <row r="40967"/>
    <row r="40968"/>
    <row r="40969"/>
    <row r="40970"/>
    <row r="40971"/>
    <row r="40972"/>
    <row r="40973"/>
    <row r="40974"/>
    <row r="40975"/>
    <row r="40976"/>
    <row r="40977"/>
    <row r="40978"/>
    <row r="40979"/>
    <row r="40980"/>
    <row r="40981"/>
    <row r="40982"/>
    <row r="40983"/>
    <row r="40984"/>
    <row r="40985"/>
    <row r="40986"/>
    <row r="40987"/>
    <row r="40988"/>
    <row r="40989"/>
    <row r="40990"/>
    <row r="40991"/>
    <row r="40992"/>
    <row r="40993"/>
    <row r="40994"/>
    <row r="40995"/>
    <row r="40996"/>
    <row r="40997"/>
    <row r="40998"/>
    <row r="40999"/>
    <row r="41000"/>
    <row r="41001"/>
    <row r="41002"/>
    <row r="41003"/>
    <row r="41004"/>
    <row r="41005"/>
    <row r="41006"/>
    <row r="41007"/>
    <row r="41008"/>
    <row r="41009"/>
    <row r="41010"/>
    <row r="41011"/>
    <row r="41012"/>
    <row r="41013"/>
    <row r="41014"/>
    <row r="41015"/>
    <row r="41016"/>
    <row r="41017"/>
    <row r="41018"/>
    <row r="41019"/>
    <row r="41020"/>
    <row r="41021"/>
    <row r="41022"/>
    <row r="41023"/>
    <row r="41024"/>
    <row r="41025"/>
    <row r="41026"/>
    <row r="41027"/>
    <row r="41028"/>
    <row r="41029"/>
    <row r="41030"/>
    <row r="41031"/>
    <row r="41032"/>
    <row r="41033"/>
    <row r="41034"/>
    <row r="41035"/>
    <row r="41036"/>
    <row r="41037"/>
    <row r="41038"/>
    <row r="41039"/>
    <row r="41040"/>
    <row r="41041"/>
    <row r="41042"/>
    <row r="41043"/>
    <row r="41044"/>
    <row r="41045"/>
    <row r="41046"/>
    <row r="41047"/>
    <row r="41048"/>
    <row r="41049"/>
    <row r="41050"/>
    <row r="41051"/>
    <row r="41052"/>
    <row r="41053"/>
    <row r="41054"/>
    <row r="41055"/>
    <row r="41056"/>
    <row r="41057"/>
    <row r="41058"/>
    <row r="41059"/>
    <row r="41060"/>
    <row r="41061"/>
    <row r="41062"/>
    <row r="41063"/>
    <row r="41064"/>
    <row r="41065"/>
    <row r="41066"/>
    <row r="41067"/>
    <row r="41068"/>
    <row r="41069"/>
    <row r="41070"/>
    <row r="41071"/>
    <row r="41072"/>
    <row r="41073"/>
    <row r="41074"/>
    <row r="41075"/>
    <row r="41076"/>
    <row r="41077"/>
    <row r="41078"/>
    <row r="41079"/>
    <row r="41080"/>
    <row r="41081"/>
    <row r="41082"/>
    <row r="41083"/>
    <row r="41084"/>
    <row r="41085"/>
    <row r="41086"/>
    <row r="41087"/>
    <row r="41088"/>
    <row r="41089"/>
    <row r="41090"/>
    <row r="41091"/>
    <row r="41092"/>
    <row r="41093"/>
    <row r="41094"/>
    <row r="41095"/>
    <row r="41096"/>
    <row r="41097"/>
    <row r="41098"/>
    <row r="41099"/>
    <row r="41100"/>
    <row r="41101"/>
    <row r="41102"/>
    <row r="41103"/>
    <row r="41104"/>
    <row r="41105"/>
    <row r="41106"/>
    <row r="41107"/>
    <row r="41108"/>
    <row r="41109"/>
    <row r="41110"/>
    <row r="41111"/>
    <row r="41112"/>
    <row r="41113"/>
    <row r="41114"/>
    <row r="41115"/>
    <row r="41116"/>
    <row r="41117"/>
    <row r="41118"/>
    <row r="41119"/>
    <row r="41120"/>
    <row r="41121"/>
    <row r="41122"/>
    <row r="41123"/>
    <row r="41124"/>
    <row r="41125"/>
    <row r="41126"/>
    <row r="41127"/>
    <row r="41128"/>
    <row r="41129"/>
    <row r="41130"/>
    <row r="41131"/>
    <row r="41132"/>
    <row r="41133"/>
    <row r="41134"/>
    <row r="41135"/>
    <row r="41136"/>
    <row r="41137"/>
    <row r="41138"/>
    <row r="41139"/>
    <row r="41140"/>
    <row r="41141"/>
    <row r="41142"/>
    <row r="41143"/>
    <row r="41144"/>
    <row r="41145"/>
    <row r="41146"/>
    <row r="41147"/>
    <row r="41148"/>
    <row r="41149"/>
    <row r="41150"/>
    <row r="41151"/>
    <row r="41152"/>
    <row r="41153"/>
    <row r="41154"/>
    <row r="41155"/>
    <row r="41156"/>
    <row r="41157"/>
    <row r="41158"/>
    <row r="41159"/>
    <row r="41160"/>
    <row r="41161"/>
    <row r="41162"/>
    <row r="41163"/>
    <row r="41164"/>
    <row r="41165"/>
    <row r="41166"/>
    <row r="41167"/>
    <row r="41168"/>
    <row r="41169"/>
    <row r="41170"/>
    <row r="41171"/>
    <row r="41172"/>
    <row r="41173"/>
    <row r="41174"/>
    <row r="41175"/>
    <row r="41176"/>
    <row r="41177"/>
    <row r="41178"/>
    <row r="41179"/>
    <row r="41180"/>
    <row r="41181"/>
    <row r="41182"/>
    <row r="41183"/>
    <row r="41184"/>
    <row r="41185"/>
    <row r="41186"/>
    <row r="41187"/>
    <row r="41188"/>
    <row r="41189"/>
    <row r="41190"/>
    <row r="41191"/>
    <row r="41192"/>
    <row r="41193"/>
    <row r="41194"/>
    <row r="41195"/>
    <row r="41196"/>
    <row r="41197"/>
    <row r="41198"/>
    <row r="41199"/>
    <row r="41200"/>
    <row r="41201"/>
    <row r="41202"/>
    <row r="41203"/>
    <row r="41204"/>
    <row r="41205"/>
    <row r="41206"/>
    <row r="41207"/>
    <row r="41208"/>
    <row r="41209"/>
    <row r="41210"/>
    <row r="41211"/>
    <row r="41212"/>
    <row r="41213"/>
    <row r="41214"/>
    <row r="41215"/>
    <row r="41216"/>
    <row r="41217"/>
    <row r="41218"/>
    <row r="41219"/>
    <row r="41220"/>
    <row r="41221"/>
    <row r="41222"/>
    <row r="41223"/>
    <row r="41224"/>
    <row r="41225"/>
    <row r="41226"/>
    <row r="41227"/>
    <row r="41228"/>
    <row r="41229"/>
    <row r="41230"/>
    <row r="41231"/>
    <row r="41232"/>
    <row r="41233"/>
    <row r="41234"/>
    <row r="41235"/>
    <row r="41236"/>
    <row r="41237"/>
    <row r="41238"/>
    <row r="41239"/>
    <row r="41240"/>
    <row r="41241"/>
    <row r="41242"/>
    <row r="41243"/>
    <row r="41244"/>
    <row r="41245"/>
    <row r="41246"/>
    <row r="41247"/>
    <row r="41248"/>
    <row r="41249"/>
    <row r="41250"/>
    <row r="41251"/>
    <row r="41252"/>
    <row r="41253"/>
    <row r="41254"/>
    <row r="41255"/>
    <row r="41256"/>
    <row r="41257"/>
    <row r="41258"/>
    <row r="41259"/>
    <row r="41260"/>
    <row r="41261"/>
    <row r="41262"/>
    <row r="41263"/>
    <row r="41264"/>
    <row r="41265"/>
    <row r="41266"/>
    <row r="41267"/>
    <row r="41268"/>
    <row r="41269"/>
    <row r="41270"/>
    <row r="41271"/>
    <row r="41272"/>
    <row r="41273"/>
    <row r="41274"/>
    <row r="41275"/>
    <row r="41276"/>
    <row r="41277"/>
    <row r="41278"/>
    <row r="41279"/>
    <row r="41280"/>
    <row r="41281"/>
    <row r="41282"/>
    <row r="41283"/>
    <row r="41284"/>
    <row r="41285"/>
    <row r="41286"/>
    <row r="41287"/>
    <row r="41288"/>
    <row r="41289"/>
    <row r="41290"/>
    <row r="41291"/>
    <row r="41292"/>
    <row r="41293"/>
    <row r="41294"/>
    <row r="41295"/>
    <row r="41296"/>
    <row r="41297"/>
    <row r="41298"/>
    <row r="41299"/>
    <row r="41300"/>
    <row r="41301"/>
    <row r="41302"/>
    <row r="41303"/>
    <row r="41304"/>
    <row r="41305"/>
    <row r="41306"/>
    <row r="41307"/>
    <row r="41308"/>
    <row r="41309"/>
    <row r="41310"/>
    <row r="41311"/>
    <row r="41312"/>
    <row r="41313"/>
    <row r="41314"/>
    <row r="41315"/>
    <row r="41316"/>
    <row r="41317"/>
    <row r="41318"/>
    <row r="41319"/>
    <row r="41320"/>
    <row r="41321"/>
    <row r="41322"/>
    <row r="41323"/>
    <row r="41324"/>
    <row r="41325"/>
    <row r="41326"/>
    <row r="41327"/>
    <row r="41328"/>
    <row r="41329"/>
    <row r="41330"/>
    <row r="41331"/>
    <row r="41332"/>
    <row r="41333"/>
    <row r="41334"/>
    <row r="41335"/>
    <row r="41336"/>
    <row r="41337"/>
    <row r="41338"/>
    <row r="41339"/>
    <row r="41340"/>
    <row r="41341"/>
    <row r="41342"/>
    <row r="41343"/>
    <row r="41344"/>
    <row r="41345"/>
    <row r="41346"/>
    <row r="41347"/>
    <row r="41348"/>
    <row r="41349"/>
    <row r="41350"/>
    <row r="41351"/>
    <row r="41352"/>
    <row r="41353"/>
    <row r="41354"/>
    <row r="41355"/>
    <row r="41356"/>
    <row r="41357"/>
    <row r="41358"/>
    <row r="41359"/>
    <row r="41360"/>
    <row r="41361"/>
    <row r="41362"/>
    <row r="41363"/>
    <row r="41364"/>
    <row r="41365"/>
    <row r="41366"/>
    <row r="41367"/>
    <row r="41368"/>
    <row r="41369"/>
    <row r="41370"/>
    <row r="41371"/>
    <row r="41372"/>
    <row r="41373"/>
    <row r="41374"/>
    <row r="41375"/>
    <row r="41376"/>
    <row r="41377"/>
    <row r="41378"/>
    <row r="41379"/>
    <row r="41380"/>
    <row r="41381"/>
    <row r="41382"/>
    <row r="41383"/>
    <row r="41384"/>
    <row r="41385"/>
    <row r="41386"/>
    <row r="41387"/>
    <row r="41388"/>
    <row r="41389"/>
    <row r="41390"/>
    <row r="41391"/>
    <row r="41392"/>
    <row r="41393"/>
    <row r="41394"/>
    <row r="41395"/>
    <row r="41396"/>
    <row r="41397"/>
    <row r="41398"/>
    <row r="41399"/>
    <row r="41400"/>
    <row r="41401"/>
    <row r="41402"/>
    <row r="41403"/>
    <row r="41404"/>
    <row r="41405"/>
    <row r="41406"/>
    <row r="41407"/>
    <row r="41408"/>
    <row r="41409"/>
    <row r="41410"/>
    <row r="41411"/>
    <row r="41412"/>
    <row r="41413"/>
    <row r="41414"/>
    <row r="41415"/>
    <row r="41416"/>
    <row r="41417"/>
    <row r="41418"/>
    <row r="41419"/>
    <row r="41420"/>
    <row r="41421"/>
    <row r="41422"/>
    <row r="41423"/>
    <row r="41424"/>
    <row r="41425"/>
    <row r="41426"/>
    <row r="41427"/>
    <row r="41428"/>
    <row r="41429"/>
    <row r="41430"/>
    <row r="41431"/>
    <row r="41432"/>
    <row r="41433"/>
    <row r="41434"/>
    <row r="41435"/>
    <row r="41436"/>
    <row r="41437"/>
    <row r="41438"/>
    <row r="41439"/>
    <row r="41440"/>
    <row r="41441"/>
    <row r="41442"/>
    <row r="41443"/>
    <row r="41444"/>
    <row r="41445"/>
    <row r="41446"/>
    <row r="41447"/>
    <row r="41448"/>
    <row r="41449"/>
    <row r="41450"/>
    <row r="41451"/>
    <row r="41452"/>
    <row r="41453"/>
    <row r="41454"/>
    <row r="41455"/>
    <row r="41456"/>
    <row r="41457"/>
    <row r="41458"/>
    <row r="41459"/>
    <row r="41460"/>
    <row r="41461"/>
    <row r="41462"/>
    <row r="41463"/>
    <row r="41464"/>
    <row r="41465"/>
    <row r="41466"/>
    <row r="41467"/>
    <row r="41468"/>
    <row r="41469"/>
    <row r="41470"/>
    <row r="41471"/>
    <row r="41472"/>
    <row r="41473"/>
    <row r="41474"/>
    <row r="41475"/>
    <row r="41476"/>
    <row r="41477"/>
    <row r="41478"/>
    <row r="41479"/>
    <row r="41480"/>
    <row r="41481"/>
    <row r="41482"/>
    <row r="41483"/>
    <row r="41484"/>
    <row r="41485"/>
    <row r="41486"/>
    <row r="41487"/>
    <row r="41488"/>
    <row r="41489"/>
    <row r="41490"/>
    <row r="41491"/>
    <row r="41492"/>
    <row r="41493"/>
    <row r="41494"/>
    <row r="41495"/>
    <row r="41496"/>
    <row r="41497"/>
    <row r="41498"/>
    <row r="41499"/>
    <row r="41500"/>
    <row r="41501"/>
    <row r="41502"/>
    <row r="41503"/>
    <row r="41504"/>
    <row r="41505"/>
    <row r="41506"/>
    <row r="41507"/>
    <row r="41508"/>
    <row r="41509"/>
    <row r="41510"/>
    <row r="41511"/>
    <row r="41512"/>
    <row r="41513"/>
    <row r="41514"/>
    <row r="41515"/>
    <row r="41516"/>
    <row r="41517"/>
    <row r="41518"/>
    <row r="41519"/>
    <row r="41520"/>
    <row r="41521"/>
    <row r="41522"/>
    <row r="41523"/>
    <row r="41524"/>
    <row r="41525"/>
    <row r="41526"/>
    <row r="41527"/>
    <row r="41528"/>
    <row r="41529"/>
    <row r="41530"/>
    <row r="41531"/>
    <row r="41532"/>
    <row r="41533"/>
    <row r="41534"/>
    <row r="41535"/>
    <row r="41536"/>
    <row r="41537"/>
    <row r="41538"/>
    <row r="41539"/>
    <row r="41540"/>
    <row r="41541"/>
    <row r="41542"/>
    <row r="41543"/>
    <row r="41544"/>
    <row r="41545"/>
    <row r="41546"/>
    <row r="41547"/>
    <row r="41548"/>
    <row r="41549"/>
    <row r="41550"/>
    <row r="41551"/>
    <row r="41552"/>
    <row r="41553"/>
    <row r="41554"/>
    <row r="41555"/>
    <row r="41556"/>
    <row r="41557"/>
    <row r="41558"/>
    <row r="41559"/>
    <row r="41560"/>
    <row r="41561"/>
    <row r="41562"/>
    <row r="41563"/>
    <row r="41564"/>
    <row r="41565"/>
    <row r="41566"/>
    <row r="41567"/>
    <row r="41568"/>
    <row r="41569"/>
    <row r="41570"/>
    <row r="41571"/>
    <row r="41572"/>
    <row r="41573"/>
    <row r="41574"/>
    <row r="41575"/>
    <row r="41576"/>
    <row r="41577"/>
    <row r="41578"/>
    <row r="41579"/>
    <row r="41580"/>
    <row r="41581"/>
    <row r="41582"/>
    <row r="41583"/>
    <row r="41584"/>
    <row r="41585"/>
    <row r="41586"/>
    <row r="41587"/>
    <row r="41588"/>
    <row r="41589"/>
    <row r="41590"/>
    <row r="41591"/>
    <row r="41592"/>
    <row r="41593"/>
    <row r="41594"/>
    <row r="41595"/>
    <row r="41596"/>
    <row r="41597"/>
    <row r="41598"/>
    <row r="41599"/>
    <row r="41600"/>
    <row r="41601"/>
    <row r="41602"/>
    <row r="41603"/>
    <row r="41604"/>
    <row r="41605"/>
    <row r="41606"/>
    <row r="41607"/>
    <row r="41608"/>
    <row r="41609"/>
    <row r="41610"/>
    <row r="41611"/>
    <row r="41612"/>
    <row r="41613"/>
    <row r="41614"/>
    <row r="41615"/>
    <row r="41616"/>
    <row r="41617"/>
    <row r="41618"/>
    <row r="41619"/>
    <row r="41620"/>
    <row r="41621"/>
    <row r="41622"/>
    <row r="41623"/>
    <row r="41624"/>
    <row r="41625"/>
    <row r="41626"/>
    <row r="41627"/>
    <row r="41628"/>
    <row r="41629"/>
    <row r="41630"/>
    <row r="41631"/>
    <row r="41632"/>
    <row r="41633"/>
    <row r="41634"/>
    <row r="41635"/>
    <row r="41636"/>
    <row r="41637"/>
    <row r="41638"/>
    <row r="41639"/>
    <row r="41640"/>
    <row r="41641"/>
    <row r="41642"/>
    <row r="41643"/>
    <row r="41644"/>
    <row r="41645"/>
    <row r="41646"/>
    <row r="41647"/>
    <row r="41648"/>
    <row r="41649"/>
    <row r="41650"/>
    <row r="41651"/>
    <row r="41652"/>
    <row r="41653"/>
    <row r="41654"/>
    <row r="41655"/>
    <row r="41656"/>
    <row r="41657"/>
    <row r="41658"/>
    <row r="41659"/>
    <row r="41660"/>
    <row r="41661"/>
    <row r="41662"/>
    <row r="41663"/>
    <row r="41664"/>
    <row r="41665"/>
    <row r="41666"/>
    <row r="41667"/>
    <row r="41668"/>
    <row r="41669"/>
    <row r="41670"/>
    <row r="41671"/>
    <row r="41672"/>
    <row r="41673"/>
    <row r="41674"/>
    <row r="41675"/>
    <row r="41676"/>
    <row r="41677"/>
    <row r="41678"/>
    <row r="41679"/>
    <row r="41680"/>
    <row r="41681"/>
    <row r="41682"/>
    <row r="41683"/>
    <row r="41684"/>
    <row r="41685"/>
    <row r="41686"/>
    <row r="41687"/>
    <row r="41688"/>
    <row r="41689"/>
    <row r="41690"/>
    <row r="41691"/>
    <row r="41692"/>
    <row r="41693"/>
    <row r="41694"/>
    <row r="41695"/>
    <row r="41696"/>
    <row r="41697"/>
    <row r="41698"/>
    <row r="41699"/>
    <row r="41700"/>
    <row r="41701"/>
    <row r="41702"/>
    <row r="41703"/>
    <row r="41704"/>
    <row r="41705"/>
    <row r="41706"/>
    <row r="41707"/>
    <row r="41708"/>
    <row r="41709"/>
    <row r="41710"/>
    <row r="41711"/>
    <row r="41712"/>
    <row r="41713"/>
    <row r="41714"/>
    <row r="41715"/>
    <row r="41716"/>
    <row r="41717"/>
    <row r="41718"/>
    <row r="41719"/>
    <row r="41720"/>
    <row r="41721"/>
    <row r="41722"/>
    <row r="41723"/>
    <row r="41724"/>
    <row r="41725"/>
    <row r="41726"/>
    <row r="41727"/>
    <row r="41728"/>
    <row r="41729"/>
    <row r="41730"/>
    <row r="41731"/>
    <row r="41732"/>
    <row r="41733"/>
    <row r="41734"/>
    <row r="41735"/>
    <row r="41736"/>
    <row r="41737"/>
    <row r="41738"/>
    <row r="41739"/>
    <row r="41740"/>
    <row r="41741"/>
    <row r="41742"/>
    <row r="41743"/>
    <row r="41744"/>
    <row r="41745"/>
    <row r="41746"/>
    <row r="41747"/>
    <row r="41748"/>
    <row r="41749"/>
    <row r="41750"/>
    <row r="41751"/>
    <row r="41752"/>
    <row r="41753"/>
    <row r="41754"/>
    <row r="41755"/>
    <row r="41756"/>
    <row r="41757"/>
    <row r="41758"/>
    <row r="41759"/>
    <row r="41760"/>
    <row r="41761"/>
    <row r="41762"/>
    <row r="41763"/>
    <row r="41764"/>
    <row r="41765"/>
    <row r="41766"/>
    <row r="41767"/>
    <row r="41768"/>
    <row r="41769"/>
    <row r="41770"/>
    <row r="41771"/>
    <row r="41772"/>
    <row r="41773"/>
    <row r="41774"/>
    <row r="41775"/>
    <row r="41776"/>
    <row r="41777"/>
    <row r="41778"/>
    <row r="41779"/>
    <row r="41780"/>
    <row r="41781"/>
    <row r="41782"/>
    <row r="41783"/>
    <row r="41784"/>
    <row r="41785"/>
    <row r="41786"/>
    <row r="41787"/>
    <row r="41788"/>
    <row r="41789"/>
    <row r="41790"/>
    <row r="41791"/>
    <row r="41792"/>
    <row r="41793"/>
    <row r="41794"/>
    <row r="41795"/>
    <row r="41796"/>
    <row r="41797"/>
    <row r="41798"/>
    <row r="41799"/>
    <row r="41800"/>
    <row r="41801"/>
    <row r="41802"/>
    <row r="41803"/>
    <row r="41804"/>
    <row r="41805"/>
    <row r="41806"/>
    <row r="41807"/>
    <row r="41808"/>
    <row r="41809"/>
    <row r="41810"/>
    <row r="41811"/>
    <row r="41812"/>
    <row r="41813"/>
    <row r="41814"/>
    <row r="41815"/>
    <row r="41816"/>
    <row r="41817"/>
    <row r="41818"/>
    <row r="41819"/>
    <row r="41820"/>
    <row r="41821"/>
    <row r="41822"/>
    <row r="41823"/>
    <row r="41824"/>
    <row r="41825"/>
    <row r="41826"/>
    <row r="41827"/>
    <row r="41828"/>
    <row r="41829"/>
    <row r="41830"/>
    <row r="41831"/>
    <row r="41832"/>
    <row r="41833"/>
    <row r="41834"/>
    <row r="41835"/>
    <row r="41836"/>
    <row r="41837"/>
    <row r="41838"/>
    <row r="41839"/>
    <row r="41840"/>
    <row r="41841"/>
    <row r="41842"/>
    <row r="41843"/>
    <row r="41844"/>
    <row r="41845"/>
    <row r="41846"/>
    <row r="41847"/>
    <row r="41848"/>
    <row r="41849"/>
    <row r="41850"/>
    <row r="41851"/>
    <row r="41852"/>
    <row r="41853"/>
    <row r="41854"/>
    <row r="41855"/>
    <row r="41856"/>
    <row r="41857"/>
    <row r="41858"/>
    <row r="41859"/>
    <row r="41860"/>
    <row r="41861"/>
    <row r="41862"/>
    <row r="41863"/>
    <row r="41864"/>
    <row r="41865"/>
    <row r="41866"/>
    <row r="41867"/>
    <row r="41868"/>
    <row r="41869"/>
    <row r="41870"/>
    <row r="41871"/>
    <row r="41872"/>
    <row r="41873"/>
    <row r="41874"/>
    <row r="41875"/>
    <row r="41876"/>
    <row r="41877"/>
    <row r="41878"/>
    <row r="41879"/>
    <row r="41880"/>
    <row r="41881"/>
    <row r="41882"/>
    <row r="41883"/>
    <row r="41884"/>
    <row r="41885"/>
    <row r="41886"/>
    <row r="41887"/>
    <row r="41888"/>
    <row r="41889"/>
    <row r="41890"/>
    <row r="41891"/>
    <row r="41892"/>
    <row r="41893"/>
    <row r="41894"/>
    <row r="41895"/>
    <row r="41896"/>
    <row r="41897"/>
    <row r="41898"/>
    <row r="41899"/>
    <row r="41900"/>
    <row r="41901"/>
    <row r="41902"/>
    <row r="41903"/>
    <row r="41904"/>
    <row r="41905"/>
    <row r="41906"/>
    <row r="41907"/>
    <row r="41908"/>
    <row r="41909"/>
    <row r="41910"/>
    <row r="41911"/>
    <row r="41912"/>
    <row r="41913"/>
    <row r="41914"/>
    <row r="41915"/>
    <row r="41916"/>
    <row r="41917"/>
    <row r="41918"/>
    <row r="41919"/>
    <row r="41920"/>
    <row r="41921"/>
    <row r="41922"/>
    <row r="41923"/>
    <row r="41924"/>
    <row r="41925"/>
    <row r="41926"/>
    <row r="41927"/>
    <row r="41928"/>
    <row r="41929"/>
    <row r="41930"/>
    <row r="41931"/>
    <row r="41932"/>
    <row r="41933"/>
    <row r="41934"/>
    <row r="41935"/>
    <row r="41936"/>
    <row r="41937"/>
    <row r="41938"/>
    <row r="41939"/>
    <row r="41940"/>
    <row r="41941"/>
    <row r="41942"/>
    <row r="41943"/>
    <row r="41944"/>
    <row r="41945"/>
    <row r="41946"/>
    <row r="41947"/>
    <row r="41948"/>
    <row r="41949"/>
    <row r="41950"/>
    <row r="41951"/>
    <row r="41952"/>
    <row r="41953"/>
    <row r="41954"/>
    <row r="41955"/>
    <row r="41956"/>
    <row r="41957"/>
    <row r="41958"/>
    <row r="41959"/>
    <row r="41960"/>
    <row r="41961"/>
    <row r="41962"/>
    <row r="41963"/>
    <row r="41964"/>
    <row r="41965"/>
    <row r="41966"/>
    <row r="41967"/>
    <row r="41968"/>
    <row r="41969"/>
    <row r="41970"/>
    <row r="41971"/>
    <row r="41972"/>
    <row r="41973"/>
    <row r="41974"/>
    <row r="41975"/>
    <row r="41976"/>
    <row r="41977"/>
    <row r="41978"/>
    <row r="41979"/>
    <row r="41980"/>
    <row r="41981"/>
    <row r="41982"/>
    <row r="41983"/>
    <row r="41984"/>
    <row r="41985"/>
    <row r="41986"/>
    <row r="41987"/>
    <row r="41988"/>
    <row r="41989"/>
    <row r="41990"/>
    <row r="41991"/>
    <row r="41992"/>
    <row r="41993"/>
    <row r="41994"/>
    <row r="41995"/>
    <row r="41996"/>
    <row r="41997"/>
    <row r="41998"/>
    <row r="41999"/>
    <row r="42000"/>
    <row r="42001"/>
    <row r="42002"/>
    <row r="42003"/>
    <row r="42004"/>
    <row r="42005"/>
    <row r="42006"/>
    <row r="42007"/>
    <row r="42008"/>
    <row r="42009"/>
    <row r="42010"/>
    <row r="42011"/>
    <row r="42012"/>
    <row r="42013"/>
    <row r="42014"/>
    <row r="42015"/>
    <row r="42016"/>
    <row r="42017"/>
    <row r="42018"/>
    <row r="42019"/>
    <row r="42020"/>
    <row r="42021"/>
    <row r="42022"/>
    <row r="42023"/>
    <row r="42024"/>
    <row r="42025"/>
    <row r="42026"/>
    <row r="42027"/>
    <row r="42028"/>
    <row r="42029"/>
    <row r="42030"/>
    <row r="42031"/>
    <row r="42032"/>
    <row r="42033"/>
    <row r="42034"/>
    <row r="42035"/>
    <row r="42036"/>
    <row r="42037"/>
    <row r="42038"/>
    <row r="42039"/>
    <row r="42040"/>
    <row r="42041"/>
    <row r="42042"/>
    <row r="42043"/>
    <row r="42044"/>
    <row r="42045"/>
    <row r="42046"/>
    <row r="42047"/>
    <row r="42048"/>
    <row r="42049"/>
    <row r="42050"/>
    <row r="42051"/>
    <row r="42052"/>
    <row r="42053"/>
    <row r="42054"/>
    <row r="42055"/>
    <row r="42056"/>
    <row r="42057"/>
    <row r="42058"/>
    <row r="42059"/>
    <row r="42060"/>
    <row r="42061"/>
    <row r="42062"/>
    <row r="42063"/>
    <row r="42064"/>
    <row r="42065"/>
    <row r="42066"/>
    <row r="42067"/>
    <row r="42068"/>
    <row r="42069"/>
    <row r="42070"/>
    <row r="42071"/>
    <row r="42072"/>
    <row r="42073"/>
    <row r="42074"/>
    <row r="42075"/>
    <row r="42076"/>
    <row r="42077"/>
    <row r="42078"/>
    <row r="42079"/>
    <row r="42080"/>
    <row r="42081"/>
    <row r="42082"/>
    <row r="42083"/>
    <row r="42084"/>
    <row r="42085"/>
    <row r="42086"/>
    <row r="42087"/>
    <row r="42088"/>
    <row r="42089"/>
    <row r="42090"/>
    <row r="42091"/>
    <row r="42092"/>
    <row r="42093"/>
    <row r="42094"/>
    <row r="42095"/>
    <row r="42096"/>
    <row r="42097"/>
    <row r="42098"/>
    <row r="42099"/>
    <row r="42100"/>
    <row r="42101"/>
    <row r="42102"/>
    <row r="42103"/>
    <row r="42104"/>
    <row r="42105"/>
    <row r="42106"/>
    <row r="42107"/>
    <row r="42108"/>
    <row r="42109"/>
    <row r="42110"/>
    <row r="42111"/>
    <row r="42112"/>
    <row r="42113"/>
    <row r="42114"/>
    <row r="42115"/>
    <row r="42116"/>
    <row r="42117"/>
    <row r="42118"/>
    <row r="42119"/>
    <row r="42120"/>
    <row r="42121"/>
    <row r="42122"/>
    <row r="42123"/>
    <row r="42124"/>
    <row r="42125"/>
    <row r="42126"/>
    <row r="42127"/>
    <row r="42128"/>
    <row r="42129"/>
    <row r="42130"/>
    <row r="42131"/>
    <row r="42132"/>
    <row r="42133"/>
    <row r="42134"/>
    <row r="42135"/>
    <row r="42136"/>
    <row r="42137"/>
    <row r="42138"/>
    <row r="42139"/>
    <row r="42140"/>
    <row r="42141"/>
    <row r="42142"/>
    <row r="42143"/>
    <row r="42144"/>
    <row r="42145"/>
    <row r="42146"/>
    <row r="42147"/>
    <row r="42148"/>
    <row r="42149"/>
    <row r="42150"/>
    <row r="42151"/>
    <row r="42152"/>
    <row r="42153"/>
    <row r="42154"/>
    <row r="42155"/>
    <row r="42156"/>
    <row r="42157"/>
    <row r="42158"/>
    <row r="42159"/>
    <row r="42160"/>
    <row r="42161"/>
    <row r="42162"/>
    <row r="42163"/>
    <row r="42164"/>
    <row r="42165"/>
    <row r="42166"/>
    <row r="42167"/>
    <row r="42168"/>
    <row r="42169"/>
    <row r="42170"/>
    <row r="42171"/>
    <row r="42172"/>
    <row r="42173"/>
    <row r="42174"/>
    <row r="42175"/>
    <row r="42176"/>
    <row r="42177"/>
    <row r="42178"/>
    <row r="42179"/>
    <row r="42180"/>
    <row r="42181"/>
    <row r="42182"/>
    <row r="42183"/>
    <row r="42184"/>
    <row r="42185"/>
    <row r="42186"/>
    <row r="42187"/>
    <row r="42188"/>
    <row r="42189"/>
    <row r="42190"/>
    <row r="42191"/>
    <row r="42192"/>
    <row r="42193"/>
    <row r="42194"/>
    <row r="42195"/>
    <row r="42196"/>
    <row r="42197"/>
    <row r="42198"/>
    <row r="42199"/>
    <row r="42200"/>
    <row r="42201"/>
    <row r="42202"/>
    <row r="42203"/>
    <row r="42204"/>
    <row r="42205"/>
    <row r="42206"/>
    <row r="42207"/>
    <row r="42208"/>
    <row r="42209"/>
    <row r="42210"/>
    <row r="42211"/>
    <row r="42212"/>
    <row r="42213"/>
    <row r="42214"/>
    <row r="42215"/>
    <row r="42216"/>
    <row r="42217"/>
    <row r="42218"/>
    <row r="42219"/>
    <row r="42220"/>
    <row r="42221"/>
    <row r="42222"/>
    <row r="42223"/>
    <row r="42224"/>
    <row r="42225"/>
    <row r="42226"/>
    <row r="42227"/>
    <row r="42228"/>
    <row r="42229"/>
    <row r="42230"/>
    <row r="42231"/>
    <row r="42232"/>
    <row r="42233"/>
    <row r="42234"/>
    <row r="42235"/>
    <row r="42236"/>
    <row r="42237"/>
    <row r="42238"/>
    <row r="42239"/>
    <row r="42240"/>
    <row r="42241"/>
    <row r="42242"/>
    <row r="42243"/>
    <row r="42244"/>
    <row r="42245"/>
    <row r="42246"/>
    <row r="42247"/>
    <row r="42248"/>
    <row r="42249"/>
    <row r="42250"/>
    <row r="42251"/>
    <row r="42252"/>
    <row r="42253"/>
    <row r="42254"/>
    <row r="42255"/>
    <row r="42256"/>
    <row r="42257"/>
    <row r="42258"/>
    <row r="42259"/>
    <row r="42260"/>
    <row r="42261"/>
    <row r="42262"/>
    <row r="42263"/>
    <row r="42264"/>
    <row r="42265"/>
    <row r="42266"/>
    <row r="42267"/>
    <row r="42268"/>
    <row r="42269"/>
    <row r="42270"/>
    <row r="42271"/>
    <row r="42272"/>
    <row r="42273"/>
    <row r="42274"/>
    <row r="42275"/>
    <row r="42276"/>
    <row r="42277"/>
    <row r="42278"/>
    <row r="42279"/>
    <row r="42280"/>
    <row r="42281"/>
    <row r="42282"/>
    <row r="42283"/>
    <row r="42284"/>
    <row r="42285"/>
    <row r="42286"/>
    <row r="42287"/>
    <row r="42288"/>
    <row r="42289"/>
    <row r="42290"/>
    <row r="42291"/>
    <row r="42292"/>
    <row r="42293"/>
    <row r="42294"/>
    <row r="42295"/>
    <row r="42296"/>
    <row r="42297"/>
    <row r="42298"/>
    <row r="42299"/>
    <row r="42300"/>
    <row r="42301"/>
    <row r="42302"/>
    <row r="42303"/>
    <row r="42304"/>
    <row r="42305"/>
    <row r="42306"/>
    <row r="42307"/>
    <row r="42308"/>
    <row r="42309"/>
    <row r="42310"/>
    <row r="42311"/>
    <row r="42312"/>
    <row r="42313"/>
    <row r="42314"/>
    <row r="42315"/>
    <row r="42316"/>
    <row r="42317"/>
    <row r="42318"/>
    <row r="42319"/>
    <row r="42320"/>
    <row r="42321"/>
    <row r="42322"/>
    <row r="42323"/>
    <row r="42324"/>
    <row r="42325"/>
    <row r="42326"/>
    <row r="42327"/>
    <row r="42328"/>
    <row r="42329"/>
    <row r="42330"/>
    <row r="42331"/>
    <row r="42332"/>
    <row r="42333"/>
    <row r="42334"/>
    <row r="42335"/>
    <row r="42336"/>
    <row r="42337"/>
    <row r="42338"/>
    <row r="42339"/>
    <row r="42340"/>
    <row r="42341"/>
    <row r="42342"/>
    <row r="42343"/>
    <row r="42344"/>
    <row r="42345"/>
    <row r="42346"/>
    <row r="42347"/>
    <row r="42348"/>
    <row r="42349"/>
    <row r="42350"/>
    <row r="42351"/>
    <row r="42352"/>
    <row r="42353"/>
    <row r="42354"/>
    <row r="42355"/>
    <row r="42356"/>
    <row r="42357"/>
    <row r="42358"/>
    <row r="42359"/>
    <row r="42360"/>
    <row r="42361"/>
    <row r="42362"/>
    <row r="42363"/>
    <row r="42364"/>
    <row r="42365"/>
    <row r="42366"/>
    <row r="42367"/>
    <row r="42368"/>
    <row r="42369"/>
    <row r="42370"/>
    <row r="42371"/>
    <row r="42372"/>
    <row r="42373"/>
    <row r="42374"/>
    <row r="42375"/>
    <row r="42376"/>
    <row r="42377"/>
    <row r="42378"/>
    <row r="42379"/>
    <row r="42380"/>
    <row r="42381"/>
    <row r="42382"/>
    <row r="42383"/>
    <row r="42384"/>
    <row r="42385"/>
    <row r="42386"/>
    <row r="42387"/>
    <row r="42388"/>
    <row r="42389"/>
    <row r="42390"/>
    <row r="42391"/>
    <row r="42392"/>
    <row r="42393"/>
    <row r="42394"/>
    <row r="42395"/>
    <row r="42396"/>
    <row r="42397"/>
    <row r="42398"/>
    <row r="42399"/>
    <row r="42400"/>
    <row r="42401"/>
    <row r="42402"/>
    <row r="42403"/>
    <row r="42404"/>
    <row r="42405"/>
    <row r="42406"/>
    <row r="42407"/>
    <row r="42408"/>
    <row r="42409"/>
    <row r="42410"/>
    <row r="42411"/>
    <row r="42412"/>
    <row r="42413"/>
    <row r="42414"/>
    <row r="42415"/>
    <row r="42416"/>
    <row r="42417"/>
    <row r="42418"/>
    <row r="42419"/>
    <row r="42420"/>
    <row r="42421"/>
    <row r="42422"/>
    <row r="42423"/>
    <row r="42424"/>
    <row r="42425"/>
    <row r="42426"/>
    <row r="42427"/>
    <row r="42428"/>
    <row r="42429"/>
    <row r="42430"/>
    <row r="42431"/>
    <row r="42432"/>
    <row r="42433"/>
    <row r="42434"/>
    <row r="42435"/>
    <row r="42436"/>
    <row r="42437"/>
    <row r="42438"/>
    <row r="42439"/>
    <row r="42440"/>
    <row r="42441"/>
    <row r="42442"/>
    <row r="42443"/>
    <row r="42444"/>
    <row r="42445"/>
    <row r="42446"/>
    <row r="42447"/>
    <row r="42448"/>
    <row r="42449"/>
    <row r="42450"/>
    <row r="42451"/>
    <row r="42452"/>
    <row r="42453"/>
    <row r="42454"/>
    <row r="42455"/>
    <row r="42456"/>
    <row r="42457"/>
    <row r="42458"/>
    <row r="42459"/>
    <row r="42460"/>
    <row r="42461"/>
    <row r="42462"/>
    <row r="42463"/>
    <row r="42464"/>
    <row r="42465"/>
    <row r="42466"/>
    <row r="42467"/>
    <row r="42468"/>
    <row r="42469"/>
    <row r="42470"/>
    <row r="42471"/>
    <row r="42472"/>
    <row r="42473"/>
    <row r="42474"/>
    <row r="42475"/>
    <row r="42476"/>
    <row r="42477"/>
    <row r="42478"/>
    <row r="42479"/>
    <row r="42480"/>
    <row r="42481"/>
    <row r="42482"/>
    <row r="42483"/>
    <row r="42484"/>
    <row r="42485"/>
    <row r="42486"/>
    <row r="42487"/>
    <row r="42488"/>
    <row r="42489"/>
    <row r="42490"/>
    <row r="42491"/>
    <row r="42492"/>
    <row r="42493"/>
    <row r="42494"/>
    <row r="42495"/>
    <row r="42496"/>
    <row r="42497"/>
    <row r="42498"/>
    <row r="42499"/>
    <row r="42500"/>
    <row r="42501"/>
    <row r="42502"/>
    <row r="42503"/>
    <row r="42504"/>
    <row r="42505"/>
    <row r="42506"/>
    <row r="42507"/>
    <row r="42508"/>
    <row r="42509"/>
    <row r="42510"/>
    <row r="42511"/>
    <row r="42512"/>
    <row r="42513"/>
    <row r="42514"/>
    <row r="42515"/>
    <row r="42516"/>
    <row r="42517"/>
    <row r="42518"/>
    <row r="42519"/>
    <row r="42520"/>
    <row r="42521"/>
    <row r="42522"/>
    <row r="42523"/>
    <row r="42524"/>
    <row r="42525"/>
    <row r="42526"/>
    <row r="42527"/>
    <row r="42528"/>
    <row r="42529"/>
    <row r="42530"/>
    <row r="42531"/>
    <row r="42532"/>
    <row r="42533"/>
    <row r="42534"/>
    <row r="42535"/>
    <row r="42536"/>
    <row r="42537"/>
    <row r="42538"/>
    <row r="42539"/>
    <row r="42540"/>
    <row r="42541"/>
    <row r="42542"/>
    <row r="42543"/>
    <row r="42544"/>
    <row r="42545"/>
    <row r="42546"/>
    <row r="42547"/>
    <row r="42548"/>
    <row r="42549"/>
    <row r="42550"/>
    <row r="42551"/>
    <row r="42552"/>
    <row r="42553"/>
    <row r="42554"/>
    <row r="42555"/>
    <row r="42556"/>
    <row r="42557"/>
    <row r="42558"/>
    <row r="42559"/>
    <row r="42560"/>
    <row r="42561"/>
    <row r="42562"/>
    <row r="42563"/>
    <row r="42564"/>
    <row r="42565"/>
    <row r="42566"/>
    <row r="42567"/>
    <row r="42568"/>
    <row r="42569"/>
    <row r="42570"/>
    <row r="42571"/>
    <row r="42572"/>
    <row r="42573"/>
    <row r="42574"/>
    <row r="42575"/>
    <row r="42576"/>
    <row r="42577"/>
    <row r="42578"/>
    <row r="42579"/>
    <row r="42580"/>
    <row r="42581"/>
    <row r="42582"/>
    <row r="42583"/>
    <row r="42584"/>
    <row r="42585"/>
    <row r="42586"/>
    <row r="42587"/>
    <row r="42588"/>
    <row r="42589"/>
    <row r="42590"/>
    <row r="42591"/>
    <row r="42592"/>
    <row r="42593"/>
    <row r="42594"/>
    <row r="42595"/>
    <row r="42596"/>
    <row r="42597"/>
    <row r="42598"/>
    <row r="42599"/>
    <row r="42600"/>
    <row r="42601"/>
    <row r="42602"/>
    <row r="42603"/>
    <row r="42604"/>
    <row r="42605"/>
    <row r="42606"/>
    <row r="42607"/>
    <row r="42608"/>
    <row r="42609"/>
    <row r="42610"/>
    <row r="42611"/>
    <row r="42612"/>
    <row r="42613"/>
    <row r="42614"/>
    <row r="42615"/>
    <row r="42616"/>
    <row r="42617"/>
    <row r="42618"/>
    <row r="42619"/>
    <row r="42620"/>
    <row r="42621"/>
    <row r="42622"/>
    <row r="42623"/>
    <row r="42624"/>
    <row r="42625"/>
    <row r="42626"/>
    <row r="42627"/>
    <row r="42628"/>
    <row r="42629"/>
    <row r="42630"/>
    <row r="42631"/>
    <row r="42632"/>
    <row r="42633"/>
    <row r="42634"/>
    <row r="42635"/>
    <row r="42636"/>
    <row r="42637"/>
    <row r="42638"/>
    <row r="42639"/>
    <row r="42640"/>
    <row r="42641"/>
    <row r="42642"/>
    <row r="42643"/>
    <row r="42644"/>
    <row r="42645"/>
    <row r="42646"/>
    <row r="42647"/>
    <row r="42648"/>
    <row r="42649"/>
    <row r="42650"/>
    <row r="42651"/>
    <row r="42652"/>
    <row r="42653"/>
    <row r="42654"/>
    <row r="42655"/>
    <row r="42656"/>
    <row r="42657"/>
    <row r="42658"/>
    <row r="42659"/>
    <row r="42660"/>
    <row r="42661"/>
    <row r="42662"/>
    <row r="42663"/>
    <row r="42664"/>
    <row r="42665"/>
    <row r="42666"/>
    <row r="42667"/>
    <row r="42668"/>
    <row r="42669"/>
    <row r="42670"/>
    <row r="42671"/>
    <row r="42672"/>
    <row r="42673"/>
    <row r="42674"/>
    <row r="42675"/>
    <row r="42676"/>
    <row r="42677"/>
    <row r="42678"/>
    <row r="42679"/>
    <row r="42680"/>
    <row r="42681"/>
    <row r="42682"/>
    <row r="42683"/>
    <row r="42684"/>
    <row r="42685"/>
    <row r="42686"/>
    <row r="42687"/>
    <row r="42688"/>
    <row r="42689"/>
    <row r="42690"/>
    <row r="42691"/>
    <row r="42692"/>
    <row r="42693"/>
    <row r="42694"/>
    <row r="42695"/>
    <row r="42696"/>
    <row r="42697"/>
    <row r="42698"/>
    <row r="42699"/>
    <row r="42700"/>
    <row r="42701"/>
    <row r="42702"/>
    <row r="42703"/>
    <row r="42704"/>
    <row r="42705"/>
    <row r="42706"/>
    <row r="42707"/>
    <row r="42708"/>
    <row r="42709"/>
    <row r="42710"/>
    <row r="42711"/>
    <row r="42712"/>
    <row r="42713"/>
    <row r="42714"/>
    <row r="42715"/>
    <row r="42716"/>
    <row r="42717"/>
    <row r="42718"/>
    <row r="42719"/>
    <row r="42720"/>
    <row r="42721"/>
    <row r="42722"/>
    <row r="42723"/>
    <row r="42724"/>
    <row r="42725"/>
    <row r="42726"/>
    <row r="42727"/>
    <row r="42728"/>
    <row r="42729"/>
    <row r="42730"/>
    <row r="42731"/>
    <row r="42732"/>
    <row r="42733"/>
    <row r="42734"/>
    <row r="42735"/>
    <row r="42736"/>
    <row r="42737"/>
    <row r="42738"/>
    <row r="42739"/>
    <row r="42740"/>
    <row r="42741"/>
    <row r="42742"/>
    <row r="42743"/>
    <row r="42744"/>
    <row r="42745"/>
    <row r="42746"/>
    <row r="42747"/>
    <row r="42748"/>
    <row r="42749"/>
    <row r="42750"/>
    <row r="42751"/>
    <row r="42752"/>
    <row r="42753"/>
    <row r="42754"/>
    <row r="42755"/>
    <row r="42756"/>
    <row r="42757"/>
    <row r="42758"/>
    <row r="42759"/>
    <row r="42760"/>
    <row r="42761"/>
    <row r="42762"/>
    <row r="42763"/>
    <row r="42764"/>
    <row r="42765"/>
    <row r="42766"/>
    <row r="42767"/>
    <row r="42768"/>
    <row r="42769"/>
    <row r="42770"/>
    <row r="42771"/>
    <row r="42772"/>
    <row r="42773"/>
    <row r="42774"/>
    <row r="42775"/>
    <row r="42776"/>
    <row r="42777"/>
    <row r="42778"/>
    <row r="42779"/>
    <row r="42780"/>
    <row r="42781"/>
    <row r="42782"/>
    <row r="42783"/>
    <row r="42784"/>
    <row r="42785"/>
    <row r="42786"/>
    <row r="42787"/>
    <row r="42788"/>
    <row r="42789"/>
    <row r="42790"/>
    <row r="42791"/>
    <row r="42792"/>
    <row r="42793"/>
    <row r="42794"/>
    <row r="42795"/>
    <row r="42796"/>
    <row r="42797"/>
    <row r="42798"/>
    <row r="42799"/>
    <row r="42800"/>
    <row r="42801"/>
    <row r="42802"/>
    <row r="42803"/>
    <row r="42804"/>
    <row r="42805"/>
    <row r="42806"/>
    <row r="42807"/>
    <row r="42808"/>
    <row r="42809"/>
    <row r="42810"/>
    <row r="42811"/>
    <row r="42812"/>
    <row r="42813"/>
    <row r="42814"/>
    <row r="42815"/>
    <row r="42816"/>
    <row r="42817"/>
    <row r="42818"/>
    <row r="42819"/>
    <row r="42820"/>
    <row r="42821"/>
    <row r="42822"/>
    <row r="42823"/>
    <row r="42824"/>
    <row r="42825"/>
    <row r="42826"/>
    <row r="42827"/>
    <row r="42828"/>
    <row r="42829"/>
    <row r="42830"/>
    <row r="42831"/>
    <row r="42832"/>
    <row r="42833"/>
    <row r="42834"/>
    <row r="42835"/>
    <row r="42836"/>
    <row r="42837"/>
    <row r="42838"/>
    <row r="42839"/>
    <row r="42840"/>
    <row r="42841"/>
    <row r="42842"/>
    <row r="42843"/>
    <row r="42844"/>
    <row r="42845"/>
    <row r="42846"/>
    <row r="42847"/>
    <row r="42848"/>
    <row r="42849"/>
    <row r="42850"/>
    <row r="42851"/>
    <row r="42852"/>
    <row r="42853"/>
    <row r="42854"/>
    <row r="42855"/>
    <row r="42856"/>
    <row r="42857"/>
    <row r="42858"/>
    <row r="42859"/>
    <row r="42860"/>
    <row r="42861"/>
    <row r="42862"/>
    <row r="42863"/>
    <row r="42864"/>
    <row r="42865"/>
    <row r="42866"/>
    <row r="42867"/>
    <row r="42868"/>
    <row r="42869"/>
    <row r="42870"/>
    <row r="42871"/>
    <row r="42872"/>
    <row r="42873"/>
    <row r="42874"/>
    <row r="42875"/>
    <row r="42876"/>
    <row r="42877"/>
    <row r="42878"/>
    <row r="42879"/>
    <row r="42880"/>
    <row r="42881"/>
    <row r="42882"/>
    <row r="42883"/>
    <row r="42884"/>
    <row r="42885"/>
    <row r="42886"/>
    <row r="42887"/>
    <row r="42888"/>
    <row r="42889"/>
    <row r="42890"/>
    <row r="42891"/>
    <row r="42892"/>
    <row r="42893"/>
    <row r="42894"/>
    <row r="42895"/>
    <row r="42896"/>
    <row r="42897"/>
    <row r="42898"/>
    <row r="42899"/>
    <row r="42900"/>
    <row r="42901"/>
    <row r="42902"/>
    <row r="42903"/>
    <row r="42904"/>
    <row r="42905"/>
    <row r="42906"/>
    <row r="42907"/>
    <row r="42908"/>
    <row r="42909"/>
    <row r="42910"/>
    <row r="42911"/>
    <row r="42912"/>
    <row r="42913"/>
    <row r="42914"/>
    <row r="42915"/>
    <row r="42916"/>
    <row r="42917"/>
    <row r="42918"/>
    <row r="42919"/>
    <row r="42920"/>
    <row r="42921"/>
    <row r="42922"/>
    <row r="42923"/>
    <row r="42924"/>
    <row r="42925"/>
    <row r="42926"/>
    <row r="42927"/>
    <row r="42928"/>
    <row r="42929"/>
    <row r="42930"/>
    <row r="42931"/>
    <row r="42932"/>
    <row r="42933"/>
    <row r="42934"/>
    <row r="42935"/>
    <row r="42936"/>
    <row r="42937"/>
    <row r="42938"/>
    <row r="42939"/>
    <row r="42940"/>
    <row r="42941"/>
    <row r="42942"/>
    <row r="42943"/>
    <row r="42944"/>
    <row r="42945"/>
    <row r="42946"/>
    <row r="42947"/>
    <row r="42948"/>
    <row r="42949"/>
    <row r="42950"/>
    <row r="42951"/>
    <row r="42952"/>
    <row r="42953"/>
    <row r="42954"/>
    <row r="42955"/>
    <row r="42956"/>
    <row r="42957"/>
    <row r="42958"/>
    <row r="42959"/>
    <row r="42960"/>
    <row r="42961"/>
    <row r="42962"/>
    <row r="42963"/>
    <row r="42964"/>
    <row r="42965"/>
    <row r="42966"/>
    <row r="42967"/>
    <row r="42968"/>
    <row r="42969"/>
    <row r="42970"/>
    <row r="42971"/>
    <row r="42972"/>
    <row r="42973"/>
    <row r="42974"/>
    <row r="42975"/>
    <row r="42976"/>
    <row r="42977"/>
    <row r="42978"/>
    <row r="42979"/>
    <row r="42980"/>
    <row r="42981"/>
    <row r="42982"/>
    <row r="42983"/>
    <row r="42984"/>
    <row r="42985"/>
    <row r="42986"/>
    <row r="42987"/>
    <row r="42988"/>
    <row r="42989"/>
    <row r="42990"/>
    <row r="42991"/>
    <row r="42992"/>
    <row r="42993"/>
    <row r="42994"/>
    <row r="42995"/>
    <row r="42996"/>
    <row r="42997"/>
    <row r="42998"/>
    <row r="42999"/>
    <row r="43000"/>
    <row r="43001"/>
    <row r="43002"/>
    <row r="43003"/>
    <row r="43004"/>
    <row r="43005"/>
    <row r="43006"/>
    <row r="43007"/>
    <row r="43008"/>
    <row r="43009"/>
    <row r="43010"/>
    <row r="43011"/>
    <row r="43012"/>
    <row r="43013"/>
    <row r="43014"/>
    <row r="43015"/>
    <row r="43016"/>
    <row r="43017"/>
    <row r="43018"/>
    <row r="43019"/>
    <row r="43020"/>
    <row r="43021"/>
    <row r="43022"/>
    <row r="43023"/>
    <row r="43024"/>
    <row r="43025"/>
    <row r="43026"/>
    <row r="43027"/>
    <row r="43028"/>
    <row r="43029"/>
    <row r="43030"/>
    <row r="43031"/>
    <row r="43032"/>
    <row r="43033"/>
    <row r="43034"/>
    <row r="43035"/>
    <row r="43036"/>
    <row r="43037"/>
    <row r="43038"/>
    <row r="43039"/>
    <row r="43040"/>
    <row r="43041"/>
    <row r="43042"/>
    <row r="43043"/>
    <row r="43044"/>
    <row r="43045"/>
    <row r="43046"/>
    <row r="43047"/>
    <row r="43048"/>
    <row r="43049"/>
    <row r="43050"/>
    <row r="43051"/>
    <row r="43052"/>
    <row r="43053"/>
    <row r="43054"/>
    <row r="43055"/>
    <row r="43056"/>
    <row r="43057"/>
    <row r="43058"/>
    <row r="43059"/>
    <row r="43060"/>
    <row r="43061"/>
    <row r="43062"/>
    <row r="43063"/>
    <row r="43064"/>
    <row r="43065"/>
    <row r="43066"/>
    <row r="43067"/>
    <row r="43068"/>
    <row r="43069"/>
    <row r="43070"/>
    <row r="43071"/>
    <row r="43072"/>
    <row r="43073"/>
    <row r="43074"/>
    <row r="43075"/>
    <row r="43076"/>
    <row r="43077"/>
    <row r="43078"/>
    <row r="43079"/>
    <row r="43080"/>
    <row r="43081"/>
    <row r="43082"/>
    <row r="43083"/>
    <row r="43084"/>
    <row r="43085"/>
    <row r="43086"/>
    <row r="43087"/>
    <row r="43088"/>
    <row r="43089"/>
    <row r="43090"/>
    <row r="43091"/>
    <row r="43092"/>
    <row r="43093"/>
    <row r="43094"/>
    <row r="43095"/>
    <row r="43096"/>
    <row r="43097"/>
    <row r="43098"/>
    <row r="43099"/>
    <row r="43100"/>
    <row r="43101"/>
    <row r="43102"/>
    <row r="43103"/>
    <row r="43104"/>
    <row r="43105"/>
    <row r="43106"/>
    <row r="43107"/>
    <row r="43108"/>
    <row r="43109"/>
    <row r="43110"/>
    <row r="43111"/>
    <row r="43112"/>
    <row r="43113"/>
    <row r="43114"/>
    <row r="43115"/>
    <row r="43116"/>
    <row r="43117"/>
    <row r="43118"/>
    <row r="43119"/>
    <row r="43120"/>
    <row r="43121"/>
    <row r="43122"/>
    <row r="43123"/>
    <row r="43124"/>
    <row r="43125"/>
    <row r="43126"/>
    <row r="43127"/>
    <row r="43128"/>
    <row r="43129"/>
    <row r="43130"/>
    <row r="43131"/>
    <row r="43132"/>
    <row r="43133"/>
    <row r="43134"/>
    <row r="43135"/>
    <row r="43136"/>
    <row r="43137"/>
    <row r="43138"/>
    <row r="43139"/>
    <row r="43140"/>
    <row r="43141"/>
    <row r="43142"/>
    <row r="43143"/>
    <row r="43144"/>
    <row r="43145"/>
    <row r="43146"/>
    <row r="43147"/>
    <row r="43148"/>
    <row r="43149"/>
    <row r="43150"/>
    <row r="43151"/>
    <row r="43152"/>
    <row r="43153"/>
    <row r="43154"/>
    <row r="43155"/>
    <row r="43156"/>
    <row r="43157"/>
    <row r="43158"/>
    <row r="43159"/>
    <row r="43160"/>
    <row r="43161"/>
    <row r="43162"/>
    <row r="43163"/>
    <row r="43164"/>
    <row r="43165"/>
    <row r="43166"/>
    <row r="43167"/>
    <row r="43168"/>
    <row r="43169"/>
    <row r="43170"/>
    <row r="43171"/>
    <row r="43172"/>
    <row r="43173"/>
    <row r="43174"/>
    <row r="43175"/>
    <row r="43176"/>
    <row r="43177"/>
    <row r="43178"/>
    <row r="43179"/>
    <row r="43180"/>
    <row r="43181"/>
    <row r="43182"/>
    <row r="43183"/>
    <row r="43184"/>
    <row r="43185"/>
    <row r="43186"/>
    <row r="43187"/>
    <row r="43188"/>
    <row r="43189"/>
    <row r="43190"/>
    <row r="43191"/>
    <row r="43192"/>
    <row r="43193"/>
    <row r="43194"/>
    <row r="43195"/>
    <row r="43196"/>
    <row r="43197"/>
    <row r="43198"/>
    <row r="43199"/>
    <row r="43200"/>
    <row r="43201"/>
    <row r="43202"/>
    <row r="43203"/>
    <row r="43204"/>
    <row r="43205"/>
    <row r="43206"/>
    <row r="43207"/>
    <row r="43208"/>
    <row r="43209"/>
    <row r="43210"/>
    <row r="43211"/>
    <row r="43212"/>
    <row r="43213"/>
    <row r="43214"/>
    <row r="43215"/>
    <row r="43216"/>
    <row r="43217"/>
    <row r="43218"/>
    <row r="43219"/>
    <row r="43220"/>
    <row r="43221"/>
    <row r="43222"/>
    <row r="43223"/>
    <row r="43224"/>
    <row r="43225"/>
    <row r="43226"/>
    <row r="43227"/>
    <row r="43228"/>
    <row r="43229"/>
    <row r="43230"/>
    <row r="43231"/>
    <row r="43232"/>
    <row r="43233"/>
    <row r="43234"/>
    <row r="43235"/>
    <row r="43236"/>
    <row r="43237"/>
    <row r="43238"/>
    <row r="43239"/>
    <row r="43240"/>
    <row r="43241"/>
    <row r="43242"/>
    <row r="43243"/>
    <row r="43244"/>
    <row r="43245"/>
    <row r="43246"/>
    <row r="43247"/>
    <row r="43248"/>
    <row r="43249"/>
    <row r="43250"/>
    <row r="43251"/>
    <row r="43252"/>
    <row r="43253"/>
    <row r="43254"/>
    <row r="43255"/>
    <row r="43256"/>
    <row r="43257"/>
    <row r="43258"/>
    <row r="43259"/>
    <row r="43260"/>
    <row r="43261"/>
    <row r="43262"/>
    <row r="43263"/>
    <row r="43264"/>
    <row r="43265"/>
    <row r="43266"/>
    <row r="43267"/>
    <row r="43268"/>
    <row r="43269"/>
    <row r="43270"/>
    <row r="43271"/>
    <row r="43272"/>
    <row r="43273"/>
    <row r="43274"/>
    <row r="43275"/>
    <row r="43276"/>
    <row r="43277"/>
    <row r="43278"/>
    <row r="43279"/>
    <row r="43280"/>
    <row r="43281"/>
    <row r="43282"/>
    <row r="43283"/>
    <row r="43284"/>
    <row r="43285"/>
    <row r="43286"/>
    <row r="43287"/>
    <row r="43288"/>
    <row r="43289"/>
    <row r="43290"/>
    <row r="43291"/>
    <row r="43292"/>
    <row r="43293"/>
    <row r="43294"/>
    <row r="43295"/>
    <row r="43296"/>
    <row r="43297"/>
    <row r="43298"/>
    <row r="43299"/>
    <row r="43300"/>
    <row r="43301"/>
    <row r="43302"/>
    <row r="43303"/>
    <row r="43304"/>
    <row r="43305"/>
    <row r="43306"/>
    <row r="43307"/>
    <row r="43308"/>
    <row r="43309"/>
    <row r="43310"/>
    <row r="43311"/>
    <row r="43312"/>
    <row r="43313"/>
    <row r="43314"/>
    <row r="43315"/>
    <row r="43316"/>
    <row r="43317"/>
    <row r="43318"/>
    <row r="43319"/>
    <row r="43320"/>
    <row r="43321"/>
    <row r="43322"/>
    <row r="43323"/>
    <row r="43324"/>
    <row r="43325"/>
    <row r="43326"/>
    <row r="43327"/>
    <row r="43328"/>
    <row r="43329"/>
    <row r="43330"/>
    <row r="43331"/>
    <row r="43332"/>
    <row r="43333"/>
    <row r="43334"/>
    <row r="43335"/>
    <row r="43336"/>
    <row r="43337"/>
    <row r="43338"/>
    <row r="43339"/>
    <row r="43340"/>
    <row r="43341"/>
    <row r="43342"/>
    <row r="43343"/>
    <row r="43344"/>
    <row r="43345"/>
    <row r="43346"/>
    <row r="43347"/>
    <row r="43348"/>
    <row r="43349"/>
    <row r="43350"/>
    <row r="43351"/>
    <row r="43352"/>
    <row r="43353"/>
    <row r="43354"/>
    <row r="43355"/>
    <row r="43356"/>
    <row r="43357"/>
    <row r="43358"/>
    <row r="43359"/>
    <row r="43360"/>
    <row r="43361"/>
    <row r="43362"/>
    <row r="43363"/>
    <row r="43364"/>
    <row r="43365"/>
    <row r="43366"/>
    <row r="43367"/>
    <row r="43368"/>
    <row r="43369"/>
    <row r="43370"/>
    <row r="43371"/>
    <row r="43372"/>
    <row r="43373"/>
    <row r="43374"/>
    <row r="43375"/>
    <row r="43376"/>
    <row r="43377"/>
    <row r="43378"/>
    <row r="43379"/>
    <row r="43380"/>
    <row r="43381"/>
    <row r="43382"/>
    <row r="43383"/>
    <row r="43384"/>
    <row r="43385"/>
    <row r="43386"/>
    <row r="43387"/>
    <row r="43388"/>
    <row r="43389"/>
    <row r="43390"/>
    <row r="43391"/>
    <row r="43392"/>
    <row r="43393"/>
    <row r="43394"/>
    <row r="43395"/>
    <row r="43396"/>
    <row r="43397"/>
    <row r="43398"/>
    <row r="43399"/>
    <row r="43400"/>
    <row r="43401"/>
    <row r="43402"/>
    <row r="43403"/>
    <row r="43404"/>
    <row r="43405"/>
    <row r="43406"/>
    <row r="43407"/>
    <row r="43408"/>
    <row r="43409"/>
    <row r="43410"/>
    <row r="43411"/>
    <row r="43412"/>
    <row r="43413"/>
    <row r="43414"/>
    <row r="43415"/>
    <row r="43416"/>
    <row r="43417"/>
    <row r="43418"/>
    <row r="43419"/>
    <row r="43420"/>
    <row r="43421"/>
    <row r="43422"/>
    <row r="43423"/>
    <row r="43424"/>
    <row r="43425"/>
    <row r="43426"/>
    <row r="43427"/>
    <row r="43428"/>
    <row r="43429"/>
    <row r="43430"/>
    <row r="43431"/>
    <row r="43432"/>
    <row r="43433"/>
    <row r="43434"/>
    <row r="43435"/>
    <row r="43436"/>
    <row r="43437"/>
    <row r="43438"/>
    <row r="43439"/>
    <row r="43440"/>
    <row r="43441"/>
    <row r="43442"/>
    <row r="43443"/>
    <row r="43444"/>
    <row r="43445"/>
    <row r="43446"/>
    <row r="43447"/>
    <row r="43448"/>
    <row r="43449"/>
    <row r="43450"/>
    <row r="43451"/>
    <row r="43452"/>
    <row r="43453"/>
    <row r="43454"/>
    <row r="43455"/>
    <row r="43456"/>
    <row r="43457"/>
    <row r="43458"/>
    <row r="43459"/>
    <row r="43460"/>
    <row r="43461"/>
    <row r="43462"/>
    <row r="43463"/>
    <row r="43464"/>
    <row r="43465"/>
    <row r="43466"/>
    <row r="43467"/>
    <row r="43468"/>
    <row r="43469"/>
    <row r="43470"/>
    <row r="43471"/>
    <row r="43472"/>
    <row r="43473"/>
    <row r="43474"/>
    <row r="43475"/>
    <row r="43476"/>
    <row r="43477"/>
    <row r="43478"/>
    <row r="43479"/>
    <row r="43480"/>
    <row r="43481"/>
    <row r="43482"/>
    <row r="43483"/>
    <row r="43484"/>
    <row r="43485"/>
    <row r="43486"/>
    <row r="43487"/>
    <row r="43488"/>
    <row r="43489"/>
    <row r="43490"/>
    <row r="43491"/>
    <row r="43492"/>
    <row r="43493"/>
    <row r="43494"/>
    <row r="43495"/>
    <row r="43496"/>
    <row r="43497"/>
    <row r="43498"/>
    <row r="43499"/>
    <row r="43500"/>
    <row r="43501"/>
    <row r="43502"/>
    <row r="43503"/>
    <row r="43504"/>
    <row r="43505"/>
    <row r="43506"/>
    <row r="43507"/>
    <row r="43508"/>
    <row r="43509"/>
    <row r="43510"/>
    <row r="43511"/>
    <row r="43512"/>
    <row r="43513"/>
    <row r="43514"/>
    <row r="43515"/>
    <row r="43516"/>
    <row r="43517"/>
    <row r="43518"/>
    <row r="43519"/>
    <row r="43520"/>
    <row r="43521"/>
    <row r="43522"/>
    <row r="43523"/>
    <row r="43524"/>
    <row r="43525"/>
    <row r="43526"/>
    <row r="43527"/>
    <row r="43528"/>
    <row r="43529"/>
    <row r="43530"/>
    <row r="43531"/>
    <row r="43532"/>
    <row r="43533"/>
    <row r="43534"/>
    <row r="43535"/>
    <row r="43536"/>
    <row r="43537"/>
    <row r="43538"/>
    <row r="43539"/>
    <row r="43540"/>
    <row r="43541"/>
    <row r="43542"/>
    <row r="43543"/>
    <row r="43544"/>
    <row r="43545"/>
    <row r="43546"/>
    <row r="43547"/>
    <row r="43548"/>
    <row r="43549"/>
    <row r="43550"/>
    <row r="43551"/>
    <row r="43552"/>
    <row r="43553"/>
    <row r="43554"/>
    <row r="43555"/>
    <row r="43556"/>
    <row r="43557"/>
    <row r="43558"/>
    <row r="43559"/>
    <row r="43560"/>
    <row r="43561"/>
    <row r="43562"/>
    <row r="43563"/>
    <row r="43564"/>
    <row r="43565"/>
    <row r="43566"/>
    <row r="43567"/>
    <row r="43568"/>
    <row r="43569"/>
    <row r="43570"/>
    <row r="43571"/>
    <row r="43572"/>
    <row r="43573"/>
    <row r="43574"/>
    <row r="43575"/>
    <row r="43576"/>
    <row r="43577"/>
    <row r="43578"/>
    <row r="43579"/>
    <row r="43580"/>
    <row r="43581"/>
    <row r="43582"/>
    <row r="43583"/>
    <row r="43584"/>
    <row r="43585"/>
    <row r="43586"/>
    <row r="43587"/>
    <row r="43588"/>
    <row r="43589"/>
    <row r="43590"/>
    <row r="43591"/>
    <row r="43592"/>
    <row r="43593"/>
    <row r="43594"/>
    <row r="43595"/>
    <row r="43596"/>
    <row r="43597"/>
    <row r="43598"/>
    <row r="43599"/>
    <row r="43600"/>
    <row r="43601"/>
    <row r="43602"/>
    <row r="43603"/>
    <row r="43604"/>
    <row r="43605"/>
    <row r="43606"/>
    <row r="43607"/>
    <row r="43608"/>
    <row r="43609"/>
    <row r="43610"/>
    <row r="43611"/>
    <row r="43612"/>
    <row r="43613"/>
    <row r="43614"/>
    <row r="43615"/>
    <row r="43616"/>
    <row r="43617"/>
    <row r="43618"/>
    <row r="43619"/>
    <row r="43620"/>
    <row r="43621"/>
    <row r="43622"/>
    <row r="43623"/>
    <row r="43624"/>
    <row r="43625"/>
    <row r="43626"/>
    <row r="43627"/>
    <row r="43628"/>
    <row r="43629"/>
    <row r="43630"/>
    <row r="43631"/>
    <row r="43632"/>
    <row r="43633"/>
    <row r="43634"/>
    <row r="43635"/>
    <row r="43636"/>
    <row r="43637"/>
    <row r="43638"/>
    <row r="43639"/>
    <row r="43640"/>
    <row r="43641"/>
    <row r="43642"/>
    <row r="43643"/>
    <row r="43644"/>
    <row r="43645"/>
    <row r="43646"/>
    <row r="43647"/>
    <row r="43648"/>
    <row r="43649"/>
    <row r="43650"/>
    <row r="43651"/>
    <row r="43652"/>
    <row r="43653"/>
    <row r="43654"/>
    <row r="43655"/>
    <row r="43656"/>
    <row r="43657"/>
    <row r="43658"/>
    <row r="43659"/>
    <row r="43660"/>
    <row r="43661"/>
    <row r="43662"/>
    <row r="43663"/>
    <row r="43664"/>
    <row r="43665"/>
    <row r="43666"/>
    <row r="43667"/>
    <row r="43668"/>
    <row r="43669"/>
    <row r="43670"/>
    <row r="43671"/>
    <row r="43672"/>
    <row r="43673"/>
    <row r="43674"/>
    <row r="43675"/>
    <row r="43676"/>
    <row r="43677"/>
    <row r="43678"/>
    <row r="43679"/>
    <row r="43680"/>
    <row r="43681"/>
    <row r="43682"/>
    <row r="43683"/>
    <row r="43684"/>
    <row r="43685"/>
    <row r="43686"/>
    <row r="43687"/>
    <row r="43688"/>
    <row r="43689"/>
    <row r="43690"/>
    <row r="43691"/>
    <row r="43692"/>
    <row r="43693"/>
    <row r="43694"/>
    <row r="43695"/>
    <row r="43696"/>
    <row r="43697"/>
    <row r="43698"/>
    <row r="43699"/>
    <row r="43700"/>
    <row r="43701"/>
    <row r="43702"/>
    <row r="43703"/>
    <row r="43704"/>
    <row r="43705"/>
    <row r="43706"/>
    <row r="43707"/>
    <row r="43708"/>
    <row r="43709"/>
    <row r="43710"/>
    <row r="43711"/>
    <row r="43712"/>
    <row r="43713"/>
    <row r="43714"/>
    <row r="43715"/>
    <row r="43716"/>
    <row r="43717"/>
    <row r="43718"/>
    <row r="43719"/>
    <row r="43720"/>
    <row r="43721"/>
    <row r="43722"/>
    <row r="43723"/>
    <row r="43724"/>
    <row r="43725"/>
    <row r="43726"/>
    <row r="43727"/>
    <row r="43728"/>
    <row r="43729"/>
    <row r="43730"/>
    <row r="43731"/>
    <row r="43732"/>
    <row r="43733"/>
    <row r="43734"/>
    <row r="43735"/>
    <row r="43736"/>
    <row r="43737"/>
    <row r="43738"/>
    <row r="43739"/>
    <row r="43740"/>
    <row r="43741"/>
    <row r="43742"/>
    <row r="43743"/>
    <row r="43744"/>
    <row r="43745"/>
    <row r="43746"/>
    <row r="43747"/>
    <row r="43748"/>
    <row r="43749"/>
    <row r="43750"/>
    <row r="43751"/>
    <row r="43752"/>
    <row r="43753"/>
    <row r="43754"/>
    <row r="43755"/>
    <row r="43756"/>
    <row r="43757"/>
    <row r="43758"/>
    <row r="43759"/>
    <row r="43760"/>
    <row r="43761"/>
    <row r="43762"/>
    <row r="43763"/>
    <row r="43764"/>
    <row r="43765"/>
    <row r="43766"/>
    <row r="43767"/>
    <row r="43768"/>
    <row r="43769"/>
    <row r="43770"/>
    <row r="43771"/>
    <row r="43772"/>
    <row r="43773"/>
    <row r="43774"/>
    <row r="43775"/>
    <row r="43776"/>
    <row r="43777"/>
    <row r="43778"/>
    <row r="43779"/>
    <row r="43780"/>
    <row r="43781"/>
    <row r="43782"/>
    <row r="43783"/>
    <row r="43784"/>
    <row r="43785"/>
    <row r="43786"/>
    <row r="43787"/>
    <row r="43788"/>
    <row r="43789"/>
    <row r="43790"/>
    <row r="43791"/>
    <row r="43792"/>
    <row r="43793"/>
    <row r="43794"/>
    <row r="43795"/>
    <row r="43796"/>
    <row r="43797"/>
    <row r="43798"/>
    <row r="43799"/>
    <row r="43800"/>
    <row r="43801"/>
    <row r="43802"/>
    <row r="43803"/>
    <row r="43804"/>
    <row r="43805"/>
    <row r="43806"/>
    <row r="43807"/>
    <row r="43808"/>
    <row r="43809"/>
    <row r="43810"/>
    <row r="43811"/>
    <row r="43812"/>
    <row r="43813"/>
    <row r="43814"/>
    <row r="43815"/>
    <row r="43816"/>
    <row r="43817"/>
    <row r="43818"/>
    <row r="43819"/>
    <row r="43820"/>
    <row r="43821"/>
    <row r="43822"/>
    <row r="43823"/>
    <row r="43824"/>
    <row r="43825"/>
    <row r="43826"/>
    <row r="43827"/>
    <row r="43828"/>
    <row r="43829"/>
    <row r="43830"/>
    <row r="43831"/>
    <row r="43832"/>
    <row r="43833"/>
    <row r="43834"/>
    <row r="43835"/>
    <row r="43836"/>
    <row r="43837"/>
    <row r="43838"/>
    <row r="43839"/>
    <row r="43840"/>
    <row r="43841"/>
    <row r="43842"/>
    <row r="43843"/>
    <row r="43844"/>
    <row r="43845"/>
    <row r="43846"/>
    <row r="43847"/>
    <row r="43848"/>
    <row r="43849"/>
    <row r="43850"/>
    <row r="43851"/>
    <row r="43852"/>
    <row r="43853"/>
    <row r="43854"/>
    <row r="43855"/>
    <row r="43856"/>
    <row r="43857"/>
    <row r="43858"/>
    <row r="43859"/>
    <row r="43860"/>
    <row r="43861"/>
    <row r="43862"/>
    <row r="43863"/>
    <row r="43864"/>
    <row r="43865"/>
    <row r="43866"/>
    <row r="43867"/>
    <row r="43868"/>
    <row r="43869"/>
    <row r="43870"/>
    <row r="43871"/>
    <row r="43872"/>
    <row r="43873"/>
    <row r="43874"/>
    <row r="43875"/>
    <row r="43876"/>
    <row r="43877"/>
    <row r="43878"/>
    <row r="43879"/>
    <row r="43880"/>
    <row r="43881"/>
    <row r="43882"/>
    <row r="43883"/>
    <row r="43884"/>
    <row r="43885"/>
    <row r="43886"/>
    <row r="43887"/>
    <row r="43888"/>
    <row r="43889"/>
    <row r="43890"/>
    <row r="43891"/>
    <row r="43892"/>
    <row r="43893"/>
    <row r="43894"/>
    <row r="43895"/>
    <row r="43896"/>
    <row r="43897"/>
    <row r="43898"/>
    <row r="43899"/>
    <row r="43900"/>
    <row r="43901"/>
    <row r="43902"/>
    <row r="43903"/>
    <row r="43904"/>
    <row r="43905"/>
    <row r="43906"/>
    <row r="43907"/>
    <row r="43908"/>
    <row r="43909"/>
    <row r="43910"/>
    <row r="43911"/>
    <row r="43912"/>
    <row r="43913"/>
    <row r="43914"/>
    <row r="43915"/>
    <row r="43916"/>
    <row r="43917"/>
    <row r="43918"/>
    <row r="43919"/>
    <row r="43920"/>
    <row r="43921"/>
    <row r="43922"/>
    <row r="43923"/>
    <row r="43924"/>
    <row r="43925"/>
    <row r="43926"/>
    <row r="43927"/>
    <row r="43928"/>
    <row r="43929"/>
    <row r="43930"/>
    <row r="43931"/>
    <row r="43932"/>
    <row r="43933"/>
    <row r="43934"/>
    <row r="43935"/>
    <row r="43936"/>
    <row r="43937"/>
    <row r="43938"/>
    <row r="43939"/>
    <row r="43940"/>
    <row r="43941"/>
    <row r="43942"/>
    <row r="43943"/>
    <row r="43944"/>
    <row r="43945"/>
    <row r="43946"/>
    <row r="43947"/>
    <row r="43948"/>
    <row r="43949"/>
    <row r="43950"/>
    <row r="43951"/>
    <row r="43952"/>
    <row r="43953"/>
    <row r="43954"/>
    <row r="43955"/>
    <row r="43956"/>
    <row r="43957"/>
    <row r="43958"/>
    <row r="43959"/>
    <row r="43960"/>
    <row r="43961"/>
    <row r="43962"/>
    <row r="43963"/>
    <row r="43964"/>
    <row r="43965"/>
    <row r="43966"/>
    <row r="43967"/>
    <row r="43968"/>
    <row r="43969"/>
    <row r="43970"/>
    <row r="43971"/>
    <row r="43972"/>
    <row r="43973"/>
    <row r="43974"/>
    <row r="43975"/>
    <row r="43976"/>
    <row r="43977"/>
    <row r="43978"/>
    <row r="43979"/>
    <row r="43980"/>
    <row r="43981"/>
    <row r="43982"/>
    <row r="43983"/>
    <row r="43984"/>
    <row r="43985"/>
    <row r="43986"/>
    <row r="43987"/>
    <row r="43988"/>
    <row r="43989"/>
    <row r="43990"/>
    <row r="43991"/>
    <row r="43992"/>
    <row r="43993"/>
    <row r="43994"/>
    <row r="43995"/>
    <row r="43996"/>
    <row r="43997"/>
    <row r="43998"/>
    <row r="43999"/>
    <row r="44000"/>
    <row r="44001"/>
    <row r="44002"/>
    <row r="44003"/>
    <row r="44004"/>
    <row r="44005"/>
    <row r="44006"/>
    <row r="44007"/>
    <row r="44008"/>
    <row r="44009"/>
    <row r="44010"/>
    <row r="44011"/>
    <row r="44012"/>
    <row r="44013"/>
    <row r="44014"/>
    <row r="44015"/>
    <row r="44016"/>
    <row r="44017"/>
    <row r="44018"/>
    <row r="44019"/>
    <row r="44020"/>
    <row r="44021"/>
    <row r="44022"/>
    <row r="44023"/>
    <row r="44024"/>
    <row r="44025"/>
    <row r="44026"/>
    <row r="44027"/>
    <row r="44028"/>
    <row r="44029"/>
    <row r="44030"/>
    <row r="44031"/>
    <row r="44032"/>
    <row r="44033"/>
    <row r="44034"/>
    <row r="44035"/>
    <row r="44036"/>
    <row r="44037"/>
    <row r="44038"/>
    <row r="44039"/>
    <row r="44040"/>
    <row r="44041"/>
    <row r="44042"/>
    <row r="44043"/>
    <row r="44044"/>
    <row r="44045"/>
    <row r="44046"/>
    <row r="44047"/>
    <row r="44048"/>
    <row r="44049"/>
    <row r="44050"/>
    <row r="44051"/>
    <row r="44052"/>
    <row r="44053"/>
    <row r="44054"/>
    <row r="44055"/>
    <row r="44056"/>
    <row r="44057"/>
    <row r="44058"/>
    <row r="44059"/>
    <row r="44060"/>
    <row r="44061"/>
    <row r="44062"/>
    <row r="44063"/>
    <row r="44064"/>
    <row r="44065"/>
    <row r="44066"/>
    <row r="44067"/>
    <row r="44068"/>
    <row r="44069"/>
    <row r="44070"/>
    <row r="44071"/>
    <row r="44072"/>
    <row r="44073"/>
    <row r="44074"/>
    <row r="44075"/>
    <row r="44076"/>
    <row r="44077"/>
    <row r="44078"/>
    <row r="44079"/>
    <row r="44080"/>
    <row r="44081"/>
    <row r="44082"/>
    <row r="44083"/>
    <row r="44084"/>
    <row r="44085"/>
    <row r="44086"/>
    <row r="44087"/>
    <row r="44088"/>
    <row r="44089"/>
    <row r="44090"/>
    <row r="44091"/>
    <row r="44092"/>
    <row r="44093"/>
    <row r="44094"/>
    <row r="44095"/>
    <row r="44096"/>
    <row r="44097"/>
    <row r="44098"/>
    <row r="44099"/>
    <row r="44100"/>
    <row r="44101"/>
    <row r="44102"/>
    <row r="44103"/>
    <row r="44104"/>
    <row r="44105"/>
    <row r="44106"/>
    <row r="44107"/>
    <row r="44108"/>
    <row r="44109"/>
    <row r="44110"/>
    <row r="44111"/>
    <row r="44112"/>
    <row r="44113"/>
    <row r="44114"/>
    <row r="44115"/>
    <row r="44116"/>
    <row r="44117"/>
    <row r="44118"/>
    <row r="44119"/>
    <row r="44120"/>
    <row r="44121"/>
    <row r="44122"/>
    <row r="44123"/>
    <row r="44124"/>
    <row r="44125"/>
    <row r="44126"/>
    <row r="44127"/>
    <row r="44128"/>
    <row r="44129"/>
    <row r="44130"/>
    <row r="44131"/>
    <row r="44132"/>
    <row r="44133"/>
    <row r="44134"/>
    <row r="44135"/>
    <row r="44136"/>
    <row r="44137"/>
    <row r="44138"/>
    <row r="44139"/>
    <row r="44140"/>
    <row r="44141"/>
    <row r="44142"/>
    <row r="44143"/>
    <row r="44144"/>
    <row r="44145"/>
    <row r="44146"/>
    <row r="44147"/>
    <row r="44148"/>
    <row r="44149"/>
    <row r="44150"/>
    <row r="44151"/>
    <row r="44152"/>
    <row r="44153"/>
    <row r="44154"/>
    <row r="44155"/>
    <row r="44156"/>
    <row r="44157"/>
    <row r="44158"/>
    <row r="44159"/>
    <row r="44160"/>
    <row r="44161"/>
    <row r="44162"/>
    <row r="44163"/>
    <row r="44164"/>
    <row r="44165"/>
    <row r="44166"/>
    <row r="44167"/>
    <row r="44168"/>
    <row r="44169"/>
    <row r="44170"/>
    <row r="44171"/>
    <row r="44172"/>
    <row r="44173"/>
    <row r="44174"/>
    <row r="44175"/>
    <row r="44176"/>
    <row r="44177"/>
    <row r="44178"/>
    <row r="44179"/>
    <row r="44180"/>
    <row r="44181"/>
    <row r="44182"/>
    <row r="44183"/>
    <row r="44184"/>
    <row r="44185"/>
    <row r="44186"/>
    <row r="44187"/>
    <row r="44188"/>
    <row r="44189"/>
    <row r="44190"/>
    <row r="44191"/>
    <row r="44192"/>
    <row r="44193"/>
    <row r="44194"/>
    <row r="44195"/>
    <row r="44196"/>
    <row r="44197"/>
    <row r="44198"/>
    <row r="44199"/>
    <row r="44200"/>
    <row r="44201"/>
    <row r="44202"/>
    <row r="44203"/>
    <row r="44204"/>
    <row r="44205"/>
    <row r="44206"/>
    <row r="44207"/>
    <row r="44208"/>
    <row r="44209"/>
    <row r="44210"/>
    <row r="44211"/>
    <row r="44212"/>
    <row r="44213"/>
    <row r="44214"/>
    <row r="44215"/>
    <row r="44216"/>
    <row r="44217"/>
    <row r="44218"/>
    <row r="44219"/>
    <row r="44220"/>
    <row r="44221"/>
    <row r="44222"/>
    <row r="44223"/>
    <row r="44224"/>
    <row r="44225"/>
    <row r="44226"/>
    <row r="44227"/>
    <row r="44228"/>
    <row r="44229"/>
    <row r="44230"/>
    <row r="44231"/>
    <row r="44232"/>
    <row r="44233"/>
    <row r="44234"/>
    <row r="44235"/>
    <row r="44236"/>
    <row r="44237"/>
    <row r="44238"/>
    <row r="44239"/>
    <row r="44240"/>
    <row r="44241"/>
    <row r="44242"/>
    <row r="44243"/>
    <row r="44244"/>
    <row r="44245"/>
    <row r="44246"/>
    <row r="44247"/>
    <row r="44248"/>
    <row r="44249"/>
    <row r="44250"/>
    <row r="44251"/>
    <row r="44252"/>
    <row r="44253"/>
    <row r="44254"/>
    <row r="44255"/>
    <row r="44256"/>
    <row r="44257"/>
    <row r="44258"/>
    <row r="44259"/>
    <row r="44260"/>
    <row r="44261"/>
    <row r="44262"/>
    <row r="44263"/>
    <row r="44264"/>
    <row r="44265"/>
    <row r="44266"/>
    <row r="44267"/>
    <row r="44268"/>
    <row r="44269"/>
    <row r="44270"/>
    <row r="44271"/>
    <row r="44272"/>
    <row r="44273"/>
    <row r="44274"/>
    <row r="44275"/>
    <row r="44276"/>
    <row r="44277"/>
    <row r="44278"/>
    <row r="44279"/>
    <row r="44280"/>
    <row r="44281"/>
    <row r="44282"/>
    <row r="44283"/>
    <row r="44284"/>
    <row r="44285"/>
    <row r="44286"/>
    <row r="44287"/>
    <row r="44288"/>
    <row r="44289"/>
    <row r="44290"/>
    <row r="44291"/>
    <row r="44292"/>
    <row r="44293"/>
    <row r="44294"/>
    <row r="44295"/>
    <row r="44296"/>
    <row r="44297"/>
    <row r="44298"/>
    <row r="44299"/>
    <row r="44300"/>
    <row r="44301"/>
    <row r="44302"/>
    <row r="44303"/>
    <row r="44304"/>
    <row r="44305"/>
    <row r="44306"/>
    <row r="44307"/>
    <row r="44308"/>
    <row r="44309"/>
    <row r="44310"/>
    <row r="44311"/>
    <row r="44312"/>
    <row r="44313"/>
    <row r="44314"/>
    <row r="44315"/>
    <row r="44316"/>
    <row r="44317"/>
    <row r="44318"/>
    <row r="44319"/>
    <row r="44320"/>
    <row r="44321"/>
    <row r="44322"/>
    <row r="44323"/>
    <row r="44324"/>
    <row r="44325"/>
    <row r="44326"/>
    <row r="44327"/>
    <row r="44328"/>
    <row r="44329"/>
    <row r="44330"/>
    <row r="44331"/>
    <row r="44332"/>
    <row r="44333"/>
    <row r="44334"/>
    <row r="44335"/>
    <row r="44336"/>
    <row r="44337"/>
    <row r="44338"/>
    <row r="44339"/>
    <row r="44340"/>
    <row r="44341"/>
    <row r="44342"/>
    <row r="44343"/>
    <row r="44344"/>
    <row r="44345"/>
    <row r="44346"/>
    <row r="44347"/>
    <row r="44348"/>
    <row r="44349"/>
    <row r="44350"/>
    <row r="44351"/>
    <row r="44352"/>
    <row r="44353"/>
    <row r="44354"/>
    <row r="44355"/>
    <row r="44356"/>
    <row r="44357"/>
    <row r="44358"/>
    <row r="44359"/>
    <row r="44360"/>
    <row r="44361"/>
    <row r="44362"/>
    <row r="44363"/>
    <row r="44364"/>
    <row r="44365"/>
    <row r="44366"/>
    <row r="44367"/>
    <row r="44368"/>
    <row r="44369"/>
    <row r="44370"/>
    <row r="44371"/>
    <row r="44372"/>
    <row r="44373"/>
    <row r="44374"/>
    <row r="44375"/>
    <row r="44376"/>
    <row r="44377"/>
    <row r="44378"/>
    <row r="44379"/>
    <row r="44380"/>
    <row r="44381"/>
    <row r="44382"/>
    <row r="44383"/>
    <row r="44384"/>
    <row r="44385"/>
    <row r="44386"/>
    <row r="44387"/>
    <row r="44388"/>
    <row r="44389"/>
    <row r="44390"/>
    <row r="44391"/>
    <row r="44392"/>
    <row r="44393"/>
    <row r="44394"/>
    <row r="44395"/>
    <row r="44396"/>
    <row r="44397"/>
    <row r="44398"/>
    <row r="44399"/>
    <row r="44400"/>
    <row r="44401"/>
    <row r="44402"/>
    <row r="44403"/>
    <row r="44404"/>
    <row r="44405"/>
    <row r="44406"/>
    <row r="44407"/>
    <row r="44408"/>
    <row r="44409"/>
    <row r="44410"/>
    <row r="44411"/>
    <row r="44412"/>
    <row r="44413"/>
    <row r="44414"/>
    <row r="44415"/>
    <row r="44416"/>
    <row r="44417"/>
    <row r="44418"/>
    <row r="44419"/>
    <row r="44420"/>
    <row r="44421"/>
    <row r="44422"/>
    <row r="44423"/>
    <row r="44424"/>
    <row r="44425"/>
    <row r="44426"/>
    <row r="44427"/>
    <row r="44428"/>
    <row r="44429"/>
    <row r="44430"/>
    <row r="44431"/>
    <row r="44432"/>
    <row r="44433"/>
    <row r="44434"/>
    <row r="44435"/>
    <row r="44436"/>
    <row r="44437"/>
    <row r="44438"/>
    <row r="44439"/>
    <row r="44440"/>
    <row r="44441"/>
    <row r="44442"/>
    <row r="44443"/>
    <row r="44444"/>
    <row r="44445"/>
    <row r="44446"/>
    <row r="44447"/>
    <row r="44448"/>
    <row r="44449"/>
    <row r="44450"/>
    <row r="44451"/>
    <row r="44452"/>
    <row r="44453"/>
    <row r="44454"/>
    <row r="44455"/>
    <row r="44456"/>
    <row r="44457"/>
    <row r="44458"/>
    <row r="44459"/>
    <row r="44460"/>
    <row r="44461"/>
    <row r="44462"/>
    <row r="44463"/>
    <row r="44464"/>
    <row r="44465"/>
    <row r="44466"/>
    <row r="44467"/>
    <row r="44468"/>
    <row r="44469"/>
    <row r="44470"/>
    <row r="44471"/>
    <row r="44472"/>
    <row r="44473"/>
    <row r="44474"/>
    <row r="44475"/>
    <row r="44476"/>
    <row r="44477"/>
    <row r="44478"/>
    <row r="44479"/>
    <row r="44480"/>
    <row r="44481"/>
    <row r="44482"/>
    <row r="44483"/>
    <row r="44484"/>
    <row r="44485"/>
    <row r="44486"/>
    <row r="44487"/>
    <row r="44488"/>
    <row r="44489"/>
    <row r="44490"/>
    <row r="44491"/>
    <row r="44492"/>
    <row r="44493"/>
    <row r="44494"/>
    <row r="44495"/>
    <row r="44496"/>
    <row r="44497"/>
    <row r="44498"/>
    <row r="44499"/>
    <row r="44500"/>
    <row r="44501"/>
    <row r="44502"/>
    <row r="44503"/>
    <row r="44504"/>
    <row r="44505"/>
    <row r="44506"/>
    <row r="44507"/>
    <row r="44508"/>
    <row r="44509"/>
    <row r="44510"/>
    <row r="44511"/>
    <row r="44512"/>
    <row r="44513"/>
    <row r="44514"/>
    <row r="44515"/>
    <row r="44516"/>
    <row r="44517"/>
    <row r="44518"/>
    <row r="44519"/>
    <row r="44520"/>
    <row r="44521"/>
    <row r="44522"/>
    <row r="44523"/>
    <row r="44524"/>
    <row r="44525"/>
    <row r="44526"/>
    <row r="44527"/>
    <row r="44528"/>
    <row r="44529"/>
    <row r="44530"/>
    <row r="44531"/>
    <row r="44532"/>
    <row r="44533"/>
    <row r="44534"/>
    <row r="44535"/>
    <row r="44536"/>
    <row r="44537"/>
    <row r="44538"/>
    <row r="44539"/>
    <row r="44540"/>
    <row r="44541"/>
    <row r="44542"/>
    <row r="44543"/>
    <row r="44544"/>
    <row r="44545"/>
    <row r="44546"/>
    <row r="44547"/>
    <row r="44548"/>
    <row r="44549"/>
    <row r="44550"/>
    <row r="44551"/>
    <row r="44552"/>
    <row r="44553"/>
    <row r="44554"/>
    <row r="44555"/>
    <row r="44556"/>
    <row r="44557"/>
    <row r="44558"/>
    <row r="44559"/>
    <row r="44560"/>
    <row r="44561"/>
    <row r="44562"/>
    <row r="44563"/>
    <row r="44564"/>
    <row r="44565"/>
    <row r="44566"/>
    <row r="44567"/>
    <row r="44568"/>
    <row r="44569"/>
    <row r="44570"/>
    <row r="44571"/>
    <row r="44572"/>
    <row r="44573"/>
    <row r="44574"/>
    <row r="44575"/>
    <row r="44576"/>
    <row r="44577"/>
    <row r="44578"/>
    <row r="44579"/>
    <row r="44580"/>
    <row r="44581"/>
    <row r="44582"/>
    <row r="44583"/>
    <row r="44584"/>
    <row r="44585"/>
    <row r="44586"/>
    <row r="44587"/>
    <row r="44588"/>
    <row r="44589"/>
    <row r="44590"/>
    <row r="44591"/>
    <row r="44592"/>
    <row r="44593"/>
    <row r="44594"/>
    <row r="44595"/>
    <row r="44596"/>
    <row r="44597"/>
    <row r="44598"/>
    <row r="44599"/>
    <row r="44600"/>
    <row r="44601"/>
    <row r="44602"/>
    <row r="44603"/>
    <row r="44604"/>
    <row r="44605"/>
    <row r="44606"/>
    <row r="44607"/>
    <row r="44608"/>
    <row r="44609"/>
    <row r="44610"/>
    <row r="44611"/>
    <row r="44612"/>
    <row r="44613"/>
    <row r="44614"/>
    <row r="44615"/>
    <row r="44616"/>
    <row r="44617"/>
    <row r="44618"/>
    <row r="44619"/>
    <row r="44620"/>
    <row r="44621"/>
    <row r="44622"/>
    <row r="44623"/>
    <row r="44624"/>
    <row r="44625"/>
    <row r="44626"/>
    <row r="44627"/>
    <row r="44628"/>
    <row r="44629"/>
    <row r="44630"/>
    <row r="44631"/>
    <row r="44632"/>
    <row r="44633"/>
    <row r="44634"/>
    <row r="44635"/>
    <row r="44636"/>
    <row r="44637"/>
    <row r="44638"/>
    <row r="44639"/>
    <row r="44640"/>
    <row r="44641"/>
    <row r="44642"/>
    <row r="44643"/>
    <row r="44644"/>
    <row r="44645"/>
    <row r="44646"/>
    <row r="44647"/>
    <row r="44648"/>
    <row r="44649"/>
    <row r="44650"/>
    <row r="44651"/>
    <row r="44652"/>
    <row r="44653"/>
    <row r="44654"/>
    <row r="44655"/>
    <row r="44656"/>
    <row r="44657"/>
    <row r="44658"/>
    <row r="44659"/>
    <row r="44660"/>
    <row r="44661"/>
    <row r="44662"/>
    <row r="44663"/>
    <row r="44664"/>
    <row r="44665"/>
    <row r="44666"/>
    <row r="44667"/>
    <row r="44668"/>
    <row r="44669"/>
    <row r="44670"/>
    <row r="44671"/>
    <row r="44672"/>
    <row r="44673"/>
    <row r="44674"/>
    <row r="44675"/>
    <row r="44676"/>
    <row r="44677"/>
    <row r="44678"/>
    <row r="44679"/>
    <row r="44680"/>
    <row r="44681"/>
    <row r="44682"/>
    <row r="44683"/>
    <row r="44684"/>
    <row r="44685"/>
    <row r="44686"/>
    <row r="44687"/>
    <row r="44688"/>
    <row r="44689"/>
    <row r="44690"/>
    <row r="44691"/>
    <row r="44692"/>
    <row r="44693"/>
    <row r="44694"/>
    <row r="44695"/>
    <row r="44696"/>
    <row r="44697"/>
    <row r="44698"/>
    <row r="44699"/>
    <row r="44700"/>
    <row r="44701"/>
    <row r="44702"/>
    <row r="44703"/>
    <row r="44704"/>
    <row r="44705"/>
    <row r="44706"/>
    <row r="44707"/>
    <row r="44708"/>
    <row r="44709"/>
    <row r="44710"/>
    <row r="44711"/>
    <row r="44712"/>
    <row r="44713"/>
    <row r="44714"/>
    <row r="44715"/>
    <row r="44716"/>
    <row r="44717"/>
    <row r="44718"/>
    <row r="44719"/>
    <row r="44720"/>
    <row r="44721"/>
    <row r="44722"/>
    <row r="44723"/>
    <row r="44724"/>
    <row r="44725"/>
    <row r="44726"/>
    <row r="44727"/>
    <row r="44728"/>
    <row r="44729"/>
    <row r="44730"/>
    <row r="44731"/>
    <row r="44732"/>
    <row r="44733"/>
    <row r="44734"/>
    <row r="44735"/>
    <row r="44736"/>
    <row r="44737"/>
    <row r="44738"/>
    <row r="44739"/>
    <row r="44740"/>
    <row r="44741"/>
    <row r="44742"/>
    <row r="44743"/>
    <row r="44744"/>
    <row r="44745"/>
    <row r="44746"/>
    <row r="44747"/>
    <row r="44748"/>
    <row r="44749"/>
    <row r="44750"/>
    <row r="44751"/>
    <row r="44752"/>
    <row r="44753"/>
    <row r="44754"/>
    <row r="44755"/>
    <row r="44756"/>
    <row r="44757"/>
    <row r="44758"/>
    <row r="44759"/>
    <row r="44760"/>
    <row r="44761"/>
    <row r="44762"/>
    <row r="44763"/>
    <row r="44764"/>
    <row r="44765"/>
    <row r="44766"/>
    <row r="44767"/>
    <row r="44768"/>
    <row r="44769"/>
    <row r="44770"/>
    <row r="44771"/>
    <row r="44772"/>
    <row r="44773"/>
    <row r="44774"/>
    <row r="44775"/>
    <row r="44776"/>
    <row r="44777"/>
    <row r="44778"/>
    <row r="44779"/>
    <row r="44780"/>
    <row r="44781"/>
    <row r="44782"/>
    <row r="44783"/>
    <row r="44784"/>
    <row r="44785"/>
    <row r="44786"/>
    <row r="44787"/>
    <row r="44788"/>
    <row r="44789"/>
    <row r="44790"/>
    <row r="44791"/>
    <row r="44792"/>
    <row r="44793"/>
    <row r="44794"/>
    <row r="44795"/>
    <row r="44796"/>
    <row r="44797"/>
    <row r="44798"/>
    <row r="44799"/>
    <row r="44800"/>
    <row r="44801"/>
    <row r="44802"/>
    <row r="44803"/>
    <row r="44804"/>
    <row r="44805"/>
    <row r="44806"/>
    <row r="44807"/>
    <row r="44808"/>
    <row r="44809"/>
    <row r="44810"/>
    <row r="44811"/>
    <row r="44812"/>
    <row r="44813"/>
    <row r="44814"/>
    <row r="44815"/>
    <row r="44816"/>
    <row r="44817"/>
    <row r="44818"/>
    <row r="44819"/>
    <row r="44820"/>
    <row r="44821"/>
    <row r="44822"/>
    <row r="44823"/>
    <row r="44824"/>
    <row r="44825"/>
    <row r="44826"/>
    <row r="44827"/>
    <row r="44828"/>
    <row r="44829"/>
    <row r="44830"/>
    <row r="44831"/>
    <row r="44832"/>
    <row r="44833"/>
    <row r="44834"/>
    <row r="44835"/>
    <row r="44836"/>
    <row r="44837"/>
    <row r="44838"/>
    <row r="44839"/>
    <row r="44840"/>
    <row r="44841"/>
    <row r="44842"/>
    <row r="44843"/>
    <row r="44844"/>
    <row r="44845"/>
    <row r="44846"/>
    <row r="44847"/>
    <row r="44848"/>
    <row r="44849"/>
    <row r="44850"/>
    <row r="44851"/>
    <row r="44852"/>
    <row r="44853"/>
    <row r="44854"/>
    <row r="44855"/>
    <row r="44856"/>
    <row r="44857"/>
    <row r="44858"/>
    <row r="44859"/>
    <row r="44860"/>
    <row r="44861"/>
    <row r="44862"/>
    <row r="44863"/>
    <row r="44864"/>
    <row r="44865"/>
    <row r="44866"/>
    <row r="44867"/>
    <row r="44868"/>
    <row r="44869"/>
    <row r="44870"/>
    <row r="44871"/>
    <row r="44872"/>
    <row r="44873"/>
    <row r="44874"/>
    <row r="44875"/>
    <row r="44876"/>
    <row r="44877"/>
    <row r="44878"/>
    <row r="44879"/>
    <row r="44880"/>
    <row r="44881"/>
    <row r="44882"/>
    <row r="44883"/>
    <row r="44884"/>
    <row r="44885"/>
    <row r="44886"/>
    <row r="44887"/>
    <row r="44888"/>
    <row r="44889"/>
    <row r="44890"/>
    <row r="44891"/>
    <row r="44892"/>
    <row r="44893"/>
    <row r="44894"/>
    <row r="44895"/>
    <row r="44896"/>
    <row r="44897"/>
    <row r="44898"/>
    <row r="44899"/>
    <row r="44900"/>
    <row r="44901"/>
    <row r="44902"/>
    <row r="44903"/>
    <row r="44904"/>
    <row r="44905"/>
    <row r="44906"/>
    <row r="44907"/>
    <row r="44908"/>
    <row r="44909"/>
    <row r="44910"/>
    <row r="44911"/>
    <row r="44912"/>
    <row r="44913"/>
    <row r="44914"/>
    <row r="44915"/>
    <row r="44916"/>
    <row r="44917"/>
    <row r="44918"/>
    <row r="44919"/>
    <row r="44920"/>
    <row r="44921"/>
    <row r="44922"/>
    <row r="44923"/>
    <row r="44924"/>
    <row r="44925"/>
    <row r="44926"/>
    <row r="44927"/>
    <row r="44928"/>
    <row r="44929"/>
    <row r="44930"/>
    <row r="44931"/>
    <row r="44932"/>
    <row r="44933"/>
    <row r="44934"/>
    <row r="44935"/>
    <row r="44936"/>
    <row r="44937"/>
    <row r="44938"/>
    <row r="44939"/>
    <row r="44940"/>
    <row r="44941"/>
    <row r="44942"/>
    <row r="44943"/>
    <row r="44944"/>
    <row r="44945"/>
    <row r="44946"/>
    <row r="44947"/>
    <row r="44948"/>
    <row r="44949"/>
    <row r="44950"/>
    <row r="44951"/>
    <row r="44952"/>
    <row r="44953"/>
    <row r="44954"/>
    <row r="44955"/>
    <row r="44956"/>
    <row r="44957"/>
    <row r="44958"/>
    <row r="44959"/>
    <row r="44960"/>
    <row r="44961"/>
    <row r="44962"/>
    <row r="44963"/>
    <row r="44964"/>
    <row r="44965"/>
    <row r="44966"/>
    <row r="44967"/>
    <row r="44968"/>
    <row r="44969"/>
    <row r="44970"/>
    <row r="44971"/>
    <row r="44972"/>
    <row r="44973"/>
    <row r="44974"/>
    <row r="44975"/>
    <row r="44976"/>
    <row r="44977"/>
    <row r="44978"/>
    <row r="44979"/>
    <row r="44980"/>
    <row r="44981"/>
    <row r="44982"/>
    <row r="44983"/>
    <row r="44984"/>
    <row r="44985"/>
    <row r="44986"/>
    <row r="44987"/>
    <row r="44988"/>
    <row r="44989"/>
    <row r="44990"/>
    <row r="44991"/>
    <row r="44992"/>
    <row r="44993"/>
    <row r="44994"/>
    <row r="44995"/>
    <row r="44996"/>
    <row r="44997"/>
    <row r="44998"/>
    <row r="44999"/>
    <row r="45000"/>
    <row r="45001"/>
    <row r="45002"/>
    <row r="45003"/>
    <row r="45004"/>
    <row r="45005"/>
    <row r="45006"/>
    <row r="45007"/>
    <row r="45008"/>
    <row r="45009"/>
    <row r="45010"/>
    <row r="45011"/>
    <row r="45012"/>
    <row r="45013"/>
    <row r="45014"/>
    <row r="45015"/>
    <row r="45016"/>
    <row r="45017"/>
    <row r="45018"/>
    <row r="45019"/>
    <row r="45020"/>
    <row r="45021"/>
    <row r="45022"/>
    <row r="45023"/>
    <row r="45024"/>
    <row r="45025"/>
    <row r="45026"/>
    <row r="45027"/>
    <row r="45028"/>
    <row r="45029"/>
    <row r="45030"/>
    <row r="45031"/>
    <row r="45032"/>
    <row r="45033"/>
    <row r="45034"/>
    <row r="45035"/>
    <row r="45036"/>
    <row r="45037"/>
    <row r="45038"/>
    <row r="45039"/>
    <row r="45040"/>
    <row r="45041"/>
    <row r="45042"/>
    <row r="45043"/>
    <row r="45044"/>
    <row r="45045"/>
    <row r="45046"/>
    <row r="45047"/>
    <row r="45048"/>
    <row r="45049"/>
    <row r="45050"/>
    <row r="45051"/>
    <row r="45052"/>
    <row r="45053"/>
    <row r="45054"/>
    <row r="45055"/>
    <row r="45056"/>
    <row r="45057"/>
    <row r="45058"/>
    <row r="45059"/>
    <row r="45060"/>
    <row r="45061"/>
    <row r="45062"/>
    <row r="45063"/>
    <row r="45064"/>
    <row r="45065"/>
    <row r="45066"/>
    <row r="45067"/>
    <row r="45068"/>
    <row r="45069"/>
    <row r="45070"/>
    <row r="45071"/>
    <row r="45072"/>
    <row r="45073"/>
    <row r="45074"/>
    <row r="45075"/>
    <row r="45076"/>
    <row r="45077"/>
    <row r="45078"/>
    <row r="45079"/>
    <row r="45080"/>
    <row r="45081"/>
    <row r="45082"/>
    <row r="45083"/>
    <row r="45084"/>
    <row r="45085"/>
    <row r="45086"/>
    <row r="45087"/>
    <row r="45088"/>
    <row r="45089"/>
    <row r="45090"/>
    <row r="45091"/>
    <row r="45092"/>
    <row r="45093"/>
    <row r="45094"/>
    <row r="45095"/>
    <row r="45096"/>
    <row r="45097"/>
    <row r="45098"/>
    <row r="45099"/>
    <row r="45100"/>
    <row r="45101"/>
    <row r="45102"/>
    <row r="45103"/>
    <row r="45104"/>
    <row r="45105"/>
    <row r="45106"/>
    <row r="45107"/>
    <row r="45108"/>
    <row r="45109"/>
    <row r="45110"/>
    <row r="45111"/>
    <row r="45112"/>
    <row r="45113"/>
    <row r="45114"/>
    <row r="45115"/>
    <row r="45116"/>
    <row r="45117"/>
    <row r="45118"/>
    <row r="45119"/>
    <row r="45120"/>
    <row r="45121"/>
    <row r="45122"/>
    <row r="45123"/>
    <row r="45124"/>
    <row r="45125"/>
    <row r="45126"/>
    <row r="45127"/>
    <row r="45128"/>
    <row r="45129"/>
    <row r="45130"/>
    <row r="45131"/>
    <row r="45132"/>
    <row r="45133"/>
    <row r="45134"/>
    <row r="45135"/>
    <row r="45136"/>
    <row r="45137"/>
    <row r="45138"/>
    <row r="45139"/>
    <row r="45140"/>
    <row r="45141"/>
    <row r="45142"/>
    <row r="45143"/>
    <row r="45144"/>
    <row r="45145"/>
    <row r="45146"/>
    <row r="45147"/>
    <row r="45148"/>
    <row r="45149"/>
    <row r="45150"/>
    <row r="45151"/>
    <row r="45152"/>
    <row r="45153"/>
    <row r="45154"/>
    <row r="45155"/>
    <row r="45156"/>
    <row r="45157"/>
    <row r="45158"/>
    <row r="45159"/>
    <row r="45160"/>
    <row r="45161"/>
    <row r="45162"/>
    <row r="45163"/>
    <row r="45164"/>
    <row r="45165"/>
    <row r="45166"/>
    <row r="45167"/>
    <row r="45168"/>
    <row r="45169"/>
    <row r="45170"/>
    <row r="45171"/>
    <row r="45172"/>
    <row r="45173"/>
    <row r="45174"/>
    <row r="45175"/>
    <row r="45176"/>
    <row r="45177"/>
    <row r="45178"/>
    <row r="45179"/>
    <row r="45180"/>
    <row r="45181"/>
    <row r="45182"/>
    <row r="45183"/>
    <row r="45184"/>
    <row r="45185"/>
    <row r="45186"/>
    <row r="45187"/>
    <row r="45188"/>
    <row r="45189"/>
    <row r="45190"/>
    <row r="45191"/>
    <row r="45192"/>
    <row r="45193"/>
    <row r="45194"/>
    <row r="45195"/>
    <row r="45196"/>
    <row r="45197"/>
    <row r="45198"/>
    <row r="45199"/>
    <row r="45200"/>
    <row r="45201"/>
    <row r="45202"/>
    <row r="45203"/>
    <row r="45204"/>
    <row r="45205"/>
    <row r="45206"/>
    <row r="45207"/>
    <row r="45208"/>
    <row r="45209"/>
    <row r="45210"/>
    <row r="45211"/>
    <row r="45212"/>
    <row r="45213"/>
    <row r="45214"/>
    <row r="45215"/>
    <row r="45216"/>
    <row r="45217"/>
    <row r="45218"/>
    <row r="45219"/>
    <row r="45220"/>
    <row r="45221"/>
    <row r="45222"/>
    <row r="45223"/>
    <row r="45224"/>
    <row r="45225"/>
    <row r="45226"/>
    <row r="45227"/>
    <row r="45228"/>
    <row r="45229"/>
    <row r="45230"/>
    <row r="45231"/>
    <row r="45232"/>
    <row r="45233"/>
    <row r="45234"/>
    <row r="45235"/>
    <row r="45236"/>
    <row r="45237"/>
    <row r="45238"/>
    <row r="45239"/>
    <row r="45240"/>
    <row r="45241"/>
    <row r="45242"/>
    <row r="45243"/>
    <row r="45244"/>
    <row r="45245"/>
    <row r="45246"/>
    <row r="45247"/>
    <row r="45248"/>
    <row r="45249"/>
    <row r="45250"/>
    <row r="45251"/>
    <row r="45252"/>
    <row r="45253"/>
    <row r="45254"/>
    <row r="45255"/>
    <row r="45256"/>
    <row r="45257"/>
    <row r="45258"/>
    <row r="45259"/>
    <row r="45260"/>
    <row r="45261"/>
    <row r="45262"/>
    <row r="45263"/>
    <row r="45264"/>
    <row r="45265"/>
    <row r="45266"/>
    <row r="45267"/>
    <row r="45268"/>
    <row r="45269"/>
    <row r="45270"/>
    <row r="45271"/>
    <row r="45272"/>
    <row r="45273"/>
    <row r="45274"/>
    <row r="45275"/>
    <row r="45276"/>
    <row r="45277"/>
    <row r="45278"/>
    <row r="45279"/>
    <row r="45280"/>
    <row r="45281"/>
    <row r="45282"/>
    <row r="45283"/>
    <row r="45284"/>
    <row r="45285"/>
    <row r="45286"/>
    <row r="45287"/>
    <row r="45288"/>
    <row r="45289"/>
    <row r="45290"/>
    <row r="45291"/>
    <row r="45292"/>
    <row r="45293"/>
    <row r="45294"/>
    <row r="45295"/>
    <row r="45296"/>
    <row r="45297"/>
    <row r="45298"/>
    <row r="45299"/>
    <row r="45300"/>
    <row r="45301"/>
    <row r="45302"/>
    <row r="45303"/>
    <row r="45304"/>
    <row r="45305"/>
    <row r="45306"/>
    <row r="45307"/>
    <row r="45308"/>
    <row r="45309"/>
    <row r="45310"/>
    <row r="45311"/>
    <row r="45312"/>
    <row r="45313"/>
    <row r="45314"/>
    <row r="45315"/>
    <row r="45316"/>
    <row r="45317"/>
    <row r="45318"/>
    <row r="45319"/>
    <row r="45320"/>
    <row r="45321"/>
    <row r="45322"/>
    <row r="45323"/>
    <row r="45324"/>
    <row r="45325"/>
    <row r="45326"/>
    <row r="45327"/>
    <row r="45328"/>
    <row r="45329"/>
    <row r="45330"/>
    <row r="45331"/>
    <row r="45332"/>
    <row r="45333"/>
    <row r="45334"/>
    <row r="45335"/>
    <row r="45336"/>
    <row r="45337"/>
    <row r="45338"/>
    <row r="45339"/>
    <row r="45340"/>
    <row r="45341"/>
    <row r="45342"/>
    <row r="45343"/>
    <row r="45344"/>
    <row r="45345"/>
    <row r="45346"/>
    <row r="45347"/>
    <row r="45348"/>
    <row r="45349"/>
    <row r="45350"/>
    <row r="45351"/>
    <row r="45352"/>
    <row r="45353"/>
    <row r="45354"/>
    <row r="45355"/>
    <row r="45356"/>
    <row r="45357"/>
    <row r="45358"/>
    <row r="45359"/>
    <row r="45360"/>
    <row r="45361"/>
    <row r="45362"/>
    <row r="45363"/>
    <row r="45364"/>
    <row r="45365"/>
    <row r="45366"/>
    <row r="45367"/>
    <row r="45368"/>
    <row r="45369"/>
    <row r="45370"/>
    <row r="45371"/>
    <row r="45372"/>
    <row r="45373"/>
    <row r="45374"/>
    <row r="45375"/>
    <row r="45376"/>
    <row r="45377"/>
    <row r="45378"/>
    <row r="45379"/>
    <row r="45380"/>
    <row r="45381"/>
    <row r="45382"/>
    <row r="45383"/>
    <row r="45384"/>
    <row r="45385"/>
    <row r="45386"/>
    <row r="45387"/>
    <row r="45388"/>
    <row r="45389"/>
    <row r="45390"/>
    <row r="45391"/>
    <row r="45392"/>
    <row r="45393"/>
    <row r="45394"/>
    <row r="45395"/>
    <row r="45396"/>
    <row r="45397"/>
    <row r="45398"/>
    <row r="45399"/>
    <row r="45400"/>
    <row r="45401"/>
    <row r="45402"/>
    <row r="45403"/>
    <row r="45404"/>
    <row r="45405"/>
    <row r="45406"/>
    <row r="45407"/>
    <row r="45408"/>
    <row r="45409"/>
    <row r="45410"/>
    <row r="45411"/>
    <row r="45412"/>
    <row r="45413"/>
    <row r="45414"/>
    <row r="45415"/>
    <row r="45416"/>
    <row r="45417"/>
    <row r="45418"/>
    <row r="45419"/>
    <row r="45420"/>
    <row r="45421"/>
    <row r="45422"/>
    <row r="45423"/>
    <row r="45424"/>
    <row r="45425"/>
    <row r="45426"/>
    <row r="45427"/>
    <row r="45428"/>
    <row r="45429"/>
    <row r="45430"/>
    <row r="45431"/>
    <row r="45432"/>
    <row r="45433"/>
    <row r="45434"/>
    <row r="45435"/>
    <row r="45436"/>
    <row r="45437"/>
    <row r="45438"/>
    <row r="45439"/>
    <row r="45440"/>
    <row r="45441"/>
    <row r="45442"/>
    <row r="45443"/>
    <row r="45444"/>
    <row r="45445"/>
    <row r="45446"/>
    <row r="45447"/>
    <row r="45448"/>
    <row r="45449"/>
    <row r="45450"/>
    <row r="45451"/>
    <row r="45452"/>
    <row r="45453"/>
    <row r="45454"/>
    <row r="45455"/>
    <row r="45456"/>
    <row r="45457"/>
    <row r="45458"/>
    <row r="45459"/>
    <row r="45460"/>
    <row r="45461"/>
    <row r="45462"/>
    <row r="45463"/>
    <row r="45464"/>
    <row r="45465"/>
    <row r="45466"/>
    <row r="45467"/>
    <row r="45468"/>
    <row r="45469"/>
    <row r="45470"/>
    <row r="45471"/>
    <row r="45472"/>
    <row r="45473"/>
    <row r="45474"/>
    <row r="45475"/>
    <row r="45476"/>
    <row r="45477"/>
    <row r="45478"/>
    <row r="45479"/>
    <row r="45480"/>
    <row r="45481"/>
    <row r="45482"/>
    <row r="45483"/>
    <row r="45484"/>
    <row r="45485"/>
    <row r="45486"/>
    <row r="45487"/>
    <row r="45488"/>
    <row r="45489"/>
    <row r="45490"/>
    <row r="45491"/>
    <row r="45492"/>
    <row r="45493"/>
    <row r="45494"/>
    <row r="45495"/>
    <row r="45496"/>
    <row r="45497"/>
    <row r="45498"/>
    <row r="45499"/>
    <row r="45500"/>
    <row r="45501"/>
    <row r="45502"/>
    <row r="45503"/>
    <row r="45504"/>
    <row r="45505"/>
    <row r="45506"/>
    <row r="45507"/>
    <row r="45508"/>
    <row r="45509"/>
    <row r="45510"/>
    <row r="45511"/>
    <row r="45512"/>
    <row r="45513"/>
    <row r="45514"/>
    <row r="45515"/>
    <row r="45516"/>
    <row r="45517"/>
    <row r="45518"/>
    <row r="45519"/>
    <row r="45520"/>
    <row r="45521"/>
    <row r="45522"/>
    <row r="45523"/>
    <row r="45524"/>
    <row r="45525"/>
    <row r="45526"/>
    <row r="45527"/>
    <row r="45528"/>
    <row r="45529"/>
    <row r="45530"/>
    <row r="45531"/>
    <row r="45532"/>
    <row r="45533"/>
    <row r="45534"/>
    <row r="45535"/>
    <row r="45536"/>
    <row r="45537"/>
    <row r="45538"/>
    <row r="45539"/>
    <row r="45540"/>
    <row r="45541"/>
    <row r="45542"/>
    <row r="45543"/>
    <row r="45544"/>
    <row r="45545"/>
    <row r="45546"/>
    <row r="45547"/>
    <row r="45548"/>
    <row r="45549"/>
    <row r="45550"/>
    <row r="45551"/>
    <row r="45552"/>
    <row r="45553"/>
    <row r="45554"/>
    <row r="45555"/>
    <row r="45556"/>
    <row r="45557"/>
    <row r="45558"/>
    <row r="45559"/>
    <row r="45560"/>
    <row r="45561"/>
    <row r="45562"/>
    <row r="45563"/>
    <row r="45564"/>
    <row r="45565"/>
    <row r="45566"/>
    <row r="45567"/>
    <row r="45568"/>
    <row r="45569"/>
    <row r="45570"/>
    <row r="45571"/>
    <row r="45572"/>
    <row r="45573"/>
    <row r="45574"/>
    <row r="45575"/>
    <row r="45576"/>
    <row r="45577"/>
    <row r="45578"/>
    <row r="45579"/>
    <row r="45580"/>
    <row r="45581"/>
    <row r="45582"/>
    <row r="45583"/>
    <row r="45584"/>
    <row r="45585"/>
    <row r="45586"/>
    <row r="45587"/>
    <row r="45588"/>
    <row r="45589"/>
    <row r="45590"/>
    <row r="45591"/>
    <row r="45592"/>
    <row r="45593"/>
    <row r="45594"/>
    <row r="45595"/>
    <row r="45596"/>
    <row r="45597"/>
    <row r="45598"/>
    <row r="45599"/>
    <row r="45600"/>
    <row r="45601"/>
    <row r="45602"/>
    <row r="45603"/>
    <row r="45604"/>
    <row r="45605"/>
    <row r="45606"/>
    <row r="45607"/>
    <row r="45608"/>
    <row r="45609"/>
    <row r="45610"/>
    <row r="45611"/>
    <row r="45612"/>
    <row r="45613"/>
    <row r="45614"/>
    <row r="45615"/>
    <row r="45616"/>
    <row r="45617"/>
    <row r="45618"/>
    <row r="45619"/>
    <row r="45620"/>
    <row r="45621"/>
    <row r="45622"/>
    <row r="45623"/>
    <row r="45624"/>
    <row r="45625"/>
    <row r="45626"/>
    <row r="45627"/>
    <row r="45628"/>
    <row r="45629"/>
    <row r="45630"/>
    <row r="45631"/>
    <row r="45632"/>
    <row r="45633"/>
    <row r="45634"/>
    <row r="45635"/>
    <row r="45636"/>
    <row r="45637"/>
    <row r="45638"/>
    <row r="45639"/>
    <row r="45640"/>
    <row r="45641"/>
    <row r="45642"/>
    <row r="45643"/>
    <row r="45644"/>
    <row r="45645"/>
    <row r="45646"/>
    <row r="45647"/>
    <row r="45648"/>
    <row r="45649"/>
    <row r="45650"/>
    <row r="45651"/>
    <row r="45652"/>
    <row r="45653"/>
    <row r="45654"/>
    <row r="45655"/>
    <row r="45656"/>
    <row r="45657"/>
    <row r="45658"/>
    <row r="45659"/>
    <row r="45660"/>
    <row r="45661"/>
    <row r="45662"/>
    <row r="45663"/>
    <row r="45664"/>
    <row r="45665"/>
    <row r="45666"/>
    <row r="45667"/>
    <row r="45668"/>
    <row r="45669"/>
    <row r="45670"/>
    <row r="45671"/>
    <row r="45672"/>
    <row r="45673"/>
    <row r="45674"/>
    <row r="45675"/>
    <row r="45676"/>
    <row r="45677"/>
    <row r="45678"/>
    <row r="45679"/>
    <row r="45680"/>
    <row r="45681"/>
    <row r="45682"/>
    <row r="45683"/>
    <row r="45684"/>
    <row r="45685"/>
    <row r="45686"/>
    <row r="45687"/>
    <row r="45688"/>
    <row r="45689"/>
    <row r="45690"/>
    <row r="45691"/>
    <row r="45692"/>
    <row r="45693"/>
    <row r="45694"/>
    <row r="45695"/>
    <row r="45696"/>
    <row r="45697"/>
    <row r="45698"/>
    <row r="45699"/>
    <row r="45700"/>
    <row r="45701"/>
    <row r="45702"/>
    <row r="45703"/>
    <row r="45704"/>
    <row r="45705"/>
    <row r="45706"/>
    <row r="45707"/>
    <row r="45708"/>
    <row r="45709"/>
    <row r="45710"/>
    <row r="45711"/>
    <row r="45712"/>
    <row r="45713"/>
    <row r="45714"/>
    <row r="45715"/>
    <row r="45716"/>
    <row r="45717"/>
    <row r="45718"/>
    <row r="45719"/>
    <row r="45720"/>
    <row r="45721"/>
    <row r="45722"/>
    <row r="45723"/>
    <row r="45724"/>
    <row r="45725"/>
    <row r="45726"/>
    <row r="45727"/>
    <row r="45728"/>
    <row r="45729"/>
    <row r="45730"/>
    <row r="45731"/>
    <row r="45732"/>
    <row r="45733"/>
    <row r="45734"/>
    <row r="45735"/>
    <row r="45736"/>
    <row r="45737"/>
    <row r="45738"/>
    <row r="45739"/>
    <row r="45740"/>
    <row r="45741"/>
    <row r="45742"/>
    <row r="45743"/>
    <row r="45744"/>
    <row r="45745"/>
    <row r="45746"/>
    <row r="45747"/>
    <row r="45748"/>
    <row r="45749"/>
    <row r="45750"/>
    <row r="45751"/>
    <row r="45752"/>
    <row r="45753"/>
    <row r="45754"/>
    <row r="45755"/>
    <row r="45756"/>
    <row r="45757"/>
    <row r="45758"/>
    <row r="45759"/>
    <row r="45760"/>
    <row r="45761"/>
    <row r="45762"/>
    <row r="45763"/>
    <row r="45764"/>
    <row r="45765"/>
    <row r="45766"/>
    <row r="45767"/>
    <row r="45768"/>
    <row r="45769"/>
    <row r="45770"/>
    <row r="45771"/>
    <row r="45772"/>
    <row r="45773"/>
    <row r="45774"/>
    <row r="45775"/>
    <row r="45776"/>
    <row r="45777"/>
    <row r="45778"/>
    <row r="45779"/>
    <row r="45780"/>
    <row r="45781"/>
    <row r="45782"/>
    <row r="45783"/>
    <row r="45784"/>
    <row r="45785"/>
    <row r="45786"/>
    <row r="45787"/>
    <row r="45788"/>
    <row r="45789"/>
    <row r="45790"/>
    <row r="45791"/>
    <row r="45792"/>
    <row r="45793"/>
    <row r="45794"/>
    <row r="45795"/>
    <row r="45796"/>
    <row r="45797"/>
    <row r="45798"/>
    <row r="45799"/>
    <row r="45800"/>
    <row r="45801"/>
    <row r="45802"/>
    <row r="45803"/>
    <row r="45804"/>
    <row r="45805"/>
    <row r="45806"/>
    <row r="45807"/>
    <row r="45808"/>
    <row r="45809"/>
    <row r="45810"/>
    <row r="45811"/>
    <row r="45812"/>
    <row r="45813"/>
    <row r="45814"/>
    <row r="45815"/>
    <row r="45816"/>
    <row r="45817"/>
    <row r="45818"/>
    <row r="45819"/>
    <row r="45820"/>
    <row r="45821"/>
    <row r="45822"/>
    <row r="45823"/>
    <row r="45824"/>
    <row r="45825"/>
    <row r="45826"/>
    <row r="45827"/>
    <row r="45828"/>
    <row r="45829"/>
    <row r="45830"/>
    <row r="45831"/>
    <row r="45832"/>
    <row r="45833"/>
    <row r="45834"/>
    <row r="45835"/>
    <row r="45836"/>
    <row r="45837"/>
    <row r="45838"/>
    <row r="45839"/>
    <row r="45840"/>
    <row r="45841"/>
    <row r="45842"/>
    <row r="45843"/>
    <row r="45844"/>
    <row r="45845"/>
    <row r="45846"/>
    <row r="45847"/>
    <row r="45848"/>
    <row r="45849"/>
    <row r="45850"/>
    <row r="45851"/>
    <row r="45852"/>
    <row r="45853"/>
    <row r="45854"/>
    <row r="45855"/>
    <row r="45856"/>
    <row r="45857"/>
    <row r="45858"/>
    <row r="45859"/>
    <row r="45860"/>
    <row r="45861"/>
    <row r="45862"/>
    <row r="45863"/>
    <row r="45864"/>
    <row r="45865"/>
    <row r="45866"/>
    <row r="45867"/>
    <row r="45868"/>
    <row r="45869"/>
    <row r="45870"/>
    <row r="45871"/>
    <row r="45872"/>
    <row r="45873"/>
    <row r="45874"/>
    <row r="45875"/>
    <row r="45876"/>
    <row r="45877"/>
    <row r="45878"/>
    <row r="45879"/>
    <row r="45880"/>
    <row r="45881"/>
    <row r="45882"/>
    <row r="45883"/>
    <row r="45884"/>
    <row r="45885"/>
    <row r="45886"/>
    <row r="45887"/>
    <row r="45888"/>
    <row r="45889"/>
    <row r="45890"/>
    <row r="45891"/>
    <row r="45892"/>
    <row r="45893"/>
    <row r="45894"/>
    <row r="45895"/>
    <row r="45896"/>
    <row r="45897"/>
    <row r="45898"/>
    <row r="45899"/>
    <row r="45900"/>
    <row r="45901"/>
    <row r="45902"/>
    <row r="45903"/>
    <row r="45904"/>
    <row r="45905"/>
    <row r="45906"/>
    <row r="45907"/>
    <row r="45908"/>
    <row r="45909"/>
    <row r="45910"/>
    <row r="45911"/>
    <row r="45912"/>
    <row r="45913"/>
    <row r="45914"/>
    <row r="45915"/>
    <row r="45916"/>
    <row r="45917"/>
    <row r="45918"/>
    <row r="45919"/>
    <row r="45920"/>
    <row r="45921"/>
    <row r="45922"/>
    <row r="45923"/>
    <row r="45924"/>
    <row r="45925"/>
    <row r="45926"/>
    <row r="45927"/>
    <row r="45928"/>
    <row r="45929"/>
    <row r="45930"/>
    <row r="45931"/>
    <row r="45932"/>
    <row r="45933"/>
    <row r="45934"/>
    <row r="45935"/>
    <row r="45936"/>
    <row r="45937"/>
    <row r="45938"/>
    <row r="45939"/>
    <row r="45940"/>
    <row r="45941"/>
    <row r="45942"/>
    <row r="45943"/>
    <row r="45944"/>
    <row r="45945"/>
    <row r="45946"/>
    <row r="45947"/>
    <row r="45948"/>
    <row r="45949"/>
    <row r="45950"/>
    <row r="45951"/>
    <row r="45952"/>
    <row r="45953"/>
    <row r="45954"/>
    <row r="45955"/>
    <row r="45956"/>
    <row r="45957"/>
    <row r="45958"/>
    <row r="45959"/>
    <row r="45960"/>
    <row r="45961"/>
    <row r="45962"/>
    <row r="45963"/>
    <row r="45964"/>
    <row r="45965"/>
    <row r="45966"/>
    <row r="45967"/>
    <row r="45968"/>
    <row r="45969"/>
    <row r="45970"/>
    <row r="45971"/>
    <row r="45972"/>
    <row r="45973"/>
    <row r="45974"/>
    <row r="45975"/>
    <row r="45976"/>
    <row r="45977"/>
    <row r="45978"/>
    <row r="45979"/>
    <row r="45980"/>
    <row r="45981"/>
    <row r="45982"/>
    <row r="45983"/>
    <row r="45984"/>
    <row r="45985"/>
    <row r="45986"/>
    <row r="45987"/>
    <row r="45988"/>
    <row r="45989"/>
    <row r="45990"/>
    <row r="45991"/>
    <row r="45992"/>
    <row r="45993"/>
    <row r="45994"/>
    <row r="45995"/>
    <row r="45996"/>
    <row r="45997"/>
    <row r="45998"/>
    <row r="45999"/>
    <row r="46000"/>
    <row r="46001"/>
    <row r="46002"/>
    <row r="46003"/>
    <row r="46004"/>
    <row r="46005"/>
    <row r="46006"/>
    <row r="46007"/>
    <row r="46008"/>
    <row r="46009"/>
    <row r="46010"/>
    <row r="46011"/>
    <row r="46012"/>
    <row r="46013"/>
    <row r="46014"/>
    <row r="46015"/>
    <row r="46016"/>
    <row r="46017"/>
    <row r="46018"/>
    <row r="46019"/>
    <row r="46020"/>
    <row r="46021"/>
    <row r="46022"/>
    <row r="46023"/>
    <row r="46024"/>
    <row r="46025"/>
    <row r="46026"/>
    <row r="46027"/>
    <row r="46028"/>
    <row r="46029"/>
    <row r="46030"/>
    <row r="46031"/>
    <row r="46032"/>
    <row r="46033"/>
    <row r="46034"/>
    <row r="46035"/>
    <row r="46036"/>
    <row r="46037"/>
    <row r="46038"/>
    <row r="46039"/>
    <row r="46040"/>
    <row r="46041"/>
    <row r="46042"/>
    <row r="46043"/>
    <row r="46044"/>
    <row r="46045"/>
    <row r="46046"/>
    <row r="46047"/>
    <row r="46048"/>
    <row r="46049"/>
    <row r="46050"/>
    <row r="46051"/>
    <row r="46052"/>
    <row r="46053"/>
    <row r="46054"/>
    <row r="46055"/>
    <row r="46056"/>
    <row r="46057"/>
    <row r="46058"/>
    <row r="46059"/>
    <row r="46060"/>
    <row r="46061"/>
    <row r="46062"/>
    <row r="46063"/>
    <row r="46064"/>
    <row r="46065"/>
    <row r="46066"/>
    <row r="46067"/>
    <row r="46068"/>
    <row r="46069"/>
    <row r="46070"/>
    <row r="46071"/>
    <row r="46072"/>
    <row r="46073"/>
    <row r="46074"/>
    <row r="46075"/>
    <row r="46076"/>
    <row r="46077"/>
    <row r="46078"/>
    <row r="46079"/>
    <row r="46080"/>
    <row r="46081"/>
    <row r="46082"/>
    <row r="46083"/>
    <row r="46084"/>
    <row r="46085"/>
    <row r="46086"/>
    <row r="46087"/>
    <row r="46088"/>
    <row r="46089"/>
    <row r="46090"/>
    <row r="46091"/>
    <row r="46092"/>
    <row r="46093"/>
    <row r="46094"/>
    <row r="46095"/>
    <row r="46096"/>
    <row r="46097"/>
    <row r="46098"/>
    <row r="46099"/>
    <row r="46100"/>
    <row r="46101"/>
    <row r="46102"/>
    <row r="46103"/>
    <row r="46104"/>
    <row r="46105"/>
    <row r="46106"/>
    <row r="46107"/>
    <row r="46108"/>
    <row r="46109"/>
    <row r="46110"/>
    <row r="46111"/>
    <row r="46112"/>
    <row r="46113"/>
    <row r="46114"/>
    <row r="46115"/>
    <row r="46116"/>
    <row r="46117"/>
    <row r="46118"/>
    <row r="46119"/>
    <row r="46120"/>
    <row r="46121"/>
    <row r="46122"/>
    <row r="46123"/>
    <row r="46124"/>
    <row r="46125"/>
    <row r="46126"/>
    <row r="46127"/>
    <row r="46128"/>
    <row r="46129"/>
    <row r="46130"/>
    <row r="46131"/>
    <row r="46132"/>
    <row r="46133"/>
    <row r="46134"/>
    <row r="46135"/>
    <row r="46136"/>
    <row r="46137"/>
    <row r="46138"/>
    <row r="46139"/>
    <row r="46140"/>
    <row r="46141"/>
    <row r="46142"/>
    <row r="46143"/>
    <row r="46144"/>
    <row r="46145"/>
    <row r="46146"/>
    <row r="46147"/>
    <row r="46148"/>
    <row r="46149"/>
    <row r="46150"/>
    <row r="46151"/>
    <row r="46152"/>
    <row r="46153"/>
    <row r="46154"/>
    <row r="46155"/>
    <row r="46156"/>
    <row r="46157"/>
    <row r="46158"/>
    <row r="46159"/>
    <row r="46160"/>
    <row r="46161"/>
    <row r="46162"/>
    <row r="46163"/>
    <row r="46164"/>
    <row r="46165"/>
    <row r="46166"/>
    <row r="46167"/>
    <row r="46168"/>
    <row r="46169"/>
    <row r="46170"/>
    <row r="46171"/>
    <row r="46172"/>
    <row r="46173"/>
    <row r="46174"/>
    <row r="46175"/>
    <row r="46176"/>
    <row r="46177"/>
    <row r="46178"/>
    <row r="46179"/>
    <row r="46180"/>
    <row r="46181"/>
    <row r="46182"/>
    <row r="46183"/>
    <row r="46184"/>
    <row r="46185"/>
    <row r="46186"/>
    <row r="46187"/>
    <row r="46188"/>
    <row r="46189"/>
    <row r="46190"/>
    <row r="46191"/>
    <row r="46192"/>
    <row r="46193"/>
    <row r="46194"/>
    <row r="46195"/>
    <row r="46196"/>
    <row r="46197"/>
    <row r="46198"/>
    <row r="46199"/>
    <row r="46200"/>
    <row r="46201"/>
    <row r="46202"/>
    <row r="46203"/>
    <row r="46204"/>
    <row r="46205"/>
    <row r="46206"/>
    <row r="46207"/>
    <row r="46208"/>
    <row r="46209"/>
    <row r="46210"/>
    <row r="46211"/>
    <row r="46212"/>
    <row r="46213"/>
    <row r="46214"/>
    <row r="46215"/>
    <row r="46216"/>
    <row r="46217"/>
    <row r="46218"/>
    <row r="46219"/>
    <row r="46220"/>
    <row r="46221"/>
    <row r="46222"/>
    <row r="46223"/>
    <row r="46224"/>
    <row r="46225"/>
    <row r="46226"/>
    <row r="46227"/>
    <row r="46228"/>
    <row r="46229"/>
    <row r="46230"/>
    <row r="46231"/>
    <row r="46232"/>
    <row r="46233"/>
    <row r="46234"/>
    <row r="46235"/>
    <row r="46236"/>
    <row r="46237"/>
    <row r="46238"/>
    <row r="46239"/>
    <row r="46240"/>
    <row r="46241"/>
    <row r="46242"/>
    <row r="46243"/>
    <row r="46244"/>
    <row r="46245"/>
    <row r="46246"/>
    <row r="46247"/>
    <row r="46248"/>
    <row r="46249"/>
    <row r="46250"/>
    <row r="46251"/>
    <row r="46252"/>
    <row r="46253"/>
    <row r="46254"/>
    <row r="46255"/>
    <row r="46256"/>
    <row r="46257"/>
    <row r="46258"/>
    <row r="46259"/>
    <row r="46260"/>
    <row r="46261"/>
    <row r="46262"/>
    <row r="46263"/>
    <row r="46264"/>
    <row r="46265"/>
    <row r="46266"/>
    <row r="46267"/>
    <row r="46268"/>
    <row r="46269"/>
    <row r="46270"/>
    <row r="46271"/>
    <row r="46272"/>
    <row r="46273"/>
    <row r="46274"/>
    <row r="46275"/>
    <row r="46276"/>
    <row r="46277"/>
    <row r="46278"/>
    <row r="46279"/>
    <row r="46280"/>
    <row r="46281"/>
    <row r="46282"/>
    <row r="46283"/>
    <row r="46284"/>
    <row r="46285"/>
    <row r="46286"/>
    <row r="46287"/>
    <row r="46288"/>
    <row r="46289"/>
    <row r="46290"/>
    <row r="46291"/>
    <row r="46292"/>
    <row r="46293"/>
    <row r="46294"/>
    <row r="46295"/>
    <row r="46296"/>
    <row r="46297"/>
    <row r="46298"/>
    <row r="46299"/>
    <row r="46300"/>
    <row r="46301"/>
    <row r="46302"/>
    <row r="46303"/>
    <row r="46304"/>
    <row r="46305"/>
    <row r="46306"/>
    <row r="46307"/>
    <row r="46308"/>
    <row r="46309"/>
    <row r="46310"/>
    <row r="46311"/>
    <row r="46312"/>
    <row r="46313"/>
    <row r="46314"/>
    <row r="46315"/>
    <row r="46316"/>
    <row r="46317"/>
    <row r="46318"/>
    <row r="46319"/>
    <row r="46320"/>
    <row r="46321"/>
    <row r="46322"/>
    <row r="46323"/>
    <row r="46324"/>
    <row r="46325"/>
    <row r="46326"/>
    <row r="46327"/>
    <row r="46328"/>
    <row r="46329"/>
    <row r="46330"/>
    <row r="46331"/>
    <row r="46332"/>
    <row r="46333"/>
    <row r="46334"/>
    <row r="46335"/>
    <row r="46336"/>
    <row r="46337"/>
    <row r="46338"/>
    <row r="46339"/>
    <row r="46340"/>
    <row r="46341"/>
    <row r="46342"/>
    <row r="46343"/>
    <row r="46344"/>
    <row r="46345"/>
    <row r="46346"/>
    <row r="46347"/>
    <row r="46348"/>
    <row r="46349"/>
    <row r="46350"/>
    <row r="46351"/>
    <row r="46352"/>
    <row r="46353"/>
    <row r="46354"/>
    <row r="46355"/>
    <row r="46356"/>
    <row r="46357"/>
    <row r="46358"/>
    <row r="46359"/>
    <row r="46360"/>
    <row r="46361"/>
    <row r="46362"/>
    <row r="46363"/>
    <row r="46364"/>
    <row r="46365"/>
    <row r="46366"/>
    <row r="46367"/>
    <row r="46368"/>
    <row r="46369"/>
    <row r="46370"/>
    <row r="46371"/>
    <row r="46372"/>
    <row r="46373"/>
    <row r="46374"/>
    <row r="46375"/>
    <row r="46376"/>
    <row r="46377"/>
    <row r="46378"/>
    <row r="46379"/>
    <row r="46380"/>
    <row r="46381"/>
    <row r="46382"/>
    <row r="46383"/>
    <row r="46384"/>
    <row r="46385"/>
    <row r="46386"/>
    <row r="46387"/>
    <row r="46388"/>
    <row r="46389"/>
    <row r="46390"/>
    <row r="46391"/>
    <row r="46392"/>
    <row r="46393"/>
    <row r="46394"/>
    <row r="46395"/>
    <row r="46396"/>
    <row r="46397"/>
    <row r="46398"/>
    <row r="46399"/>
    <row r="46400"/>
    <row r="46401"/>
    <row r="46402"/>
    <row r="46403"/>
    <row r="46404"/>
    <row r="46405"/>
    <row r="46406"/>
    <row r="46407"/>
    <row r="46408"/>
    <row r="46409"/>
    <row r="46410"/>
    <row r="46411"/>
    <row r="46412"/>
    <row r="46413"/>
    <row r="46414"/>
    <row r="46415"/>
    <row r="46416"/>
    <row r="46417"/>
    <row r="46418"/>
    <row r="46419"/>
    <row r="46420"/>
    <row r="46421"/>
    <row r="46422"/>
    <row r="46423"/>
    <row r="46424"/>
    <row r="46425"/>
    <row r="46426"/>
    <row r="46427"/>
    <row r="46428"/>
    <row r="46429"/>
    <row r="46430"/>
    <row r="46431"/>
    <row r="46432"/>
    <row r="46433"/>
    <row r="46434"/>
    <row r="46435"/>
    <row r="46436"/>
    <row r="46437"/>
    <row r="46438"/>
    <row r="46439"/>
    <row r="46440"/>
    <row r="46441"/>
    <row r="46442"/>
    <row r="46443"/>
    <row r="46444"/>
    <row r="46445"/>
    <row r="46446"/>
    <row r="46447"/>
    <row r="46448"/>
    <row r="46449"/>
    <row r="46450"/>
    <row r="46451"/>
    <row r="46452"/>
    <row r="46453"/>
    <row r="46454"/>
    <row r="46455"/>
    <row r="46456"/>
    <row r="46457"/>
    <row r="46458"/>
    <row r="46459"/>
    <row r="46460"/>
    <row r="46461"/>
    <row r="46462"/>
    <row r="46463"/>
    <row r="46464"/>
    <row r="46465"/>
    <row r="46466"/>
    <row r="46467"/>
    <row r="46468"/>
    <row r="46469"/>
    <row r="46470"/>
    <row r="46471"/>
    <row r="46472"/>
    <row r="46473"/>
    <row r="46474"/>
    <row r="46475"/>
    <row r="46476"/>
    <row r="46477"/>
    <row r="46478"/>
    <row r="46479"/>
    <row r="46480"/>
    <row r="46481"/>
    <row r="46482"/>
    <row r="46483"/>
    <row r="46484"/>
    <row r="46485"/>
    <row r="46486"/>
    <row r="46487"/>
    <row r="46488"/>
    <row r="46489"/>
    <row r="46490"/>
    <row r="46491"/>
    <row r="46492"/>
    <row r="46493"/>
    <row r="46494"/>
    <row r="46495"/>
    <row r="46496"/>
    <row r="46497"/>
    <row r="46498"/>
    <row r="46499"/>
    <row r="46500"/>
    <row r="46501"/>
    <row r="46502"/>
    <row r="46503"/>
    <row r="46504"/>
    <row r="46505"/>
    <row r="46506"/>
    <row r="46507"/>
    <row r="46508"/>
    <row r="46509"/>
    <row r="46510"/>
    <row r="46511"/>
    <row r="46512"/>
    <row r="46513"/>
    <row r="46514"/>
    <row r="46515"/>
    <row r="46516"/>
    <row r="46517"/>
    <row r="46518"/>
    <row r="46519"/>
    <row r="46520"/>
    <row r="46521"/>
    <row r="46522"/>
    <row r="46523"/>
    <row r="46524"/>
    <row r="46525"/>
    <row r="46526"/>
    <row r="46527"/>
    <row r="46528"/>
    <row r="46529"/>
    <row r="46530"/>
    <row r="46531"/>
    <row r="46532"/>
    <row r="46533"/>
    <row r="46534"/>
    <row r="46535"/>
    <row r="46536"/>
    <row r="46537"/>
    <row r="46538"/>
    <row r="46539"/>
    <row r="46540"/>
    <row r="46541"/>
    <row r="46542"/>
    <row r="46543"/>
    <row r="46544"/>
    <row r="46545"/>
    <row r="46546"/>
    <row r="46547"/>
    <row r="46548"/>
    <row r="46549"/>
    <row r="46550"/>
    <row r="46551"/>
    <row r="46552"/>
    <row r="46553"/>
    <row r="46554"/>
    <row r="46555"/>
    <row r="46556"/>
    <row r="46557"/>
    <row r="46558"/>
    <row r="46559"/>
    <row r="46560"/>
    <row r="46561"/>
    <row r="46562"/>
    <row r="46563"/>
    <row r="46564"/>
    <row r="46565"/>
    <row r="46566"/>
    <row r="46567"/>
    <row r="46568"/>
    <row r="46569"/>
    <row r="46570"/>
    <row r="46571"/>
    <row r="46572"/>
    <row r="46573"/>
    <row r="46574"/>
    <row r="46575"/>
    <row r="46576"/>
    <row r="46577"/>
    <row r="46578"/>
    <row r="46579"/>
    <row r="46580"/>
    <row r="46581"/>
    <row r="46582"/>
    <row r="46583"/>
    <row r="46584"/>
    <row r="46585"/>
    <row r="46586"/>
    <row r="46587"/>
    <row r="46588"/>
    <row r="46589"/>
    <row r="46590"/>
    <row r="46591"/>
    <row r="46592"/>
    <row r="46593"/>
    <row r="46594"/>
    <row r="46595"/>
    <row r="46596"/>
    <row r="46597"/>
    <row r="46598"/>
    <row r="46599"/>
    <row r="46600"/>
    <row r="46601"/>
    <row r="46602"/>
    <row r="46603"/>
    <row r="46604"/>
    <row r="46605"/>
    <row r="46606"/>
    <row r="46607"/>
    <row r="46608"/>
    <row r="46609"/>
    <row r="46610"/>
    <row r="46611"/>
    <row r="46612"/>
    <row r="46613"/>
    <row r="46614"/>
    <row r="46615"/>
    <row r="46616"/>
    <row r="46617"/>
    <row r="46618"/>
    <row r="46619"/>
    <row r="46620"/>
    <row r="46621"/>
    <row r="46622"/>
    <row r="46623"/>
    <row r="46624"/>
    <row r="46625"/>
    <row r="46626"/>
    <row r="46627"/>
    <row r="46628"/>
    <row r="46629"/>
    <row r="46630"/>
    <row r="46631"/>
    <row r="46632"/>
    <row r="46633"/>
    <row r="46634"/>
    <row r="46635"/>
    <row r="46636"/>
    <row r="46637"/>
    <row r="46638"/>
    <row r="46639"/>
    <row r="46640"/>
    <row r="46641"/>
    <row r="46642"/>
    <row r="46643"/>
    <row r="46644"/>
    <row r="46645"/>
    <row r="46646"/>
    <row r="46647"/>
    <row r="46648"/>
    <row r="46649"/>
    <row r="46650"/>
    <row r="46651"/>
    <row r="46652"/>
    <row r="46653"/>
    <row r="46654"/>
    <row r="46655"/>
    <row r="46656"/>
    <row r="46657"/>
    <row r="46658"/>
    <row r="46659"/>
    <row r="46660"/>
    <row r="46661"/>
    <row r="46662"/>
    <row r="46663"/>
    <row r="46664"/>
    <row r="46665"/>
    <row r="46666"/>
    <row r="46667"/>
    <row r="46668"/>
    <row r="46669"/>
    <row r="46670"/>
    <row r="46671"/>
    <row r="46672"/>
    <row r="46673"/>
    <row r="46674"/>
    <row r="46675"/>
    <row r="46676"/>
    <row r="46677"/>
    <row r="46678"/>
    <row r="46679"/>
    <row r="46680"/>
    <row r="46681"/>
    <row r="46682"/>
    <row r="46683"/>
    <row r="46684"/>
    <row r="46685"/>
    <row r="46686"/>
    <row r="46687"/>
    <row r="46688"/>
    <row r="46689"/>
    <row r="46690"/>
    <row r="46691"/>
    <row r="46692"/>
    <row r="46693"/>
    <row r="46694"/>
    <row r="46695"/>
    <row r="46696"/>
    <row r="46697"/>
    <row r="46698"/>
    <row r="46699"/>
    <row r="46700"/>
    <row r="46701"/>
    <row r="46702"/>
    <row r="46703"/>
    <row r="46704"/>
    <row r="46705"/>
    <row r="46706"/>
    <row r="46707"/>
    <row r="46708"/>
    <row r="46709"/>
    <row r="46710"/>
    <row r="46711"/>
    <row r="46712"/>
    <row r="46713"/>
    <row r="46714"/>
    <row r="46715"/>
    <row r="46716"/>
    <row r="46717"/>
    <row r="46718"/>
    <row r="46719"/>
    <row r="46720"/>
    <row r="46721"/>
    <row r="46722"/>
    <row r="46723"/>
    <row r="46724"/>
    <row r="46725"/>
    <row r="46726"/>
    <row r="46727"/>
    <row r="46728"/>
    <row r="46729"/>
    <row r="46730"/>
    <row r="46731"/>
    <row r="46732"/>
    <row r="46733"/>
    <row r="46734"/>
    <row r="46735"/>
    <row r="46736"/>
    <row r="46737"/>
    <row r="46738"/>
    <row r="46739"/>
    <row r="46740"/>
    <row r="46741"/>
    <row r="46742"/>
    <row r="46743"/>
    <row r="46744"/>
    <row r="46745"/>
    <row r="46746"/>
    <row r="46747"/>
    <row r="46748"/>
    <row r="46749"/>
    <row r="46750"/>
    <row r="46751"/>
    <row r="46752"/>
    <row r="46753"/>
    <row r="46754"/>
    <row r="46755"/>
    <row r="46756"/>
    <row r="46757"/>
    <row r="46758"/>
    <row r="46759"/>
    <row r="46760"/>
    <row r="46761"/>
    <row r="46762"/>
    <row r="46763"/>
    <row r="46764"/>
    <row r="46765"/>
    <row r="46766"/>
    <row r="46767"/>
    <row r="46768"/>
    <row r="46769"/>
    <row r="46770"/>
    <row r="46771"/>
    <row r="46772"/>
    <row r="46773"/>
    <row r="46774"/>
    <row r="46775"/>
    <row r="46776"/>
    <row r="46777"/>
    <row r="46778"/>
    <row r="46779"/>
    <row r="46780"/>
    <row r="46781"/>
    <row r="46782"/>
    <row r="46783"/>
    <row r="46784"/>
    <row r="46785"/>
    <row r="46786"/>
    <row r="46787"/>
    <row r="46788"/>
    <row r="46789"/>
    <row r="46790"/>
    <row r="46791"/>
    <row r="46792"/>
    <row r="46793"/>
    <row r="46794"/>
    <row r="46795"/>
    <row r="46796"/>
    <row r="46797"/>
    <row r="46798"/>
    <row r="46799"/>
    <row r="46800"/>
    <row r="46801"/>
    <row r="46802"/>
    <row r="46803"/>
    <row r="46804"/>
    <row r="46805"/>
    <row r="46806"/>
    <row r="46807"/>
    <row r="46808"/>
    <row r="46809"/>
    <row r="46810"/>
    <row r="46811"/>
    <row r="46812"/>
    <row r="46813"/>
    <row r="46814"/>
    <row r="46815"/>
    <row r="46816"/>
    <row r="46817"/>
    <row r="46818"/>
    <row r="46819"/>
    <row r="46820"/>
    <row r="46821"/>
    <row r="46822"/>
    <row r="46823"/>
    <row r="46824"/>
    <row r="46825"/>
    <row r="46826"/>
    <row r="46827"/>
    <row r="46828"/>
    <row r="46829"/>
    <row r="46830"/>
    <row r="46831"/>
    <row r="46832"/>
    <row r="46833"/>
    <row r="46834"/>
    <row r="46835"/>
    <row r="46836"/>
    <row r="46837"/>
    <row r="46838"/>
    <row r="46839"/>
    <row r="46840"/>
    <row r="46841"/>
    <row r="46842"/>
    <row r="46843"/>
    <row r="46844"/>
    <row r="46845"/>
    <row r="46846"/>
    <row r="46847"/>
    <row r="46848"/>
    <row r="46849"/>
    <row r="46850"/>
    <row r="46851"/>
    <row r="46852"/>
    <row r="46853"/>
    <row r="46854"/>
    <row r="46855"/>
    <row r="46856"/>
    <row r="46857"/>
    <row r="46858"/>
    <row r="46859"/>
    <row r="46860"/>
    <row r="46861"/>
    <row r="46862"/>
    <row r="46863"/>
    <row r="46864"/>
    <row r="46865"/>
    <row r="46866"/>
    <row r="46867"/>
    <row r="46868"/>
    <row r="46869"/>
    <row r="46870"/>
    <row r="46871"/>
    <row r="46872"/>
    <row r="46873"/>
    <row r="46874"/>
    <row r="46875"/>
    <row r="46876"/>
    <row r="46877"/>
    <row r="46878"/>
    <row r="46879"/>
    <row r="46880"/>
    <row r="46881"/>
    <row r="46882"/>
    <row r="46883"/>
    <row r="46884"/>
    <row r="46885"/>
    <row r="46886"/>
    <row r="46887"/>
    <row r="46888"/>
    <row r="46889"/>
    <row r="46890"/>
    <row r="46891"/>
    <row r="46892"/>
    <row r="46893"/>
    <row r="46894"/>
    <row r="46895"/>
    <row r="46896"/>
    <row r="46897"/>
    <row r="46898"/>
    <row r="46899"/>
    <row r="46900"/>
    <row r="46901"/>
    <row r="46902"/>
    <row r="46903"/>
    <row r="46904"/>
    <row r="46905"/>
    <row r="46906"/>
    <row r="46907"/>
    <row r="46908"/>
    <row r="46909"/>
    <row r="46910"/>
    <row r="46911"/>
    <row r="46912"/>
    <row r="46913"/>
    <row r="46914"/>
    <row r="46915"/>
    <row r="46916"/>
    <row r="46917"/>
    <row r="46918"/>
    <row r="46919"/>
    <row r="46920"/>
    <row r="46921"/>
    <row r="46922"/>
    <row r="46923"/>
    <row r="46924"/>
    <row r="46925"/>
    <row r="46926"/>
    <row r="46927"/>
    <row r="46928"/>
    <row r="46929"/>
    <row r="46930"/>
    <row r="46931"/>
    <row r="46932"/>
    <row r="46933"/>
    <row r="46934"/>
    <row r="46935"/>
    <row r="46936"/>
    <row r="46937"/>
    <row r="46938"/>
    <row r="46939"/>
    <row r="46940"/>
    <row r="46941"/>
    <row r="46942"/>
    <row r="46943"/>
    <row r="46944"/>
    <row r="46945"/>
    <row r="46946"/>
    <row r="46947"/>
    <row r="46948"/>
    <row r="46949"/>
    <row r="46950"/>
    <row r="46951"/>
    <row r="46952"/>
    <row r="46953"/>
    <row r="46954"/>
    <row r="46955"/>
    <row r="46956"/>
    <row r="46957"/>
    <row r="46958"/>
    <row r="46959"/>
    <row r="46960"/>
    <row r="46961"/>
    <row r="46962"/>
    <row r="46963"/>
    <row r="46964"/>
    <row r="46965"/>
    <row r="46966"/>
    <row r="46967"/>
    <row r="46968"/>
    <row r="46969"/>
    <row r="46970"/>
    <row r="46971"/>
    <row r="46972"/>
    <row r="46973"/>
    <row r="46974"/>
    <row r="46975"/>
    <row r="46976"/>
    <row r="46977"/>
    <row r="46978"/>
    <row r="46979"/>
    <row r="46980"/>
    <row r="46981"/>
    <row r="46982"/>
    <row r="46983"/>
    <row r="46984"/>
    <row r="46985"/>
    <row r="46986"/>
    <row r="46987"/>
    <row r="46988"/>
    <row r="46989"/>
    <row r="46990"/>
    <row r="46991"/>
    <row r="46992"/>
    <row r="46993"/>
    <row r="46994"/>
    <row r="46995"/>
    <row r="46996"/>
    <row r="46997"/>
    <row r="46998"/>
    <row r="46999"/>
    <row r="47000"/>
    <row r="47001"/>
    <row r="47002"/>
    <row r="47003"/>
    <row r="47004"/>
    <row r="47005"/>
    <row r="47006"/>
    <row r="47007"/>
    <row r="47008"/>
    <row r="47009"/>
    <row r="47010"/>
    <row r="47011"/>
    <row r="47012"/>
    <row r="47013"/>
    <row r="47014"/>
    <row r="47015"/>
    <row r="47016"/>
    <row r="47017"/>
    <row r="47018"/>
    <row r="47019"/>
    <row r="47020"/>
    <row r="47021"/>
    <row r="47022"/>
    <row r="47023"/>
    <row r="47024"/>
    <row r="47025"/>
    <row r="47026"/>
    <row r="47027"/>
    <row r="47028"/>
    <row r="47029"/>
    <row r="47030"/>
    <row r="47031"/>
    <row r="47032"/>
    <row r="47033"/>
    <row r="47034"/>
    <row r="47035"/>
    <row r="47036"/>
    <row r="47037"/>
    <row r="47038"/>
    <row r="47039"/>
    <row r="47040"/>
    <row r="47041"/>
    <row r="47042"/>
    <row r="47043"/>
    <row r="47044"/>
    <row r="47045"/>
    <row r="47046"/>
    <row r="47047"/>
    <row r="47048"/>
    <row r="47049"/>
    <row r="47050"/>
    <row r="47051"/>
    <row r="47052"/>
    <row r="47053"/>
    <row r="47054"/>
    <row r="47055"/>
    <row r="47056"/>
    <row r="47057"/>
    <row r="47058"/>
    <row r="47059"/>
    <row r="47060"/>
    <row r="47061"/>
    <row r="47062"/>
    <row r="47063"/>
    <row r="47064"/>
    <row r="47065"/>
    <row r="47066"/>
    <row r="47067"/>
    <row r="47068"/>
    <row r="47069"/>
    <row r="47070"/>
    <row r="47071"/>
    <row r="47072"/>
    <row r="47073"/>
    <row r="47074"/>
    <row r="47075"/>
    <row r="47076"/>
    <row r="47077"/>
    <row r="47078"/>
    <row r="47079"/>
    <row r="47080"/>
    <row r="47081"/>
    <row r="47082"/>
    <row r="47083"/>
    <row r="47084"/>
    <row r="47085"/>
    <row r="47086"/>
    <row r="47087"/>
    <row r="47088"/>
    <row r="47089"/>
    <row r="47090"/>
    <row r="47091"/>
    <row r="47092"/>
    <row r="47093"/>
    <row r="47094"/>
    <row r="47095"/>
    <row r="47096"/>
    <row r="47097"/>
    <row r="47098"/>
    <row r="47099"/>
    <row r="47100"/>
    <row r="47101"/>
    <row r="47102"/>
    <row r="47103"/>
    <row r="47104"/>
    <row r="47105"/>
    <row r="47106"/>
    <row r="47107"/>
    <row r="47108"/>
    <row r="47109"/>
    <row r="47110"/>
    <row r="47111"/>
    <row r="47112"/>
    <row r="47113"/>
    <row r="47114"/>
    <row r="47115"/>
    <row r="47116"/>
    <row r="47117"/>
    <row r="47118"/>
    <row r="47119"/>
    <row r="47120"/>
    <row r="47121"/>
    <row r="47122"/>
    <row r="47123"/>
    <row r="47124"/>
    <row r="47125"/>
    <row r="47126"/>
    <row r="47127"/>
    <row r="47128"/>
    <row r="47129"/>
    <row r="47130"/>
    <row r="47131"/>
    <row r="47132"/>
    <row r="47133"/>
    <row r="47134"/>
    <row r="47135"/>
    <row r="47136"/>
    <row r="47137"/>
    <row r="47138"/>
    <row r="47139"/>
    <row r="47140"/>
    <row r="47141"/>
    <row r="47142"/>
    <row r="47143"/>
    <row r="47144"/>
    <row r="47145"/>
    <row r="47146"/>
    <row r="47147"/>
    <row r="47148"/>
    <row r="47149"/>
    <row r="47150"/>
    <row r="47151"/>
    <row r="47152"/>
    <row r="47153"/>
    <row r="47154"/>
    <row r="47155"/>
    <row r="47156"/>
    <row r="47157"/>
    <row r="47158"/>
    <row r="47159"/>
    <row r="47160"/>
    <row r="47161"/>
    <row r="47162"/>
    <row r="47163"/>
    <row r="47164"/>
    <row r="47165"/>
    <row r="47166"/>
    <row r="47167"/>
    <row r="47168"/>
    <row r="47169"/>
    <row r="47170"/>
    <row r="47171"/>
    <row r="47172"/>
    <row r="47173"/>
    <row r="47174"/>
    <row r="47175"/>
    <row r="47176"/>
    <row r="47177"/>
    <row r="47178"/>
    <row r="47179"/>
    <row r="47180"/>
    <row r="47181"/>
    <row r="47182"/>
    <row r="47183"/>
    <row r="47184"/>
    <row r="47185"/>
    <row r="47186"/>
    <row r="47187"/>
    <row r="47188"/>
    <row r="47189"/>
    <row r="47190"/>
    <row r="47191"/>
    <row r="47192"/>
    <row r="47193"/>
    <row r="47194"/>
    <row r="47195"/>
    <row r="47196"/>
    <row r="47197"/>
    <row r="47198"/>
    <row r="47199"/>
    <row r="47200"/>
    <row r="47201"/>
    <row r="47202"/>
    <row r="47203"/>
    <row r="47204"/>
    <row r="47205"/>
    <row r="47206"/>
    <row r="47207"/>
    <row r="47208"/>
    <row r="47209"/>
    <row r="47210"/>
    <row r="47211"/>
    <row r="47212"/>
    <row r="47213"/>
    <row r="47214"/>
    <row r="47215"/>
    <row r="47216"/>
    <row r="47217"/>
    <row r="47218"/>
    <row r="47219"/>
    <row r="47220"/>
    <row r="47221"/>
    <row r="47222"/>
    <row r="47223"/>
    <row r="47224"/>
    <row r="47225"/>
    <row r="47226"/>
    <row r="47227"/>
    <row r="47228"/>
    <row r="47229"/>
    <row r="47230"/>
    <row r="47231"/>
    <row r="47232"/>
    <row r="47233"/>
    <row r="47234"/>
    <row r="47235"/>
    <row r="47236"/>
    <row r="47237"/>
    <row r="47238"/>
    <row r="47239"/>
    <row r="47240"/>
    <row r="47241"/>
    <row r="47242"/>
    <row r="47243"/>
    <row r="47244"/>
    <row r="47245"/>
    <row r="47246"/>
    <row r="47247"/>
    <row r="47248"/>
    <row r="47249"/>
    <row r="47250"/>
    <row r="47251"/>
    <row r="47252"/>
    <row r="47253"/>
    <row r="47254"/>
    <row r="47255"/>
    <row r="47256"/>
    <row r="47257"/>
    <row r="47258"/>
    <row r="47259"/>
    <row r="47260"/>
    <row r="47261"/>
    <row r="47262"/>
    <row r="47263"/>
    <row r="47264"/>
    <row r="47265"/>
    <row r="47266"/>
    <row r="47267"/>
    <row r="47268"/>
    <row r="47269"/>
    <row r="47270"/>
    <row r="47271"/>
    <row r="47272"/>
    <row r="47273"/>
    <row r="47274"/>
    <row r="47275"/>
    <row r="47276"/>
    <row r="47277"/>
    <row r="47278"/>
    <row r="47279"/>
    <row r="47280"/>
    <row r="47281"/>
    <row r="47282"/>
    <row r="47283"/>
    <row r="47284"/>
    <row r="47285"/>
    <row r="47286"/>
    <row r="47287"/>
    <row r="47288"/>
    <row r="47289"/>
    <row r="47290"/>
    <row r="47291"/>
    <row r="47292"/>
    <row r="47293"/>
    <row r="47294"/>
    <row r="47295"/>
    <row r="47296"/>
    <row r="47297"/>
    <row r="47298"/>
    <row r="47299"/>
    <row r="47300"/>
    <row r="47301"/>
    <row r="47302"/>
    <row r="47303"/>
    <row r="47304"/>
    <row r="47305"/>
    <row r="47306"/>
    <row r="47307"/>
    <row r="47308"/>
    <row r="47309"/>
    <row r="47310"/>
    <row r="47311"/>
    <row r="47312"/>
    <row r="47313"/>
    <row r="47314"/>
    <row r="47315"/>
    <row r="47316"/>
    <row r="47317"/>
    <row r="47318"/>
    <row r="47319"/>
    <row r="47320"/>
    <row r="47321"/>
    <row r="47322"/>
    <row r="47323"/>
    <row r="47324"/>
    <row r="47325"/>
    <row r="47326"/>
    <row r="47327"/>
    <row r="47328"/>
    <row r="47329"/>
    <row r="47330"/>
    <row r="47331"/>
    <row r="47332"/>
    <row r="47333"/>
    <row r="47334"/>
    <row r="47335"/>
    <row r="47336"/>
    <row r="47337"/>
    <row r="47338"/>
    <row r="47339"/>
    <row r="47340"/>
    <row r="47341"/>
    <row r="47342"/>
    <row r="47343"/>
    <row r="47344"/>
    <row r="47345"/>
    <row r="47346"/>
    <row r="47347"/>
    <row r="47348"/>
    <row r="47349"/>
    <row r="47350"/>
    <row r="47351"/>
    <row r="47352"/>
    <row r="47353"/>
    <row r="47354"/>
    <row r="47355"/>
    <row r="47356"/>
    <row r="47357"/>
    <row r="47358"/>
    <row r="47359"/>
    <row r="47360"/>
    <row r="47361"/>
    <row r="47362"/>
    <row r="47363"/>
    <row r="47364"/>
    <row r="47365"/>
    <row r="47366"/>
    <row r="47367"/>
    <row r="47368"/>
    <row r="47369"/>
    <row r="47370"/>
    <row r="47371"/>
    <row r="47372"/>
    <row r="47373"/>
    <row r="47374"/>
    <row r="47375"/>
    <row r="47376"/>
    <row r="47377"/>
    <row r="47378"/>
    <row r="47379"/>
    <row r="47380"/>
    <row r="47381"/>
    <row r="47382"/>
    <row r="47383"/>
    <row r="47384"/>
    <row r="47385"/>
    <row r="47386"/>
    <row r="47387"/>
    <row r="47388"/>
    <row r="47389"/>
    <row r="47390"/>
    <row r="47391"/>
    <row r="47392"/>
    <row r="47393"/>
    <row r="47394"/>
    <row r="47395"/>
    <row r="47396"/>
    <row r="47397"/>
    <row r="47398"/>
    <row r="47399"/>
    <row r="47400"/>
    <row r="47401"/>
    <row r="47402"/>
    <row r="47403"/>
    <row r="47404"/>
    <row r="47405"/>
    <row r="47406"/>
    <row r="47407"/>
    <row r="47408"/>
    <row r="47409"/>
    <row r="47410"/>
    <row r="47411"/>
    <row r="47412"/>
    <row r="47413"/>
    <row r="47414"/>
    <row r="47415"/>
    <row r="47416"/>
    <row r="47417"/>
    <row r="47418"/>
    <row r="47419"/>
    <row r="47420"/>
    <row r="47421"/>
    <row r="47422"/>
    <row r="47423"/>
    <row r="47424"/>
    <row r="47425"/>
    <row r="47426"/>
    <row r="47427"/>
    <row r="47428"/>
    <row r="47429"/>
    <row r="47430"/>
    <row r="47431"/>
    <row r="47432"/>
    <row r="47433"/>
    <row r="47434"/>
    <row r="47435"/>
    <row r="47436"/>
    <row r="47437"/>
    <row r="47438"/>
    <row r="47439"/>
    <row r="47440"/>
    <row r="47441"/>
    <row r="47442"/>
    <row r="47443"/>
    <row r="47444"/>
    <row r="47445"/>
    <row r="47446"/>
    <row r="47447"/>
    <row r="47448"/>
    <row r="47449"/>
    <row r="47450"/>
    <row r="47451"/>
    <row r="47452"/>
    <row r="47453"/>
    <row r="47454"/>
    <row r="47455"/>
    <row r="47456"/>
    <row r="47457"/>
    <row r="47458"/>
    <row r="47459"/>
    <row r="47460"/>
    <row r="47461"/>
    <row r="47462"/>
    <row r="47463"/>
    <row r="47464"/>
    <row r="47465"/>
    <row r="47466"/>
    <row r="47467"/>
    <row r="47468"/>
    <row r="47469"/>
    <row r="47470"/>
    <row r="47471"/>
    <row r="47472"/>
    <row r="47473"/>
    <row r="47474"/>
    <row r="47475"/>
    <row r="47476"/>
    <row r="47477"/>
    <row r="47478"/>
    <row r="47479"/>
    <row r="47480"/>
    <row r="47481"/>
    <row r="47482"/>
    <row r="47483"/>
    <row r="47484"/>
    <row r="47485"/>
    <row r="47486"/>
    <row r="47487"/>
    <row r="47488"/>
    <row r="47489"/>
    <row r="47490"/>
    <row r="47491"/>
    <row r="47492"/>
    <row r="47493"/>
    <row r="47494"/>
    <row r="47495"/>
    <row r="47496"/>
    <row r="47497"/>
    <row r="47498"/>
    <row r="47499"/>
    <row r="47500"/>
    <row r="47501"/>
    <row r="47502"/>
    <row r="47503"/>
    <row r="47504"/>
    <row r="47505"/>
    <row r="47506"/>
    <row r="47507"/>
    <row r="47508"/>
    <row r="47509"/>
    <row r="47510"/>
    <row r="47511"/>
    <row r="47512"/>
    <row r="47513"/>
    <row r="47514"/>
    <row r="47515"/>
    <row r="47516"/>
    <row r="47517"/>
    <row r="47518"/>
    <row r="47519"/>
    <row r="47520"/>
    <row r="47521"/>
    <row r="47522"/>
    <row r="47523"/>
    <row r="47524"/>
    <row r="47525"/>
    <row r="47526"/>
    <row r="47527"/>
    <row r="47528"/>
    <row r="47529"/>
    <row r="47530"/>
    <row r="47531"/>
    <row r="47532"/>
    <row r="47533"/>
    <row r="47534"/>
    <row r="47535"/>
    <row r="47536"/>
    <row r="47537"/>
    <row r="47538"/>
    <row r="47539"/>
    <row r="47540"/>
    <row r="47541"/>
    <row r="47542"/>
    <row r="47543"/>
    <row r="47544"/>
    <row r="47545"/>
    <row r="47546"/>
    <row r="47547"/>
    <row r="47548"/>
    <row r="47549"/>
    <row r="47550"/>
    <row r="47551"/>
    <row r="47552"/>
    <row r="47553"/>
    <row r="47554"/>
    <row r="47555"/>
    <row r="47556"/>
    <row r="47557"/>
    <row r="47558"/>
    <row r="47559"/>
    <row r="47560"/>
    <row r="47561"/>
    <row r="47562"/>
    <row r="47563"/>
    <row r="47564"/>
    <row r="47565"/>
    <row r="47566"/>
    <row r="47567"/>
    <row r="47568"/>
    <row r="47569"/>
    <row r="47570"/>
    <row r="47571"/>
    <row r="47572"/>
    <row r="47573"/>
    <row r="47574"/>
    <row r="47575"/>
    <row r="47576"/>
    <row r="47577"/>
    <row r="47578"/>
    <row r="47579"/>
    <row r="47580"/>
    <row r="47581"/>
    <row r="47582"/>
    <row r="47583"/>
    <row r="47584"/>
    <row r="47585"/>
    <row r="47586"/>
    <row r="47587"/>
    <row r="47588"/>
    <row r="47589"/>
    <row r="47590"/>
    <row r="47591"/>
    <row r="47592"/>
    <row r="47593"/>
    <row r="47594"/>
    <row r="47595"/>
    <row r="47596"/>
    <row r="47597"/>
    <row r="47598"/>
    <row r="47599"/>
    <row r="47600"/>
    <row r="47601"/>
    <row r="47602"/>
    <row r="47603"/>
    <row r="47604"/>
    <row r="47605"/>
    <row r="47606"/>
    <row r="47607"/>
    <row r="47608"/>
    <row r="47609"/>
    <row r="47610"/>
    <row r="47611"/>
    <row r="47612"/>
    <row r="47613"/>
    <row r="47614"/>
    <row r="47615"/>
    <row r="47616"/>
    <row r="47617"/>
    <row r="47618"/>
    <row r="47619"/>
    <row r="47620"/>
    <row r="47621"/>
    <row r="47622"/>
    <row r="47623"/>
    <row r="47624"/>
    <row r="47625"/>
    <row r="47626"/>
    <row r="47627"/>
    <row r="47628"/>
    <row r="47629"/>
    <row r="47630"/>
    <row r="47631"/>
    <row r="47632"/>
    <row r="47633"/>
    <row r="47634"/>
    <row r="47635"/>
    <row r="47636"/>
    <row r="47637"/>
    <row r="47638"/>
    <row r="47639"/>
    <row r="47640"/>
    <row r="47641"/>
    <row r="47642"/>
    <row r="47643"/>
    <row r="47644"/>
    <row r="47645"/>
    <row r="47646"/>
    <row r="47647"/>
    <row r="47648"/>
    <row r="47649"/>
    <row r="47650"/>
    <row r="47651"/>
    <row r="47652"/>
    <row r="47653"/>
    <row r="47654"/>
    <row r="47655"/>
    <row r="47656"/>
    <row r="47657"/>
    <row r="47658"/>
    <row r="47659"/>
    <row r="47660"/>
    <row r="47661"/>
    <row r="47662"/>
    <row r="47663"/>
    <row r="47664"/>
    <row r="47665"/>
    <row r="47666"/>
    <row r="47667"/>
    <row r="47668"/>
    <row r="47669"/>
    <row r="47670"/>
    <row r="47671"/>
    <row r="47672"/>
    <row r="47673"/>
    <row r="47674"/>
    <row r="47675"/>
    <row r="47676"/>
    <row r="47677"/>
    <row r="47678"/>
    <row r="47679"/>
    <row r="47680"/>
    <row r="47681"/>
    <row r="47682"/>
    <row r="47683"/>
    <row r="47684"/>
    <row r="47685"/>
    <row r="47686"/>
    <row r="47687"/>
    <row r="47688"/>
    <row r="47689"/>
    <row r="47690"/>
    <row r="47691"/>
    <row r="47692"/>
    <row r="47693"/>
    <row r="47694"/>
    <row r="47695"/>
    <row r="47696"/>
    <row r="47697"/>
    <row r="47698"/>
    <row r="47699"/>
    <row r="47700"/>
    <row r="47701"/>
    <row r="47702"/>
    <row r="47703"/>
    <row r="47704"/>
    <row r="47705"/>
    <row r="47706"/>
    <row r="47707"/>
    <row r="47708"/>
    <row r="47709"/>
    <row r="47710"/>
    <row r="47711"/>
    <row r="47712"/>
    <row r="47713"/>
    <row r="47714"/>
    <row r="47715"/>
    <row r="47716"/>
    <row r="47717"/>
    <row r="47718"/>
    <row r="47719"/>
    <row r="47720"/>
    <row r="47721"/>
    <row r="47722"/>
    <row r="47723"/>
    <row r="47724"/>
    <row r="47725"/>
    <row r="47726"/>
    <row r="47727"/>
    <row r="47728"/>
    <row r="47729"/>
    <row r="47730"/>
    <row r="47731"/>
    <row r="47732"/>
    <row r="47733"/>
    <row r="47734"/>
    <row r="47735"/>
    <row r="47736"/>
    <row r="47737"/>
    <row r="47738"/>
    <row r="47739"/>
    <row r="47740"/>
    <row r="47741"/>
    <row r="47742"/>
    <row r="47743"/>
    <row r="47744"/>
    <row r="47745"/>
    <row r="47746"/>
    <row r="47747"/>
    <row r="47748"/>
    <row r="47749"/>
    <row r="47750"/>
    <row r="47751"/>
    <row r="47752"/>
    <row r="47753"/>
    <row r="47754"/>
    <row r="47755"/>
    <row r="47756"/>
    <row r="47757"/>
    <row r="47758"/>
    <row r="47759"/>
    <row r="47760"/>
    <row r="47761"/>
    <row r="47762"/>
    <row r="47763"/>
    <row r="47764"/>
    <row r="47765"/>
    <row r="47766"/>
    <row r="47767"/>
    <row r="47768"/>
    <row r="47769"/>
    <row r="47770"/>
    <row r="47771"/>
    <row r="47772"/>
    <row r="47773"/>
    <row r="47774"/>
    <row r="47775"/>
    <row r="47776"/>
    <row r="47777"/>
    <row r="47778"/>
    <row r="47779"/>
    <row r="47780"/>
    <row r="47781"/>
    <row r="47782"/>
    <row r="47783"/>
    <row r="47784"/>
    <row r="47785"/>
    <row r="47786"/>
    <row r="47787"/>
    <row r="47788"/>
    <row r="47789"/>
    <row r="47790"/>
    <row r="47791"/>
    <row r="47792"/>
    <row r="47793"/>
    <row r="47794"/>
    <row r="47795"/>
    <row r="47796"/>
    <row r="47797"/>
    <row r="47798"/>
    <row r="47799"/>
    <row r="47800"/>
    <row r="47801"/>
    <row r="47802"/>
    <row r="47803"/>
    <row r="47804"/>
    <row r="47805"/>
    <row r="47806"/>
    <row r="47807"/>
    <row r="47808"/>
    <row r="47809"/>
    <row r="47810"/>
    <row r="47811"/>
    <row r="47812"/>
    <row r="47813"/>
    <row r="47814"/>
    <row r="47815"/>
    <row r="47816"/>
    <row r="47817"/>
    <row r="47818"/>
    <row r="47819"/>
    <row r="47820"/>
    <row r="47821"/>
    <row r="47822"/>
    <row r="47823"/>
    <row r="47824"/>
    <row r="47825"/>
    <row r="47826"/>
    <row r="47827"/>
    <row r="47828"/>
    <row r="47829"/>
    <row r="47830"/>
    <row r="47831"/>
    <row r="47832"/>
    <row r="47833"/>
    <row r="47834"/>
    <row r="47835"/>
    <row r="47836"/>
    <row r="47837"/>
    <row r="47838"/>
    <row r="47839"/>
    <row r="47840"/>
    <row r="47841"/>
    <row r="47842"/>
    <row r="47843"/>
    <row r="47844"/>
    <row r="47845"/>
    <row r="47846"/>
    <row r="47847"/>
    <row r="47848"/>
    <row r="47849"/>
    <row r="47850"/>
    <row r="47851"/>
    <row r="47852"/>
    <row r="47853"/>
    <row r="47854"/>
    <row r="47855"/>
    <row r="47856"/>
    <row r="47857"/>
    <row r="47858"/>
    <row r="47859"/>
    <row r="47860"/>
    <row r="47861"/>
    <row r="47862"/>
    <row r="47863"/>
    <row r="47864"/>
    <row r="47865"/>
    <row r="47866"/>
    <row r="47867"/>
    <row r="47868"/>
    <row r="47869"/>
    <row r="47870"/>
    <row r="47871"/>
    <row r="47872"/>
    <row r="47873"/>
    <row r="47874"/>
    <row r="47875"/>
    <row r="47876"/>
    <row r="47877"/>
    <row r="47878"/>
    <row r="47879"/>
    <row r="47880"/>
    <row r="47881"/>
    <row r="47882"/>
    <row r="47883"/>
    <row r="47884"/>
    <row r="47885"/>
    <row r="47886"/>
    <row r="47887"/>
    <row r="47888"/>
    <row r="47889"/>
    <row r="47890"/>
    <row r="47891"/>
    <row r="47892"/>
    <row r="47893"/>
    <row r="47894"/>
    <row r="47895"/>
    <row r="47896"/>
    <row r="47897"/>
    <row r="47898"/>
    <row r="47899"/>
    <row r="47900"/>
    <row r="47901"/>
    <row r="47902"/>
    <row r="47903"/>
    <row r="47904"/>
    <row r="47905"/>
    <row r="47906"/>
    <row r="47907"/>
    <row r="47908"/>
    <row r="47909"/>
    <row r="47910"/>
    <row r="47911"/>
    <row r="47912"/>
    <row r="47913"/>
    <row r="47914"/>
    <row r="47915"/>
    <row r="47916"/>
    <row r="47917"/>
    <row r="47918"/>
    <row r="47919"/>
    <row r="47920"/>
    <row r="47921"/>
    <row r="47922"/>
    <row r="47923"/>
    <row r="47924"/>
    <row r="47925"/>
    <row r="47926"/>
    <row r="47927"/>
    <row r="47928"/>
    <row r="47929"/>
    <row r="47930"/>
    <row r="47931"/>
    <row r="47932"/>
    <row r="47933"/>
    <row r="47934"/>
    <row r="47935"/>
    <row r="47936"/>
    <row r="47937"/>
    <row r="47938"/>
    <row r="47939"/>
    <row r="47940"/>
    <row r="47941"/>
    <row r="47942"/>
    <row r="47943"/>
    <row r="47944"/>
    <row r="47945"/>
    <row r="47946"/>
    <row r="47947"/>
    <row r="47948"/>
    <row r="47949"/>
    <row r="47950"/>
    <row r="47951"/>
    <row r="47952"/>
    <row r="47953"/>
    <row r="47954"/>
    <row r="47955"/>
    <row r="47956"/>
    <row r="47957"/>
    <row r="47958"/>
    <row r="47959"/>
    <row r="47960"/>
    <row r="47961"/>
    <row r="47962"/>
    <row r="47963"/>
    <row r="47964"/>
    <row r="47965"/>
    <row r="47966"/>
    <row r="47967"/>
    <row r="47968"/>
    <row r="47969"/>
    <row r="47970"/>
    <row r="47971"/>
    <row r="47972"/>
    <row r="47973"/>
    <row r="47974"/>
    <row r="47975"/>
    <row r="47976"/>
    <row r="47977"/>
    <row r="47978"/>
    <row r="47979"/>
    <row r="47980"/>
    <row r="47981"/>
    <row r="47982"/>
    <row r="47983"/>
    <row r="47984"/>
    <row r="47985"/>
    <row r="47986"/>
    <row r="47987"/>
    <row r="47988"/>
    <row r="47989"/>
    <row r="47990"/>
    <row r="47991"/>
    <row r="47992"/>
    <row r="47993"/>
    <row r="47994"/>
    <row r="47995"/>
    <row r="47996"/>
    <row r="47997"/>
    <row r="47998"/>
    <row r="47999"/>
    <row r="48000"/>
    <row r="48001"/>
    <row r="48002"/>
    <row r="48003"/>
    <row r="48004"/>
    <row r="48005"/>
    <row r="48006"/>
    <row r="48007"/>
    <row r="48008"/>
    <row r="48009"/>
    <row r="48010"/>
    <row r="48011"/>
    <row r="48012"/>
    <row r="48013"/>
    <row r="48014"/>
    <row r="48015"/>
    <row r="48016"/>
    <row r="48017"/>
    <row r="48018"/>
    <row r="48019"/>
    <row r="48020"/>
    <row r="48021"/>
    <row r="48022"/>
    <row r="48023"/>
    <row r="48024"/>
    <row r="48025"/>
    <row r="48026"/>
    <row r="48027"/>
    <row r="48028"/>
    <row r="48029"/>
    <row r="48030"/>
    <row r="48031"/>
    <row r="48032"/>
    <row r="48033"/>
    <row r="48034"/>
    <row r="48035"/>
    <row r="48036"/>
    <row r="48037"/>
    <row r="48038"/>
    <row r="48039"/>
    <row r="48040"/>
    <row r="48041"/>
    <row r="48042"/>
    <row r="48043"/>
    <row r="48044"/>
    <row r="48045"/>
    <row r="48046"/>
    <row r="48047"/>
    <row r="48048"/>
    <row r="48049"/>
    <row r="48050"/>
    <row r="48051"/>
    <row r="48052"/>
    <row r="48053"/>
    <row r="48054"/>
    <row r="48055"/>
    <row r="48056"/>
    <row r="48057"/>
    <row r="48058"/>
    <row r="48059"/>
    <row r="48060"/>
    <row r="48061"/>
    <row r="48062"/>
    <row r="48063"/>
    <row r="48064"/>
    <row r="48065"/>
    <row r="48066"/>
    <row r="48067"/>
    <row r="48068"/>
    <row r="48069"/>
    <row r="48070"/>
    <row r="48071"/>
    <row r="48072"/>
    <row r="48073"/>
    <row r="48074"/>
    <row r="48075"/>
    <row r="48076"/>
    <row r="48077"/>
    <row r="48078"/>
    <row r="48079"/>
    <row r="48080"/>
    <row r="48081"/>
    <row r="48082"/>
    <row r="48083"/>
    <row r="48084"/>
    <row r="48085"/>
    <row r="48086"/>
    <row r="48087"/>
    <row r="48088"/>
    <row r="48089"/>
    <row r="48090"/>
    <row r="48091"/>
    <row r="48092"/>
    <row r="48093"/>
    <row r="48094"/>
    <row r="48095"/>
    <row r="48096"/>
    <row r="48097"/>
    <row r="48098"/>
    <row r="48099"/>
    <row r="48100"/>
    <row r="48101"/>
    <row r="48102"/>
    <row r="48103"/>
    <row r="48104"/>
    <row r="48105"/>
    <row r="48106"/>
    <row r="48107"/>
    <row r="48108"/>
    <row r="48109"/>
    <row r="48110"/>
    <row r="48111"/>
    <row r="48112"/>
    <row r="48113"/>
    <row r="48114"/>
    <row r="48115"/>
    <row r="48116"/>
    <row r="48117"/>
    <row r="48118"/>
    <row r="48119"/>
    <row r="48120"/>
    <row r="48121"/>
    <row r="48122"/>
    <row r="48123"/>
    <row r="48124"/>
    <row r="48125"/>
    <row r="48126"/>
    <row r="48127"/>
    <row r="48128"/>
    <row r="48129"/>
    <row r="48130"/>
    <row r="48131"/>
    <row r="48132"/>
    <row r="48133"/>
    <row r="48134"/>
    <row r="48135"/>
    <row r="48136"/>
    <row r="48137"/>
    <row r="48138"/>
    <row r="48139"/>
    <row r="48140"/>
    <row r="48141"/>
    <row r="48142"/>
    <row r="48143"/>
    <row r="48144"/>
    <row r="48145"/>
    <row r="48146"/>
    <row r="48147"/>
    <row r="48148"/>
    <row r="48149"/>
    <row r="48150"/>
    <row r="48151"/>
    <row r="48152"/>
    <row r="48153"/>
    <row r="48154"/>
    <row r="48155"/>
    <row r="48156"/>
    <row r="48157"/>
    <row r="48158"/>
    <row r="48159"/>
    <row r="48160"/>
    <row r="48161"/>
    <row r="48162"/>
    <row r="48163"/>
    <row r="48164"/>
    <row r="48165"/>
    <row r="48166"/>
    <row r="48167"/>
    <row r="48168"/>
    <row r="48169"/>
    <row r="48170"/>
    <row r="48171"/>
    <row r="48172"/>
    <row r="48173"/>
    <row r="48174"/>
    <row r="48175"/>
    <row r="48176"/>
    <row r="48177"/>
    <row r="48178"/>
    <row r="48179"/>
    <row r="48180"/>
    <row r="48181"/>
    <row r="48182"/>
    <row r="48183"/>
    <row r="48184"/>
    <row r="48185"/>
    <row r="48186"/>
    <row r="48187"/>
    <row r="48188"/>
    <row r="48189"/>
    <row r="48190"/>
    <row r="48191"/>
    <row r="48192"/>
    <row r="48193"/>
    <row r="48194"/>
    <row r="48195"/>
    <row r="48196"/>
    <row r="48197"/>
    <row r="48198"/>
    <row r="48199"/>
    <row r="48200"/>
    <row r="48201"/>
    <row r="48202"/>
    <row r="48203"/>
    <row r="48204"/>
    <row r="48205"/>
    <row r="48206"/>
    <row r="48207"/>
    <row r="48208"/>
    <row r="48209"/>
    <row r="48210"/>
    <row r="48211"/>
    <row r="48212"/>
    <row r="48213"/>
    <row r="48214"/>
    <row r="48215"/>
    <row r="48216"/>
    <row r="48217"/>
    <row r="48218"/>
    <row r="48219"/>
    <row r="48220"/>
    <row r="48221"/>
    <row r="48222"/>
    <row r="48223"/>
    <row r="48224"/>
    <row r="48225"/>
    <row r="48226"/>
    <row r="48227"/>
    <row r="48228"/>
    <row r="48229"/>
    <row r="48230"/>
    <row r="48231"/>
    <row r="48232"/>
    <row r="48233"/>
    <row r="48234"/>
    <row r="48235"/>
    <row r="48236"/>
    <row r="48237"/>
    <row r="48238"/>
    <row r="48239"/>
    <row r="48240"/>
    <row r="48241"/>
    <row r="48242"/>
    <row r="48243"/>
    <row r="48244"/>
    <row r="48245"/>
    <row r="48246"/>
    <row r="48247"/>
    <row r="48248"/>
    <row r="48249"/>
    <row r="48250"/>
    <row r="48251"/>
    <row r="48252"/>
    <row r="48253"/>
    <row r="48254"/>
    <row r="48255"/>
    <row r="48256"/>
    <row r="48257"/>
    <row r="48258"/>
    <row r="48259"/>
    <row r="48260"/>
    <row r="48261"/>
    <row r="48262"/>
    <row r="48263"/>
    <row r="48264"/>
    <row r="48265"/>
    <row r="48266"/>
    <row r="48267"/>
    <row r="48268"/>
    <row r="48269"/>
    <row r="48270"/>
    <row r="48271"/>
    <row r="48272"/>
    <row r="48273"/>
    <row r="48274"/>
    <row r="48275"/>
    <row r="48276"/>
    <row r="48277"/>
    <row r="48278"/>
    <row r="48279"/>
    <row r="48280"/>
    <row r="48281"/>
    <row r="48282"/>
    <row r="48283"/>
    <row r="48284"/>
    <row r="48285"/>
    <row r="48286"/>
    <row r="48287"/>
    <row r="48288"/>
    <row r="48289"/>
    <row r="48290"/>
    <row r="48291"/>
    <row r="48292"/>
    <row r="48293"/>
    <row r="48294"/>
    <row r="48295"/>
    <row r="48296"/>
    <row r="48297"/>
    <row r="48298"/>
    <row r="48299"/>
    <row r="48300"/>
    <row r="48301"/>
    <row r="48302"/>
    <row r="48303"/>
    <row r="48304"/>
    <row r="48305"/>
    <row r="48306"/>
    <row r="48307"/>
    <row r="48308"/>
    <row r="48309"/>
    <row r="48310"/>
    <row r="48311"/>
    <row r="48312"/>
    <row r="48313"/>
    <row r="48314"/>
    <row r="48315"/>
    <row r="48316"/>
    <row r="48317"/>
    <row r="48318"/>
    <row r="48319"/>
    <row r="48320"/>
    <row r="48321"/>
    <row r="48322"/>
    <row r="48323"/>
    <row r="48324"/>
    <row r="48325"/>
    <row r="48326"/>
    <row r="48327"/>
    <row r="48328"/>
    <row r="48329"/>
    <row r="48330"/>
    <row r="48331"/>
    <row r="48332"/>
    <row r="48333"/>
    <row r="48334"/>
    <row r="48335"/>
    <row r="48336"/>
    <row r="48337"/>
    <row r="48338"/>
    <row r="48339"/>
    <row r="48340"/>
    <row r="48341"/>
    <row r="48342"/>
    <row r="48343"/>
    <row r="48344"/>
    <row r="48345"/>
    <row r="48346"/>
    <row r="48347"/>
    <row r="48348"/>
    <row r="48349"/>
    <row r="48350"/>
    <row r="48351"/>
    <row r="48352"/>
    <row r="48353"/>
    <row r="48354"/>
    <row r="48355"/>
    <row r="48356"/>
    <row r="48357"/>
    <row r="48358"/>
    <row r="48359"/>
    <row r="48360"/>
    <row r="48361"/>
    <row r="48362"/>
    <row r="48363"/>
    <row r="48364"/>
    <row r="48365"/>
    <row r="48366"/>
    <row r="48367"/>
    <row r="48368"/>
    <row r="48369"/>
    <row r="48370"/>
    <row r="48371"/>
    <row r="48372"/>
    <row r="48373"/>
    <row r="48374"/>
    <row r="48375"/>
    <row r="48376"/>
    <row r="48377"/>
    <row r="48378"/>
    <row r="48379"/>
    <row r="48380"/>
    <row r="48381"/>
    <row r="48382"/>
    <row r="48383"/>
    <row r="48384"/>
    <row r="48385"/>
    <row r="48386"/>
    <row r="48387"/>
    <row r="48388"/>
    <row r="48389"/>
    <row r="48390"/>
    <row r="48391"/>
    <row r="48392"/>
    <row r="48393"/>
    <row r="48394"/>
    <row r="48395"/>
    <row r="48396"/>
    <row r="48397"/>
    <row r="48398"/>
    <row r="48399"/>
    <row r="48400"/>
    <row r="48401"/>
    <row r="48402"/>
    <row r="48403"/>
    <row r="48404"/>
    <row r="48405"/>
    <row r="48406"/>
    <row r="48407"/>
    <row r="48408"/>
    <row r="48409"/>
    <row r="48410"/>
    <row r="48411"/>
    <row r="48412"/>
    <row r="48413"/>
    <row r="48414"/>
    <row r="48415"/>
    <row r="48416"/>
    <row r="48417"/>
    <row r="48418"/>
    <row r="48419"/>
    <row r="48420"/>
    <row r="48421"/>
    <row r="48422"/>
    <row r="48423"/>
    <row r="48424"/>
    <row r="48425"/>
    <row r="48426"/>
    <row r="48427"/>
    <row r="48428"/>
    <row r="48429"/>
    <row r="48430"/>
    <row r="48431"/>
    <row r="48432"/>
    <row r="48433"/>
    <row r="48434"/>
    <row r="48435"/>
    <row r="48436"/>
    <row r="48437"/>
    <row r="48438"/>
    <row r="48439"/>
    <row r="48440"/>
    <row r="48441"/>
    <row r="48442"/>
    <row r="48443"/>
    <row r="48444"/>
    <row r="48445"/>
    <row r="48446"/>
    <row r="48447"/>
    <row r="48448"/>
    <row r="48449"/>
    <row r="48450"/>
    <row r="48451"/>
    <row r="48452"/>
    <row r="48453"/>
    <row r="48454"/>
    <row r="48455"/>
    <row r="48456"/>
    <row r="48457"/>
    <row r="48458"/>
    <row r="48459"/>
    <row r="48460"/>
    <row r="48461"/>
    <row r="48462"/>
    <row r="48463"/>
    <row r="48464"/>
    <row r="48465"/>
    <row r="48466"/>
    <row r="48467"/>
    <row r="48468"/>
    <row r="48469"/>
    <row r="48470"/>
    <row r="48471"/>
    <row r="48472"/>
    <row r="48473"/>
    <row r="48474"/>
    <row r="48475"/>
    <row r="48476"/>
    <row r="48477"/>
    <row r="48478"/>
    <row r="48479"/>
    <row r="48480"/>
    <row r="48481"/>
    <row r="48482"/>
    <row r="48483"/>
    <row r="48484"/>
    <row r="48485"/>
    <row r="48486"/>
    <row r="48487"/>
    <row r="48488"/>
    <row r="48489"/>
    <row r="48490"/>
    <row r="48491"/>
    <row r="48492"/>
    <row r="48493"/>
    <row r="48494"/>
    <row r="48495"/>
    <row r="48496"/>
    <row r="48497"/>
    <row r="48498"/>
    <row r="48499"/>
    <row r="48500"/>
    <row r="48501"/>
    <row r="48502"/>
    <row r="48503"/>
    <row r="48504"/>
    <row r="48505"/>
    <row r="48506"/>
    <row r="48507"/>
    <row r="48508"/>
    <row r="48509"/>
    <row r="48510"/>
    <row r="48511"/>
    <row r="48512"/>
    <row r="48513"/>
    <row r="48514"/>
    <row r="48515"/>
    <row r="48516"/>
    <row r="48517"/>
    <row r="48518"/>
    <row r="48519"/>
    <row r="48520"/>
    <row r="48521"/>
    <row r="48522"/>
    <row r="48523"/>
    <row r="48524"/>
    <row r="48525"/>
    <row r="48526"/>
    <row r="48527"/>
    <row r="48528"/>
    <row r="48529"/>
    <row r="48530"/>
    <row r="48531"/>
    <row r="48532"/>
    <row r="48533"/>
    <row r="48534"/>
    <row r="48535"/>
    <row r="48536"/>
    <row r="48537"/>
    <row r="48538"/>
    <row r="48539"/>
    <row r="48540"/>
    <row r="48541"/>
    <row r="48542"/>
    <row r="48543"/>
    <row r="48544"/>
    <row r="48545"/>
    <row r="48546"/>
    <row r="48547"/>
    <row r="48548"/>
    <row r="48549"/>
    <row r="48550"/>
    <row r="48551"/>
    <row r="48552"/>
    <row r="48553"/>
    <row r="48554"/>
    <row r="48555"/>
    <row r="48556"/>
    <row r="48557"/>
    <row r="48558"/>
    <row r="48559"/>
    <row r="48560"/>
    <row r="48561"/>
    <row r="48562"/>
    <row r="48563"/>
    <row r="48564"/>
    <row r="48565"/>
    <row r="48566"/>
    <row r="48567"/>
    <row r="48568"/>
    <row r="48569"/>
    <row r="48570"/>
    <row r="48571"/>
    <row r="48572"/>
    <row r="48573"/>
    <row r="48574"/>
    <row r="48575"/>
    <row r="48576"/>
    <row r="48577"/>
    <row r="48578"/>
    <row r="48579"/>
    <row r="48580"/>
    <row r="48581"/>
    <row r="48582"/>
    <row r="48583"/>
    <row r="48584"/>
    <row r="48585"/>
    <row r="48586"/>
    <row r="48587"/>
    <row r="48588"/>
    <row r="48589"/>
    <row r="48590"/>
    <row r="48591"/>
    <row r="48592"/>
    <row r="48593"/>
    <row r="48594"/>
    <row r="48595"/>
    <row r="48596"/>
    <row r="48597"/>
    <row r="48598"/>
    <row r="48599"/>
    <row r="48600"/>
    <row r="48601"/>
    <row r="48602"/>
    <row r="48603"/>
    <row r="48604"/>
    <row r="48605"/>
    <row r="48606"/>
    <row r="48607"/>
    <row r="48608"/>
    <row r="48609"/>
    <row r="48610"/>
    <row r="48611"/>
    <row r="48612"/>
    <row r="48613"/>
    <row r="48614"/>
    <row r="48615"/>
    <row r="48616"/>
    <row r="48617"/>
    <row r="48618"/>
    <row r="48619"/>
    <row r="48620"/>
    <row r="48621"/>
    <row r="48622"/>
    <row r="48623"/>
    <row r="48624"/>
    <row r="48625"/>
    <row r="48626"/>
    <row r="48627"/>
    <row r="48628"/>
    <row r="48629"/>
    <row r="48630"/>
    <row r="48631"/>
    <row r="48632"/>
    <row r="48633"/>
    <row r="48634"/>
    <row r="48635"/>
    <row r="48636"/>
    <row r="48637"/>
    <row r="48638"/>
    <row r="48639"/>
    <row r="48640"/>
    <row r="48641"/>
    <row r="48642"/>
    <row r="48643"/>
    <row r="48644"/>
    <row r="48645"/>
    <row r="48646"/>
    <row r="48647"/>
    <row r="48648"/>
    <row r="48649"/>
    <row r="48650"/>
    <row r="48651"/>
    <row r="48652"/>
    <row r="48653"/>
    <row r="48654"/>
    <row r="48655"/>
    <row r="48656"/>
    <row r="48657"/>
    <row r="48658"/>
    <row r="48659"/>
    <row r="48660"/>
    <row r="48661"/>
    <row r="48662"/>
    <row r="48663"/>
    <row r="48664"/>
    <row r="48665"/>
    <row r="48666"/>
    <row r="48667"/>
    <row r="48668"/>
    <row r="48669"/>
    <row r="48670"/>
    <row r="48671"/>
    <row r="48672"/>
    <row r="48673"/>
    <row r="48674"/>
    <row r="48675"/>
    <row r="48676"/>
    <row r="48677"/>
    <row r="48678"/>
    <row r="48679"/>
    <row r="48680"/>
    <row r="48681"/>
    <row r="48682"/>
    <row r="48683"/>
    <row r="48684"/>
    <row r="48685"/>
    <row r="48686"/>
    <row r="48687"/>
    <row r="48688"/>
    <row r="48689"/>
    <row r="48690"/>
    <row r="48691"/>
    <row r="48692"/>
    <row r="48693"/>
    <row r="48694"/>
    <row r="48695"/>
    <row r="48696"/>
    <row r="48697"/>
    <row r="48698"/>
    <row r="48699"/>
    <row r="48700"/>
    <row r="48701"/>
    <row r="48702"/>
    <row r="48703"/>
    <row r="48704"/>
    <row r="48705"/>
    <row r="48706"/>
    <row r="48707"/>
    <row r="48708"/>
    <row r="48709"/>
    <row r="48710"/>
    <row r="48711"/>
    <row r="48712"/>
    <row r="48713"/>
    <row r="48714"/>
    <row r="48715"/>
    <row r="48716"/>
    <row r="48717"/>
    <row r="48718"/>
    <row r="48719"/>
    <row r="48720"/>
    <row r="48721"/>
    <row r="48722"/>
    <row r="48723"/>
    <row r="48724"/>
    <row r="48725"/>
    <row r="48726"/>
    <row r="48727"/>
    <row r="48728"/>
    <row r="48729"/>
    <row r="48730"/>
    <row r="48731"/>
    <row r="48732"/>
    <row r="48733"/>
    <row r="48734"/>
    <row r="48735"/>
    <row r="48736"/>
    <row r="48737"/>
    <row r="48738"/>
    <row r="48739"/>
    <row r="48740"/>
    <row r="48741"/>
    <row r="48742"/>
    <row r="48743"/>
    <row r="48744"/>
    <row r="48745"/>
    <row r="48746"/>
    <row r="48747"/>
    <row r="48748"/>
    <row r="48749"/>
    <row r="48750"/>
    <row r="48751"/>
    <row r="48752"/>
    <row r="48753"/>
    <row r="48754"/>
    <row r="48755"/>
    <row r="48756"/>
    <row r="48757"/>
    <row r="48758"/>
    <row r="48759"/>
    <row r="48760"/>
    <row r="48761"/>
    <row r="48762"/>
    <row r="48763"/>
    <row r="48764"/>
    <row r="48765"/>
    <row r="48766"/>
    <row r="48767"/>
    <row r="48768"/>
    <row r="48769"/>
    <row r="48770"/>
    <row r="48771"/>
    <row r="48772"/>
    <row r="48773"/>
    <row r="48774"/>
    <row r="48775"/>
    <row r="48776"/>
    <row r="48777"/>
    <row r="48778"/>
    <row r="48779"/>
    <row r="48780"/>
    <row r="48781"/>
    <row r="48782"/>
    <row r="48783"/>
    <row r="48784"/>
    <row r="48785"/>
    <row r="48786"/>
    <row r="48787"/>
    <row r="48788"/>
    <row r="48789"/>
    <row r="48790"/>
    <row r="48791"/>
    <row r="48792"/>
    <row r="48793"/>
    <row r="48794"/>
    <row r="48795"/>
    <row r="48796"/>
    <row r="48797"/>
    <row r="48798"/>
    <row r="48799"/>
    <row r="48800"/>
    <row r="48801"/>
    <row r="48802"/>
    <row r="48803"/>
    <row r="48804"/>
    <row r="48805"/>
    <row r="48806"/>
    <row r="48807"/>
    <row r="48808"/>
    <row r="48809"/>
    <row r="48810"/>
    <row r="48811"/>
    <row r="48812"/>
    <row r="48813"/>
    <row r="48814"/>
    <row r="48815"/>
    <row r="48816"/>
    <row r="48817"/>
    <row r="48818"/>
    <row r="48819"/>
    <row r="48820"/>
    <row r="48821"/>
    <row r="48822"/>
    <row r="48823"/>
    <row r="48824"/>
    <row r="48825"/>
    <row r="48826"/>
    <row r="48827"/>
    <row r="48828"/>
    <row r="48829"/>
    <row r="48830"/>
    <row r="48831"/>
    <row r="48832"/>
    <row r="48833"/>
    <row r="48834"/>
    <row r="48835"/>
    <row r="48836"/>
    <row r="48837"/>
    <row r="48838"/>
    <row r="48839"/>
    <row r="48840"/>
    <row r="48841"/>
    <row r="48842"/>
    <row r="48843"/>
    <row r="48844"/>
    <row r="48845"/>
    <row r="48846"/>
    <row r="48847"/>
    <row r="48848"/>
    <row r="48849"/>
    <row r="48850"/>
    <row r="48851"/>
    <row r="48852"/>
    <row r="48853"/>
    <row r="48854"/>
    <row r="48855"/>
    <row r="48856"/>
    <row r="48857"/>
    <row r="48858"/>
    <row r="48859"/>
    <row r="48860"/>
    <row r="48861"/>
    <row r="48862"/>
    <row r="48863"/>
    <row r="48864"/>
    <row r="48865"/>
    <row r="48866"/>
    <row r="48867"/>
    <row r="48868"/>
    <row r="48869"/>
    <row r="48870"/>
    <row r="48871"/>
    <row r="48872"/>
    <row r="48873"/>
    <row r="48874"/>
    <row r="48875"/>
    <row r="48876"/>
    <row r="48877"/>
    <row r="48878"/>
    <row r="48879"/>
    <row r="48880"/>
    <row r="48881"/>
    <row r="48882"/>
    <row r="48883"/>
    <row r="48884"/>
    <row r="48885"/>
    <row r="48886"/>
    <row r="48887"/>
    <row r="48888"/>
    <row r="48889"/>
    <row r="48890"/>
    <row r="48891"/>
    <row r="48892"/>
    <row r="48893"/>
    <row r="48894"/>
    <row r="48895"/>
    <row r="48896"/>
    <row r="48897"/>
    <row r="48898"/>
    <row r="48899"/>
    <row r="48900"/>
    <row r="48901"/>
    <row r="48902"/>
    <row r="48903"/>
    <row r="48904"/>
    <row r="48905"/>
    <row r="48906"/>
    <row r="48907"/>
    <row r="48908"/>
    <row r="48909"/>
    <row r="48910"/>
    <row r="48911"/>
    <row r="48912"/>
    <row r="48913"/>
    <row r="48914"/>
    <row r="48915"/>
    <row r="48916"/>
    <row r="48917"/>
    <row r="48918"/>
    <row r="48919"/>
    <row r="48920"/>
    <row r="48921"/>
    <row r="48922"/>
    <row r="48923"/>
    <row r="48924"/>
    <row r="48925"/>
    <row r="48926"/>
    <row r="48927"/>
    <row r="48928"/>
    <row r="48929"/>
    <row r="48930"/>
    <row r="48931"/>
    <row r="48932"/>
    <row r="48933"/>
    <row r="48934"/>
    <row r="48935"/>
    <row r="48936"/>
    <row r="48937"/>
    <row r="48938"/>
    <row r="48939"/>
    <row r="48940"/>
    <row r="48941"/>
    <row r="48942"/>
    <row r="48943"/>
    <row r="48944"/>
    <row r="48945"/>
    <row r="48946"/>
    <row r="48947"/>
    <row r="48948"/>
    <row r="48949"/>
    <row r="48950"/>
    <row r="48951"/>
    <row r="48952"/>
    <row r="48953"/>
    <row r="48954"/>
    <row r="48955"/>
    <row r="48956"/>
    <row r="48957"/>
    <row r="48958"/>
    <row r="48959"/>
    <row r="48960"/>
    <row r="48961"/>
    <row r="48962"/>
    <row r="48963"/>
    <row r="48964"/>
    <row r="48965"/>
    <row r="48966"/>
    <row r="48967"/>
    <row r="48968"/>
    <row r="48969"/>
    <row r="48970"/>
    <row r="48971"/>
    <row r="48972"/>
    <row r="48973"/>
    <row r="48974"/>
    <row r="48975"/>
    <row r="48976"/>
    <row r="48977"/>
    <row r="48978"/>
    <row r="48979"/>
    <row r="48980"/>
    <row r="48981"/>
    <row r="48982"/>
    <row r="48983"/>
    <row r="48984"/>
    <row r="48985"/>
    <row r="48986"/>
    <row r="48987"/>
    <row r="48988"/>
    <row r="48989"/>
    <row r="48990"/>
    <row r="48991"/>
    <row r="48992"/>
    <row r="48993"/>
    <row r="48994"/>
    <row r="48995"/>
    <row r="48996"/>
    <row r="48997"/>
    <row r="48998"/>
    <row r="48999"/>
    <row r="49000"/>
    <row r="49001"/>
    <row r="49002"/>
    <row r="49003"/>
    <row r="49004"/>
    <row r="49005"/>
    <row r="49006"/>
    <row r="49007"/>
    <row r="49008"/>
    <row r="49009"/>
    <row r="49010"/>
    <row r="49011"/>
    <row r="49012"/>
    <row r="49013"/>
    <row r="49014"/>
    <row r="49015"/>
    <row r="49016"/>
    <row r="49017"/>
    <row r="49018"/>
    <row r="49019"/>
    <row r="49020"/>
    <row r="49021"/>
    <row r="49022"/>
    <row r="49023"/>
    <row r="49024"/>
    <row r="49025"/>
    <row r="49026"/>
    <row r="49027"/>
    <row r="49028"/>
    <row r="49029"/>
    <row r="49030"/>
    <row r="49031"/>
    <row r="49032"/>
    <row r="49033"/>
    <row r="49034"/>
    <row r="49035"/>
    <row r="49036"/>
    <row r="49037"/>
    <row r="49038"/>
    <row r="49039"/>
    <row r="49040"/>
    <row r="49041"/>
    <row r="49042"/>
    <row r="49043"/>
    <row r="49044"/>
    <row r="49045"/>
    <row r="49046"/>
    <row r="49047"/>
    <row r="49048"/>
    <row r="49049"/>
    <row r="49050"/>
    <row r="49051"/>
    <row r="49052"/>
    <row r="49053"/>
    <row r="49054"/>
    <row r="49055"/>
    <row r="49056"/>
    <row r="49057"/>
    <row r="49058"/>
    <row r="49059"/>
    <row r="49060"/>
    <row r="49061"/>
    <row r="49062"/>
    <row r="49063"/>
    <row r="49064"/>
    <row r="49065"/>
    <row r="49066"/>
    <row r="49067"/>
    <row r="49068"/>
    <row r="49069"/>
    <row r="49070"/>
    <row r="49071"/>
    <row r="49072"/>
    <row r="49073"/>
    <row r="49074"/>
    <row r="49075"/>
    <row r="49076"/>
    <row r="49077"/>
    <row r="49078"/>
    <row r="49079"/>
    <row r="49080"/>
    <row r="49081"/>
    <row r="49082"/>
    <row r="49083"/>
    <row r="49084"/>
    <row r="49085"/>
    <row r="49086"/>
    <row r="49087"/>
    <row r="49088"/>
    <row r="49089"/>
    <row r="49090"/>
    <row r="49091"/>
    <row r="49092"/>
    <row r="49093"/>
    <row r="49094"/>
    <row r="49095"/>
    <row r="49096"/>
    <row r="49097"/>
    <row r="49098"/>
    <row r="49099"/>
    <row r="49100"/>
    <row r="49101"/>
    <row r="49102"/>
    <row r="49103"/>
    <row r="49104"/>
    <row r="49105"/>
    <row r="49106"/>
    <row r="49107"/>
    <row r="49108"/>
    <row r="49109"/>
    <row r="49110"/>
    <row r="49111"/>
    <row r="49112"/>
    <row r="49113"/>
    <row r="49114"/>
    <row r="49115"/>
    <row r="49116"/>
    <row r="49117"/>
    <row r="49118"/>
    <row r="49119"/>
    <row r="49120"/>
    <row r="49121"/>
    <row r="49122"/>
    <row r="49123"/>
    <row r="49124"/>
    <row r="49125"/>
    <row r="49126"/>
    <row r="49127"/>
    <row r="49128"/>
    <row r="49129"/>
    <row r="49130"/>
    <row r="49131"/>
    <row r="49132"/>
    <row r="49133"/>
    <row r="49134"/>
    <row r="49135"/>
    <row r="49136"/>
    <row r="49137"/>
    <row r="49138"/>
    <row r="49139"/>
    <row r="49140"/>
    <row r="49141"/>
    <row r="49142"/>
    <row r="49143"/>
    <row r="49144"/>
    <row r="49145"/>
    <row r="49146"/>
    <row r="49147"/>
    <row r="49148"/>
    <row r="49149"/>
    <row r="49150"/>
    <row r="49151"/>
    <row r="49152"/>
    <row r="49153"/>
    <row r="49154"/>
    <row r="49155"/>
    <row r="49156"/>
    <row r="49157"/>
    <row r="49158"/>
    <row r="49159"/>
    <row r="49160"/>
    <row r="49161"/>
    <row r="49162"/>
    <row r="49163"/>
    <row r="49164"/>
    <row r="49165"/>
    <row r="49166"/>
    <row r="49167"/>
    <row r="49168"/>
    <row r="49169"/>
    <row r="49170"/>
    <row r="49171"/>
    <row r="49172"/>
    <row r="49173"/>
    <row r="49174"/>
    <row r="49175"/>
    <row r="49176"/>
    <row r="49177"/>
    <row r="49178"/>
    <row r="49179"/>
    <row r="49180"/>
    <row r="49181"/>
    <row r="49182"/>
    <row r="49183"/>
    <row r="49184"/>
    <row r="49185"/>
    <row r="49186"/>
    <row r="49187"/>
    <row r="49188"/>
    <row r="49189"/>
    <row r="49190"/>
    <row r="49191"/>
    <row r="49192"/>
    <row r="49193"/>
    <row r="49194"/>
    <row r="49195"/>
    <row r="49196"/>
    <row r="49197"/>
    <row r="49198"/>
    <row r="49199"/>
    <row r="49200"/>
    <row r="49201"/>
    <row r="49202"/>
    <row r="49203"/>
    <row r="49204"/>
    <row r="49205"/>
    <row r="49206"/>
    <row r="49207"/>
    <row r="49208"/>
    <row r="49209"/>
    <row r="49210"/>
    <row r="49211"/>
    <row r="49212"/>
    <row r="49213"/>
    <row r="49214"/>
    <row r="49215"/>
    <row r="49216"/>
    <row r="49217"/>
    <row r="49218"/>
    <row r="49219"/>
    <row r="49220"/>
    <row r="49221"/>
    <row r="49222"/>
    <row r="49223"/>
    <row r="49224"/>
    <row r="49225"/>
    <row r="49226"/>
    <row r="49227"/>
    <row r="49228"/>
    <row r="49229"/>
    <row r="49230"/>
    <row r="49231"/>
    <row r="49232"/>
    <row r="49233"/>
    <row r="49234"/>
    <row r="49235"/>
    <row r="49236"/>
    <row r="49237"/>
    <row r="49238"/>
    <row r="49239"/>
    <row r="49240"/>
    <row r="49241"/>
    <row r="49242"/>
    <row r="49243"/>
    <row r="49244"/>
    <row r="49245"/>
    <row r="49246"/>
    <row r="49247"/>
    <row r="49248"/>
    <row r="49249"/>
    <row r="49250"/>
    <row r="49251"/>
    <row r="49252"/>
    <row r="49253"/>
    <row r="49254"/>
    <row r="49255"/>
    <row r="49256"/>
    <row r="49257"/>
    <row r="49258"/>
    <row r="49259"/>
    <row r="49260"/>
    <row r="49261"/>
    <row r="49262"/>
    <row r="49263"/>
    <row r="49264"/>
    <row r="49265"/>
    <row r="49266"/>
    <row r="49267"/>
    <row r="49268"/>
    <row r="49269"/>
    <row r="49270"/>
    <row r="49271"/>
    <row r="49272"/>
    <row r="49273"/>
    <row r="49274"/>
    <row r="49275"/>
    <row r="49276"/>
    <row r="49277"/>
    <row r="49278"/>
    <row r="49279"/>
    <row r="49280"/>
    <row r="49281"/>
    <row r="49282"/>
    <row r="49283"/>
    <row r="49284"/>
    <row r="49285"/>
    <row r="49286"/>
    <row r="49287"/>
    <row r="49288"/>
    <row r="49289"/>
    <row r="49290"/>
    <row r="49291"/>
    <row r="49292"/>
    <row r="49293"/>
    <row r="49294"/>
    <row r="49295"/>
    <row r="49296"/>
    <row r="49297"/>
    <row r="49298"/>
    <row r="49299"/>
    <row r="49300"/>
    <row r="49301"/>
    <row r="49302"/>
    <row r="49303"/>
    <row r="49304"/>
    <row r="49305"/>
    <row r="49306"/>
    <row r="49307"/>
    <row r="49308"/>
    <row r="49309"/>
    <row r="49310"/>
    <row r="49311"/>
    <row r="49312"/>
    <row r="49313"/>
    <row r="49314"/>
    <row r="49315"/>
    <row r="49316"/>
    <row r="49317"/>
    <row r="49318"/>
    <row r="49319"/>
    <row r="49320"/>
    <row r="49321"/>
    <row r="49322"/>
    <row r="49323"/>
    <row r="49324"/>
    <row r="49325"/>
    <row r="49326"/>
    <row r="49327"/>
    <row r="49328"/>
    <row r="49329"/>
    <row r="49330"/>
    <row r="49331"/>
    <row r="49332"/>
    <row r="49333"/>
    <row r="49334"/>
    <row r="49335"/>
    <row r="49336"/>
    <row r="49337"/>
    <row r="49338"/>
    <row r="49339"/>
    <row r="49340"/>
    <row r="49341"/>
    <row r="49342"/>
    <row r="49343"/>
    <row r="49344"/>
    <row r="49345"/>
    <row r="49346"/>
    <row r="49347"/>
    <row r="49348"/>
    <row r="49349"/>
    <row r="49350"/>
    <row r="49351"/>
    <row r="49352"/>
    <row r="49353"/>
    <row r="49354"/>
    <row r="49355"/>
    <row r="49356"/>
    <row r="49357"/>
    <row r="49358"/>
    <row r="49359"/>
    <row r="49360"/>
    <row r="49361"/>
    <row r="49362"/>
    <row r="49363"/>
    <row r="49364"/>
    <row r="49365"/>
    <row r="49366"/>
    <row r="49367"/>
    <row r="49368"/>
    <row r="49369"/>
    <row r="49370"/>
    <row r="49371"/>
    <row r="49372"/>
    <row r="49373"/>
    <row r="49374"/>
    <row r="49375"/>
    <row r="49376"/>
    <row r="49377"/>
    <row r="49378"/>
    <row r="49379"/>
    <row r="49380"/>
    <row r="49381"/>
    <row r="49382"/>
    <row r="49383"/>
    <row r="49384"/>
    <row r="49385"/>
    <row r="49386"/>
    <row r="49387"/>
    <row r="49388"/>
    <row r="49389"/>
    <row r="49390"/>
    <row r="49391"/>
    <row r="49392"/>
    <row r="49393"/>
    <row r="49394"/>
    <row r="49395"/>
    <row r="49396"/>
    <row r="49397"/>
    <row r="49398"/>
    <row r="49399"/>
    <row r="49400"/>
    <row r="49401"/>
    <row r="49402"/>
    <row r="49403"/>
    <row r="49404"/>
    <row r="49405"/>
    <row r="49406"/>
    <row r="49407"/>
    <row r="49408"/>
    <row r="49409"/>
    <row r="49410"/>
    <row r="49411"/>
    <row r="49412"/>
    <row r="49413"/>
    <row r="49414"/>
    <row r="49415"/>
    <row r="49416"/>
    <row r="49417"/>
    <row r="49418"/>
    <row r="49419"/>
    <row r="49420"/>
    <row r="49421"/>
    <row r="49422"/>
    <row r="49423"/>
    <row r="49424"/>
    <row r="49425"/>
    <row r="49426"/>
    <row r="49427"/>
    <row r="49428"/>
    <row r="49429"/>
    <row r="49430"/>
    <row r="49431"/>
    <row r="49432"/>
    <row r="49433"/>
    <row r="49434"/>
    <row r="49435"/>
    <row r="49436"/>
    <row r="49437"/>
    <row r="49438"/>
    <row r="49439"/>
    <row r="49440"/>
    <row r="49441"/>
    <row r="49442"/>
    <row r="49443"/>
    <row r="49444"/>
    <row r="49445"/>
    <row r="49446"/>
    <row r="49447"/>
    <row r="49448"/>
    <row r="49449"/>
    <row r="49450"/>
    <row r="49451"/>
    <row r="49452"/>
    <row r="49453"/>
    <row r="49454"/>
    <row r="49455"/>
    <row r="49456"/>
    <row r="49457"/>
    <row r="49458"/>
    <row r="49459"/>
    <row r="49460"/>
    <row r="49461"/>
    <row r="49462"/>
    <row r="49463"/>
    <row r="49464"/>
    <row r="49465"/>
    <row r="49466"/>
    <row r="49467"/>
    <row r="49468"/>
    <row r="49469"/>
    <row r="49470"/>
    <row r="49471"/>
    <row r="49472"/>
    <row r="49473"/>
    <row r="49474"/>
    <row r="49475"/>
    <row r="49476"/>
    <row r="49477"/>
    <row r="49478"/>
    <row r="49479"/>
    <row r="49480"/>
    <row r="49481"/>
    <row r="49482"/>
    <row r="49483"/>
    <row r="49484"/>
    <row r="49485"/>
    <row r="49486"/>
    <row r="49487"/>
    <row r="49488"/>
    <row r="49489"/>
    <row r="49490"/>
    <row r="49491"/>
    <row r="49492"/>
    <row r="49493"/>
    <row r="49494"/>
    <row r="49495"/>
    <row r="49496"/>
    <row r="49497"/>
    <row r="49498"/>
    <row r="49499"/>
    <row r="49500"/>
    <row r="49501"/>
    <row r="49502"/>
    <row r="49503"/>
    <row r="49504"/>
    <row r="49505"/>
    <row r="49506"/>
    <row r="49507"/>
    <row r="49508"/>
    <row r="49509"/>
    <row r="49510"/>
    <row r="49511"/>
    <row r="49512"/>
    <row r="49513"/>
    <row r="49514"/>
    <row r="49515"/>
    <row r="49516"/>
    <row r="49517"/>
    <row r="49518"/>
    <row r="49519"/>
    <row r="49520"/>
    <row r="49521"/>
    <row r="49522"/>
    <row r="49523"/>
    <row r="49524"/>
    <row r="49525"/>
    <row r="49526"/>
    <row r="49527"/>
    <row r="49528"/>
    <row r="49529"/>
    <row r="49530"/>
    <row r="49531"/>
    <row r="49532"/>
    <row r="49533"/>
    <row r="49534"/>
    <row r="49535"/>
    <row r="49536"/>
    <row r="49537"/>
    <row r="49538"/>
    <row r="49539"/>
    <row r="49540"/>
    <row r="49541"/>
    <row r="49542"/>
    <row r="49543"/>
    <row r="49544"/>
    <row r="49545"/>
    <row r="49546"/>
    <row r="49547"/>
    <row r="49548"/>
    <row r="49549"/>
    <row r="49550"/>
    <row r="49551"/>
    <row r="49552"/>
    <row r="49553"/>
    <row r="49554"/>
    <row r="49555"/>
    <row r="49556"/>
    <row r="49557"/>
    <row r="49558"/>
    <row r="49559"/>
    <row r="49560"/>
    <row r="49561"/>
    <row r="49562"/>
    <row r="49563"/>
    <row r="49564"/>
    <row r="49565"/>
    <row r="49566"/>
    <row r="49567"/>
    <row r="49568"/>
    <row r="49569"/>
    <row r="49570"/>
    <row r="49571"/>
    <row r="49572"/>
    <row r="49573"/>
    <row r="49574"/>
    <row r="49575"/>
    <row r="49576"/>
    <row r="49577"/>
    <row r="49578"/>
    <row r="49579"/>
    <row r="49580"/>
    <row r="49581"/>
    <row r="49582"/>
    <row r="49583"/>
    <row r="49584"/>
    <row r="49585"/>
    <row r="49586"/>
    <row r="49587"/>
    <row r="49588"/>
    <row r="49589"/>
    <row r="49590"/>
    <row r="49591"/>
    <row r="49592"/>
    <row r="49593"/>
    <row r="49594"/>
    <row r="49595"/>
    <row r="49596"/>
    <row r="49597"/>
    <row r="49598"/>
    <row r="49599"/>
    <row r="49600"/>
    <row r="49601"/>
    <row r="49602"/>
    <row r="49603"/>
    <row r="49604"/>
    <row r="49605"/>
    <row r="49606"/>
    <row r="49607"/>
    <row r="49608"/>
    <row r="49609"/>
    <row r="49610"/>
    <row r="49611"/>
    <row r="49612"/>
    <row r="49613"/>
    <row r="49614"/>
    <row r="49615"/>
    <row r="49616"/>
    <row r="49617"/>
    <row r="49618"/>
    <row r="49619"/>
    <row r="49620"/>
    <row r="49621"/>
    <row r="49622"/>
    <row r="49623"/>
    <row r="49624"/>
    <row r="49625"/>
    <row r="49626"/>
    <row r="49627"/>
    <row r="49628"/>
    <row r="49629"/>
    <row r="49630"/>
    <row r="49631"/>
    <row r="49632"/>
    <row r="49633"/>
    <row r="49634"/>
    <row r="49635"/>
    <row r="49636"/>
    <row r="49637"/>
    <row r="49638"/>
    <row r="49639"/>
    <row r="49640"/>
    <row r="49641"/>
    <row r="49642"/>
    <row r="49643"/>
    <row r="49644"/>
    <row r="49645"/>
    <row r="49646"/>
    <row r="49647"/>
    <row r="49648"/>
    <row r="49649"/>
    <row r="49650"/>
    <row r="49651"/>
    <row r="49652"/>
    <row r="49653"/>
    <row r="49654"/>
    <row r="49655"/>
    <row r="49656"/>
    <row r="49657"/>
    <row r="49658"/>
    <row r="49659"/>
    <row r="49660"/>
    <row r="49661"/>
    <row r="49662"/>
    <row r="49663"/>
    <row r="49664"/>
    <row r="49665"/>
    <row r="49666"/>
    <row r="49667"/>
    <row r="49668"/>
    <row r="49669"/>
    <row r="49670"/>
    <row r="49671"/>
    <row r="49672"/>
    <row r="49673"/>
    <row r="49674"/>
    <row r="49675"/>
    <row r="49676"/>
    <row r="49677"/>
    <row r="49678"/>
    <row r="49679"/>
    <row r="49680"/>
    <row r="49681"/>
    <row r="49682"/>
    <row r="49683"/>
    <row r="49684"/>
    <row r="49685"/>
    <row r="49686"/>
    <row r="49687"/>
    <row r="49688"/>
    <row r="49689"/>
    <row r="49690"/>
    <row r="49691"/>
    <row r="49692"/>
    <row r="49693"/>
    <row r="49694"/>
    <row r="49695"/>
    <row r="49696"/>
    <row r="49697"/>
    <row r="49698"/>
    <row r="49699"/>
    <row r="49700"/>
    <row r="49701"/>
    <row r="49702"/>
    <row r="49703"/>
    <row r="49704"/>
    <row r="49705"/>
    <row r="49706"/>
    <row r="49707"/>
    <row r="49708"/>
    <row r="49709"/>
    <row r="49710"/>
    <row r="49711"/>
    <row r="49712"/>
    <row r="49713"/>
    <row r="49714"/>
    <row r="49715"/>
    <row r="49716"/>
    <row r="49717"/>
    <row r="49718"/>
    <row r="49719"/>
    <row r="49720"/>
    <row r="49721"/>
    <row r="49722"/>
    <row r="49723"/>
    <row r="49724"/>
    <row r="49725"/>
    <row r="49726"/>
    <row r="49727"/>
    <row r="49728"/>
    <row r="49729"/>
    <row r="49730"/>
    <row r="49731"/>
    <row r="49732"/>
    <row r="49733"/>
    <row r="49734"/>
    <row r="49735"/>
    <row r="49736"/>
    <row r="49737"/>
    <row r="49738"/>
    <row r="49739"/>
    <row r="49740"/>
    <row r="49741"/>
    <row r="49742"/>
    <row r="49743"/>
    <row r="49744"/>
    <row r="49745"/>
    <row r="49746"/>
    <row r="49747"/>
    <row r="49748"/>
    <row r="49749"/>
    <row r="49750"/>
    <row r="49751"/>
    <row r="49752"/>
    <row r="49753"/>
    <row r="49754"/>
    <row r="49755"/>
    <row r="49756"/>
    <row r="49757"/>
    <row r="49758"/>
    <row r="49759"/>
    <row r="49760"/>
    <row r="49761"/>
    <row r="49762"/>
    <row r="49763"/>
    <row r="49764"/>
    <row r="49765"/>
    <row r="49766"/>
    <row r="49767"/>
    <row r="49768"/>
    <row r="49769"/>
    <row r="49770"/>
    <row r="49771"/>
    <row r="49772"/>
    <row r="49773"/>
    <row r="49774"/>
    <row r="49775"/>
    <row r="49776"/>
    <row r="49777"/>
    <row r="49778"/>
    <row r="49779"/>
    <row r="49780"/>
    <row r="49781"/>
    <row r="49782"/>
    <row r="49783"/>
    <row r="49784"/>
    <row r="49785"/>
    <row r="49786"/>
    <row r="49787"/>
    <row r="49788"/>
    <row r="49789"/>
    <row r="49790"/>
    <row r="49791"/>
    <row r="49792"/>
    <row r="49793"/>
    <row r="49794"/>
    <row r="49795"/>
    <row r="49796"/>
    <row r="49797"/>
    <row r="49798"/>
    <row r="49799"/>
    <row r="49800"/>
    <row r="49801"/>
    <row r="49802"/>
    <row r="49803"/>
    <row r="49804"/>
    <row r="49805"/>
    <row r="49806"/>
    <row r="49807"/>
    <row r="49808"/>
    <row r="49809"/>
    <row r="49810"/>
    <row r="49811"/>
    <row r="49812"/>
    <row r="49813"/>
    <row r="49814"/>
    <row r="49815"/>
    <row r="49816"/>
    <row r="49817"/>
    <row r="49818"/>
    <row r="49819"/>
    <row r="49820"/>
    <row r="49821"/>
    <row r="49822"/>
    <row r="49823"/>
    <row r="49824"/>
    <row r="49825"/>
    <row r="49826"/>
    <row r="49827"/>
    <row r="49828"/>
    <row r="49829"/>
    <row r="49830"/>
    <row r="49831"/>
    <row r="49832"/>
    <row r="49833"/>
    <row r="49834"/>
    <row r="49835"/>
    <row r="49836"/>
    <row r="49837"/>
    <row r="49838"/>
    <row r="49839"/>
    <row r="49840"/>
    <row r="49841"/>
    <row r="49842"/>
    <row r="49843"/>
    <row r="49844"/>
    <row r="49845"/>
    <row r="49846"/>
    <row r="49847"/>
    <row r="49848"/>
    <row r="49849"/>
    <row r="49850"/>
    <row r="49851"/>
    <row r="49852"/>
    <row r="49853"/>
    <row r="49854"/>
    <row r="49855"/>
    <row r="49856"/>
    <row r="49857"/>
    <row r="49858"/>
    <row r="49859"/>
    <row r="49860"/>
    <row r="49861"/>
    <row r="49862"/>
    <row r="49863"/>
    <row r="49864"/>
    <row r="49865"/>
    <row r="49866"/>
    <row r="49867"/>
    <row r="49868"/>
    <row r="49869"/>
    <row r="49870"/>
    <row r="49871"/>
    <row r="49872"/>
    <row r="49873"/>
    <row r="49874"/>
    <row r="49875"/>
    <row r="49876"/>
    <row r="49877"/>
    <row r="49878"/>
    <row r="49879"/>
    <row r="49880"/>
    <row r="49881"/>
    <row r="49882"/>
    <row r="49883"/>
    <row r="49884"/>
    <row r="49885"/>
    <row r="49886"/>
    <row r="49887"/>
    <row r="49888"/>
    <row r="49889"/>
    <row r="49890"/>
    <row r="49891"/>
    <row r="49892"/>
    <row r="49893"/>
    <row r="49894"/>
    <row r="49895"/>
    <row r="49896"/>
    <row r="49897"/>
    <row r="49898"/>
    <row r="49899"/>
    <row r="49900"/>
    <row r="49901"/>
    <row r="49902"/>
    <row r="49903"/>
    <row r="49904"/>
    <row r="49905"/>
    <row r="49906"/>
    <row r="49907"/>
    <row r="49908"/>
    <row r="49909"/>
    <row r="49910"/>
    <row r="49911"/>
    <row r="49912"/>
    <row r="49913"/>
    <row r="49914"/>
    <row r="49915"/>
    <row r="49916"/>
    <row r="49917"/>
    <row r="49918"/>
    <row r="49919"/>
    <row r="49920"/>
    <row r="49921"/>
    <row r="49922"/>
    <row r="49923"/>
    <row r="49924"/>
    <row r="49925"/>
    <row r="49926"/>
    <row r="49927"/>
    <row r="49928"/>
    <row r="49929"/>
    <row r="49930"/>
    <row r="49931"/>
    <row r="49932"/>
    <row r="49933"/>
    <row r="49934"/>
    <row r="49935"/>
    <row r="49936"/>
    <row r="49937"/>
    <row r="49938"/>
    <row r="49939"/>
    <row r="49940"/>
    <row r="49941"/>
    <row r="49942"/>
    <row r="49943"/>
    <row r="49944"/>
    <row r="49945"/>
    <row r="49946"/>
    <row r="49947"/>
    <row r="49948"/>
    <row r="49949"/>
    <row r="49950"/>
    <row r="49951"/>
    <row r="49952"/>
    <row r="49953"/>
    <row r="49954"/>
    <row r="49955"/>
    <row r="49956"/>
    <row r="49957"/>
    <row r="49958"/>
    <row r="49959"/>
    <row r="49960"/>
    <row r="49961"/>
    <row r="49962"/>
    <row r="49963"/>
    <row r="49964"/>
    <row r="49965"/>
    <row r="49966"/>
    <row r="49967"/>
    <row r="49968"/>
    <row r="49969"/>
    <row r="49970"/>
    <row r="49971"/>
    <row r="49972"/>
    <row r="49973"/>
    <row r="49974"/>
    <row r="49975"/>
    <row r="49976"/>
    <row r="49977"/>
    <row r="49978"/>
    <row r="49979"/>
    <row r="49980"/>
    <row r="49981"/>
    <row r="49982"/>
    <row r="49983"/>
    <row r="49984"/>
    <row r="49985"/>
    <row r="49986"/>
    <row r="49987"/>
    <row r="49988"/>
    <row r="49989"/>
    <row r="49990"/>
    <row r="49991"/>
    <row r="49992"/>
    <row r="49993"/>
    <row r="49994"/>
    <row r="49995"/>
    <row r="49996"/>
    <row r="49997"/>
    <row r="49998"/>
    <row r="49999"/>
    <row r="50000"/>
    <row r="50001"/>
    <row r="50002"/>
    <row r="50003"/>
    <row r="50004"/>
    <row r="50005"/>
    <row r="50006"/>
    <row r="50007"/>
    <row r="50008"/>
    <row r="50009"/>
    <row r="50010"/>
    <row r="50011"/>
    <row r="50012"/>
    <row r="50013"/>
    <row r="50014"/>
    <row r="50015"/>
    <row r="50016"/>
    <row r="50017"/>
    <row r="50018"/>
    <row r="50019"/>
    <row r="50020"/>
    <row r="50021"/>
    <row r="50022"/>
    <row r="50023"/>
    <row r="50024"/>
    <row r="50025"/>
    <row r="50026"/>
    <row r="50027"/>
    <row r="50028"/>
    <row r="50029"/>
    <row r="50030"/>
    <row r="50031"/>
    <row r="50032"/>
    <row r="50033"/>
    <row r="50034"/>
    <row r="50035"/>
    <row r="50036"/>
    <row r="50037"/>
    <row r="50038"/>
    <row r="50039"/>
    <row r="50040"/>
    <row r="50041"/>
    <row r="50042"/>
    <row r="50043"/>
    <row r="50044"/>
    <row r="50045"/>
    <row r="50046"/>
    <row r="50047"/>
    <row r="50048"/>
    <row r="50049"/>
    <row r="50050"/>
    <row r="50051"/>
    <row r="50052"/>
    <row r="50053"/>
    <row r="50054"/>
    <row r="50055"/>
    <row r="50056"/>
    <row r="50057"/>
    <row r="50058"/>
    <row r="50059"/>
    <row r="50060"/>
    <row r="50061"/>
    <row r="50062"/>
    <row r="50063"/>
    <row r="50064"/>
    <row r="50065"/>
    <row r="50066"/>
    <row r="50067"/>
    <row r="50068"/>
    <row r="50069"/>
    <row r="50070"/>
    <row r="50071"/>
    <row r="50072"/>
    <row r="50073"/>
    <row r="50074"/>
    <row r="50075"/>
    <row r="50076"/>
    <row r="50077"/>
    <row r="50078"/>
    <row r="50079"/>
    <row r="50080"/>
    <row r="50081"/>
    <row r="50082"/>
    <row r="50083"/>
    <row r="50084"/>
    <row r="50085"/>
    <row r="50086"/>
    <row r="50087"/>
    <row r="50088"/>
    <row r="50089"/>
    <row r="50090"/>
    <row r="50091"/>
    <row r="50092"/>
    <row r="50093"/>
    <row r="50094"/>
    <row r="50095"/>
    <row r="50096"/>
    <row r="50097"/>
    <row r="50098"/>
    <row r="50099"/>
    <row r="50100"/>
    <row r="50101"/>
    <row r="50102"/>
    <row r="50103"/>
    <row r="50104"/>
    <row r="50105"/>
    <row r="50106"/>
    <row r="50107"/>
    <row r="50108"/>
    <row r="50109"/>
    <row r="50110"/>
    <row r="50111"/>
    <row r="50112"/>
    <row r="50113"/>
    <row r="50114"/>
    <row r="50115"/>
    <row r="50116"/>
    <row r="50117"/>
    <row r="50118"/>
    <row r="50119"/>
    <row r="50120"/>
    <row r="50121"/>
    <row r="50122"/>
    <row r="50123"/>
    <row r="50124"/>
    <row r="50125"/>
    <row r="50126"/>
    <row r="50127"/>
    <row r="50128"/>
    <row r="50129"/>
    <row r="50130"/>
    <row r="50131"/>
    <row r="50132"/>
    <row r="50133"/>
    <row r="50134"/>
    <row r="50135"/>
    <row r="50136"/>
    <row r="50137"/>
    <row r="50138"/>
    <row r="50139"/>
    <row r="50140"/>
    <row r="50141"/>
    <row r="50142"/>
    <row r="50143"/>
    <row r="50144"/>
    <row r="50145"/>
    <row r="50146"/>
    <row r="50147"/>
    <row r="50148"/>
    <row r="50149"/>
    <row r="50150"/>
    <row r="50151"/>
    <row r="50152"/>
    <row r="50153"/>
    <row r="50154"/>
    <row r="50155"/>
    <row r="50156"/>
    <row r="50157"/>
    <row r="50158"/>
    <row r="50159"/>
    <row r="50160"/>
    <row r="50161"/>
    <row r="50162"/>
    <row r="50163"/>
    <row r="50164"/>
    <row r="50165"/>
    <row r="50166"/>
    <row r="50167"/>
    <row r="50168"/>
    <row r="50169"/>
    <row r="50170"/>
    <row r="50171"/>
    <row r="50172"/>
    <row r="50173"/>
    <row r="50174"/>
    <row r="50175"/>
    <row r="50176"/>
    <row r="50177"/>
    <row r="50178"/>
    <row r="50179"/>
    <row r="50180"/>
    <row r="50181"/>
    <row r="50182"/>
    <row r="50183"/>
    <row r="50184"/>
    <row r="50185"/>
    <row r="50186"/>
    <row r="50187"/>
    <row r="50188"/>
    <row r="50189"/>
    <row r="50190"/>
    <row r="50191"/>
    <row r="50192"/>
    <row r="50193"/>
    <row r="50194"/>
    <row r="50195"/>
    <row r="50196"/>
    <row r="50197"/>
    <row r="50198"/>
    <row r="50199"/>
    <row r="50200"/>
    <row r="50201"/>
    <row r="50202"/>
    <row r="50203"/>
    <row r="50204"/>
    <row r="50205"/>
    <row r="50206"/>
    <row r="50207"/>
    <row r="50208"/>
    <row r="50209"/>
    <row r="50210"/>
    <row r="50211"/>
    <row r="50212"/>
    <row r="50213"/>
    <row r="50214"/>
    <row r="50215"/>
    <row r="50216"/>
    <row r="50217"/>
    <row r="50218"/>
    <row r="50219"/>
    <row r="50220"/>
    <row r="50221"/>
    <row r="50222"/>
    <row r="50223"/>
    <row r="50224"/>
    <row r="50225"/>
    <row r="50226"/>
    <row r="50227"/>
    <row r="50228"/>
    <row r="50229"/>
    <row r="50230"/>
    <row r="50231"/>
    <row r="50232"/>
    <row r="50233"/>
    <row r="50234"/>
    <row r="50235"/>
    <row r="50236"/>
    <row r="50237"/>
    <row r="50238"/>
    <row r="50239"/>
    <row r="50240"/>
    <row r="50241"/>
    <row r="50242"/>
    <row r="50243"/>
    <row r="50244"/>
    <row r="50245"/>
    <row r="50246"/>
    <row r="50247"/>
    <row r="50248"/>
    <row r="50249"/>
    <row r="50250"/>
    <row r="50251"/>
    <row r="50252"/>
    <row r="50253"/>
    <row r="50254"/>
    <row r="50255"/>
    <row r="50256"/>
    <row r="50257"/>
    <row r="50258"/>
    <row r="50259"/>
    <row r="50260"/>
    <row r="50261"/>
    <row r="50262"/>
    <row r="50263"/>
    <row r="50264"/>
    <row r="50265"/>
    <row r="50266"/>
    <row r="50267"/>
    <row r="50268"/>
    <row r="50269"/>
    <row r="50270"/>
    <row r="50271"/>
    <row r="50272"/>
    <row r="50273"/>
    <row r="50274"/>
    <row r="50275"/>
    <row r="50276"/>
    <row r="50277"/>
    <row r="50278"/>
    <row r="50279"/>
    <row r="50280"/>
    <row r="50281"/>
    <row r="50282"/>
    <row r="50283"/>
    <row r="50284"/>
    <row r="50285"/>
    <row r="50286"/>
    <row r="50287"/>
    <row r="50288"/>
    <row r="50289"/>
    <row r="50290"/>
    <row r="50291"/>
    <row r="50292"/>
    <row r="50293"/>
    <row r="50294"/>
    <row r="50295"/>
    <row r="50296"/>
    <row r="50297"/>
    <row r="50298"/>
    <row r="50299"/>
    <row r="50300"/>
    <row r="50301"/>
    <row r="50302"/>
    <row r="50303"/>
    <row r="50304"/>
    <row r="50305"/>
    <row r="50306"/>
    <row r="50307"/>
    <row r="50308"/>
    <row r="50309"/>
    <row r="50310"/>
    <row r="50311"/>
    <row r="50312"/>
    <row r="50313"/>
    <row r="50314"/>
    <row r="50315"/>
    <row r="50316"/>
    <row r="50317"/>
    <row r="50318"/>
    <row r="50319"/>
    <row r="50320"/>
    <row r="50321"/>
    <row r="50322"/>
    <row r="50323"/>
    <row r="50324"/>
    <row r="50325"/>
    <row r="50326"/>
    <row r="50327"/>
    <row r="50328"/>
    <row r="50329"/>
    <row r="50330"/>
    <row r="50331"/>
    <row r="50332"/>
    <row r="50333"/>
    <row r="50334"/>
    <row r="50335"/>
    <row r="50336"/>
    <row r="50337"/>
    <row r="50338"/>
    <row r="50339"/>
    <row r="50340"/>
    <row r="50341"/>
    <row r="50342"/>
    <row r="50343"/>
    <row r="50344"/>
    <row r="50345"/>
    <row r="50346"/>
    <row r="50347"/>
    <row r="50348"/>
    <row r="50349"/>
    <row r="50350"/>
    <row r="50351"/>
    <row r="50352"/>
    <row r="50353"/>
    <row r="50354"/>
    <row r="50355"/>
    <row r="50356"/>
    <row r="50357"/>
    <row r="50358"/>
    <row r="50359"/>
    <row r="50360"/>
    <row r="50361"/>
    <row r="50362"/>
    <row r="50363"/>
    <row r="50364"/>
    <row r="50365"/>
    <row r="50366"/>
    <row r="50367"/>
    <row r="50368"/>
    <row r="50369"/>
    <row r="50370"/>
    <row r="50371"/>
    <row r="50372"/>
    <row r="50373"/>
    <row r="50374"/>
    <row r="50375"/>
    <row r="50376"/>
    <row r="50377"/>
    <row r="50378"/>
    <row r="50379"/>
    <row r="50380"/>
    <row r="50381"/>
    <row r="50382"/>
    <row r="50383"/>
    <row r="50384"/>
    <row r="50385"/>
    <row r="50386"/>
    <row r="50387"/>
    <row r="50388"/>
    <row r="50389"/>
    <row r="50390"/>
    <row r="50391"/>
    <row r="50392"/>
    <row r="50393"/>
    <row r="50394"/>
    <row r="50395"/>
    <row r="50396"/>
    <row r="50397"/>
    <row r="50398"/>
    <row r="50399"/>
    <row r="50400"/>
    <row r="50401"/>
    <row r="50402"/>
    <row r="50403"/>
    <row r="50404"/>
    <row r="50405"/>
    <row r="50406"/>
    <row r="50407"/>
    <row r="50408"/>
    <row r="50409"/>
    <row r="50410"/>
    <row r="50411"/>
    <row r="50412"/>
    <row r="50413"/>
    <row r="50414"/>
    <row r="50415"/>
    <row r="50416"/>
    <row r="50417"/>
    <row r="50418"/>
    <row r="50419"/>
    <row r="50420"/>
    <row r="50421"/>
    <row r="50422"/>
    <row r="50423"/>
    <row r="50424"/>
    <row r="50425"/>
    <row r="50426"/>
    <row r="50427"/>
    <row r="50428"/>
    <row r="50429"/>
    <row r="50430"/>
    <row r="50431"/>
    <row r="50432"/>
    <row r="50433"/>
    <row r="50434"/>
    <row r="50435"/>
    <row r="50436"/>
    <row r="50437"/>
    <row r="50438"/>
    <row r="50439"/>
    <row r="50440"/>
    <row r="50441"/>
    <row r="50442"/>
    <row r="50443"/>
    <row r="50444"/>
    <row r="50445"/>
    <row r="50446"/>
    <row r="50447"/>
    <row r="50448"/>
    <row r="50449"/>
    <row r="50450"/>
    <row r="50451"/>
    <row r="50452"/>
    <row r="50453"/>
    <row r="50454"/>
    <row r="50455"/>
    <row r="50456"/>
    <row r="50457"/>
    <row r="50458"/>
    <row r="50459"/>
    <row r="50460"/>
    <row r="50461"/>
    <row r="50462"/>
    <row r="50463"/>
    <row r="50464"/>
    <row r="50465"/>
    <row r="50466"/>
    <row r="50467"/>
    <row r="50468"/>
    <row r="50469"/>
    <row r="50470"/>
    <row r="50471"/>
    <row r="50472"/>
    <row r="50473"/>
    <row r="50474"/>
    <row r="50475"/>
    <row r="50476"/>
    <row r="50477"/>
    <row r="50478"/>
    <row r="50479"/>
    <row r="50480"/>
    <row r="50481"/>
    <row r="50482"/>
    <row r="50483"/>
    <row r="50484"/>
    <row r="50485"/>
    <row r="50486"/>
    <row r="50487"/>
    <row r="50488"/>
    <row r="50489"/>
    <row r="50490"/>
    <row r="50491"/>
    <row r="50492"/>
    <row r="50493"/>
    <row r="50494"/>
    <row r="50495"/>
    <row r="50496"/>
    <row r="50497"/>
    <row r="50498"/>
    <row r="50499"/>
    <row r="50500"/>
    <row r="50501"/>
    <row r="50502"/>
    <row r="50503"/>
    <row r="50504"/>
    <row r="50505"/>
    <row r="50506"/>
    <row r="50507"/>
    <row r="50508"/>
    <row r="50509"/>
    <row r="50510"/>
    <row r="50511"/>
    <row r="50512"/>
    <row r="50513"/>
    <row r="50514"/>
    <row r="50515"/>
    <row r="50516"/>
    <row r="50517"/>
    <row r="50518"/>
    <row r="50519"/>
    <row r="50520"/>
    <row r="50521"/>
    <row r="50522"/>
    <row r="50523"/>
    <row r="50524"/>
    <row r="50525"/>
    <row r="50526"/>
    <row r="50527"/>
    <row r="50528"/>
    <row r="50529"/>
    <row r="50530"/>
    <row r="50531"/>
    <row r="50532"/>
    <row r="50533"/>
    <row r="50534"/>
    <row r="50535"/>
    <row r="50536"/>
    <row r="50537"/>
    <row r="50538"/>
    <row r="50539"/>
    <row r="50540"/>
    <row r="50541"/>
    <row r="50542"/>
    <row r="50543"/>
    <row r="50544"/>
    <row r="50545"/>
    <row r="50546"/>
    <row r="50547"/>
    <row r="50548"/>
    <row r="50549"/>
    <row r="50550"/>
    <row r="50551"/>
    <row r="50552"/>
    <row r="50553"/>
    <row r="50554"/>
    <row r="50555"/>
    <row r="50556"/>
    <row r="50557"/>
    <row r="50558"/>
    <row r="50559"/>
    <row r="50560"/>
    <row r="50561"/>
    <row r="50562"/>
    <row r="50563"/>
    <row r="50564"/>
    <row r="50565"/>
    <row r="50566"/>
    <row r="50567"/>
    <row r="50568"/>
    <row r="50569"/>
    <row r="50570"/>
    <row r="50571"/>
    <row r="50572"/>
    <row r="50573"/>
    <row r="50574"/>
    <row r="50575"/>
    <row r="50576"/>
    <row r="50577"/>
    <row r="50578"/>
    <row r="50579"/>
    <row r="50580"/>
    <row r="50581"/>
    <row r="50582"/>
    <row r="50583"/>
    <row r="50584"/>
    <row r="50585"/>
    <row r="50586"/>
    <row r="50587"/>
    <row r="50588"/>
    <row r="50589"/>
    <row r="50590"/>
    <row r="50591"/>
    <row r="50592"/>
    <row r="50593"/>
    <row r="50594"/>
    <row r="50595"/>
    <row r="50596"/>
    <row r="50597"/>
    <row r="50598"/>
    <row r="50599"/>
    <row r="50600"/>
    <row r="50601"/>
    <row r="50602"/>
    <row r="50603"/>
    <row r="50604"/>
    <row r="50605"/>
    <row r="50606"/>
    <row r="50607"/>
    <row r="50608"/>
    <row r="50609"/>
    <row r="50610"/>
    <row r="50611"/>
    <row r="50612"/>
    <row r="50613"/>
    <row r="50614"/>
    <row r="50615"/>
    <row r="50616"/>
    <row r="50617"/>
    <row r="50618"/>
    <row r="50619"/>
    <row r="50620"/>
    <row r="50621"/>
    <row r="50622"/>
    <row r="50623"/>
    <row r="50624"/>
    <row r="50625"/>
    <row r="50626"/>
    <row r="50627"/>
    <row r="50628"/>
    <row r="50629"/>
    <row r="50630"/>
    <row r="50631"/>
    <row r="50632"/>
    <row r="50633"/>
    <row r="50634"/>
    <row r="50635"/>
    <row r="50636"/>
    <row r="50637"/>
    <row r="50638"/>
    <row r="50639"/>
    <row r="50640"/>
    <row r="50641"/>
    <row r="50642"/>
    <row r="50643"/>
    <row r="50644"/>
    <row r="50645"/>
    <row r="50646"/>
    <row r="50647"/>
    <row r="50648"/>
    <row r="50649"/>
    <row r="50650"/>
    <row r="50651"/>
    <row r="50652"/>
    <row r="50653"/>
    <row r="50654"/>
    <row r="50655"/>
    <row r="50656"/>
    <row r="50657"/>
    <row r="50658"/>
    <row r="50659"/>
    <row r="50660"/>
    <row r="50661"/>
    <row r="50662"/>
    <row r="50663"/>
    <row r="50664"/>
    <row r="50665"/>
    <row r="50666"/>
    <row r="50667"/>
    <row r="50668"/>
    <row r="50669"/>
    <row r="50670"/>
    <row r="50671"/>
    <row r="50672"/>
    <row r="50673"/>
    <row r="50674"/>
    <row r="50675"/>
    <row r="50676"/>
    <row r="50677"/>
    <row r="50678"/>
    <row r="50679"/>
    <row r="50680"/>
    <row r="50681"/>
    <row r="50682"/>
    <row r="50683"/>
    <row r="50684"/>
    <row r="50685"/>
    <row r="50686"/>
    <row r="50687"/>
    <row r="50688"/>
    <row r="50689"/>
    <row r="50690"/>
    <row r="50691"/>
    <row r="50692"/>
    <row r="50693"/>
    <row r="50694"/>
    <row r="50695"/>
    <row r="50696"/>
    <row r="50697"/>
    <row r="50698"/>
    <row r="50699"/>
    <row r="50700"/>
    <row r="50701"/>
    <row r="50702"/>
    <row r="50703"/>
    <row r="50704"/>
    <row r="50705"/>
    <row r="50706"/>
    <row r="50707"/>
    <row r="50708"/>
    <row r="50709"/>
    <row r="50710"/>
    <row r="50711"/>
    <row r="50712"/>
    <row r="50713"/>
    <row r="50714"/>
    <row r="50715"/>
    <row r="50716"/>
    <row r="50717"/>
    <row r="50718"/>
    <row r="50719"/>
    <row r="50720"/>
    <row r="50721"/>
    <row r="50722"/>
    <row r="50723"/>
    <row r="50724"/>
    <row r="50725"/>
    <row r="50726"/>
    <row r="50727"/>
    <row r="50728"/>
    <row r="50729"/>
    <row r="50730"/>
    <row r="50731"/>
    <row r="50732"/>
    <row r="50733"/>
    <row r="50734"/>
    <row r="50735"/>
    <row r="50736"/>
    <row r="50737"/>
    <row r="50738"/>
    <row r="50739"/>
    <row r="50740"/>
    <row r="50741"/>
    <row r="50742"/>
    <row r="50743"/>
    <row r="50744"/>
    <row r="50745"/>
    <row r="50746"/>
    <row r="50747"/>
    <row r="50748"/>
    <row r="50749"/>
    <row r="50750"/>
    <row r="50751"/>
    <row r="50752"/>
    <row r="50753"/>
    <row r="50754"/>
    <row r="50755"/>
    <row r="50756"/>
    <row r="50757"/>
    <row r="50758"/>
    <row r="50759"/>
    <row r="50760"/>
    <row r="50761"/>
    <row r="50762"/>
    <row r="50763"/>
    <row r="50764"/>
    <row r="50765"/>
    <row r="50766"/>
    <row r="50767"/>
    <row r="50768"/>
    <row r="50769"/>
    <row r="50770"/>
    <row r="50771"/>
    <row r="50772"/>
    <row r="50773"/>
    <row r="50774"/>
    <row r="50775"/>
    <row r="50776"/>
    <row r="50777"/>
    <row r="50778"/>
    <row r="50779"/>
    <row r="50780"/>
    <row r="50781"/>
    <row r="50782"/>
    <row r="50783"/>
    <row r="50784"/>
    <row r="50785"/>
    <row r="50786"/>
    <row r="50787"/>
    <row r="50788"/>
    <row r="50789"/>
    <row r="50790"/>
    <row r="50791"/>
    <row r="50792"/>
    <row r="50793"/>
    <row r="50794"/>
    <row r="50795"/>
    <row r="50796"/>
    <row r="50797"/>
    <row r="50798"/>
    <row r="50799"/>
    <row r="50800"/>
    <row r="50801"/>
    <row r="50802"/>
    <row r="50803"/>
    <row r="50804"/>
    <row r="50805"/>
    <row r="50806"/>
    <row r="50807"/>
    <row r="50808"/>
    <row r="50809"/>
    <row r="50810"/>
    <row r="50811"/>
    <row r="50812"/>
    <row r="50813"/>
    <row r="50814"/>
    <row r="50815"/>
    <row r="50816"/>
    <row r="50817"/>
    <row r="50818"/>
    <row r="50819"/>
    <row r="50820"/>
    <row r="50821"/>
    <row r="50822"/>
    <row r="50823"/>
    <row r="50824"/>
    <row r="50825"/>
    <row r="50826"/>
    <row r="50827"/>
    <row r="50828"/>
    <row r="50829"/>
    <row r="50830"/>
    <row r="50831"/>
    <row r="50832"/>
    <row r="50833"/>
    <row r="50834"/>
    <row r="50835"/>
    <row r="50836"/>
    <row r="50837"/>
    <row r="50838"/>
    <row r="50839"/>
    <row r="50840"/>
    <row r="50841"/>
    <row r="50842"/>
    <row r="50843"/>
    <row r="50844"/>
    <row r="50845"/>
    <row r="50846"/>
    <row r="50847"/>
    <row r="50848"/>
    <row r="50849"/>
    <row r="50850"/>
    <row r="50851"/>
    <row r="50852"/>
    <row r="50853"/>
    <row r="50854"/>
    <row r="50855"/>
    <row r="50856"/>
    <row r="50857"/>
    <row r="50858"/>
    <row r="50859"/>
    <row r="50860"/>
    <row r="50861"/>
    <row r="50862"/>
    <row r="50863"/>
    <row r="50864"/>
    <row r="50865"/>
    <row r="50866"/>
    <row r="50867"/>
    <row r="50868"/>
    <row r="50869"/>
    <row r="50870"/>
    <row r="50871"/>
    <row r="50872"/>
    <row r="50873"/>
    <row r="50874"/>
    <row r="50875"/>
    <row r="50876"/>
    <row r="50877"/>
    <row r="50878"/>
    <row r="50879"/>
    <row r="50880"/>
    <row r="50881"/>
    <row r="50882"/>
    <row r="50883"/>
    <row r="50884"/>
    <row r="50885"/>
    <row r="50886"/>
    <row r="50887"/>
    <row r="50888"/>
    <row r="50889"/>
    <row r="50890"/>
    <row r="50891"/>
    <row r="50892"/>
    <row r="50893"/>
    <row r="50894"/>
    <row r="50895"/>
    <row r="50896"/>
    <row r="50897"/>
    <row r="50898"/>
    <row r="50899"/>
    <row r="50900"/>
    <row r="50901"/>
    <row r="50902"/>
    <row r="50903"/>
    <row r="50904"/>
    <row r="50905"/>
    <row r="50906"/>
    <row r="50907"/>
    <row r="50908"/>
    <row r="50909"/>
    <row r="50910"/>
    <row r="50911"/>
    <row r="50912"/>
    <row r="50913"/>
    <row r="50914"/>
    <row r="50915"/>
    <row r="50916"/>
    <row r="50917"/>
    <row r="50918"/>
    <row r="50919"/>
    <row r="50920"/>
    <row r="50921"/>
    <row r="50922"/>
    <row r="50923"/>
    <row r="50924"/>
    <row r="50925"/>
    <row r="50926"/>
    <row r="50927"/>
    <row r="50928"/>
    <row r="50929"/>
    <row r="50930"/>
    <row r="50931"/>
    <row r="50932"/>
    <row r="50933"/>
    <row r="50934"/>
    <row r="50935"/>
    <row r="50936"/>
    <row r="50937"/>
    <row r="50938"/>
    <row r="50939"/>
    <row r="50940"/>
    <row r="50941"/>
    <row r="50942"/>
    <row r="50943"/>
    <row r="50944"/>
    <row r="50945"/>
    <row r="50946"/>
    <row r="50947"/>
    <row r="50948"/>
    <row r="50949"/>
    <row r="50950"/>
    <row r="50951"/>
    <row r="50952"/>
    <row r="50953"/>
    <row r="50954"/>
    <row r="50955"/>
    <row r="50956"/>
    <row r="50957"/>
    <row r="50958"/>
    <row r="50959"/>
    <row r="50960"/>
    <row r="50961"/>
    <row r="50962"/>
    <row r="50963"/>
    <row r="50964"/>
    <row r="50965"/>
    <row r="50966"/>
    <row r="50967"/>
    <row r="50968"/>
    <row r="50969"/>
    <row r="50970"/>
    <row r="50971"/>
    <row r="50972"/>
    <row r="50973"/>
    <row r="50974"/>
    <row r="50975"/>
    <row r="50976"/>
    <row r="50977"/>
    <row r="50978"/>
    <row r="50979"/>
    <row r="50980"/>
    <row r="50981"/>
    <row r="50982"/>
    <row r="50983"/>
    <row r="50984"/>
    <row r="50985"/>
    <row r="50986"/>
    <row r="50987"/>
    <row r="50988"/>
    <row r="50989"/>
    <row r="50990"/>
    <row r="50991"/>
    <row r="50992"/>
    <row r="50993"/>
    <row r="50994"/>
    <row r="50995"/>
    <row r="50996"/>
    <row r="50997"/>
    <row r="50998"/>
    <row r="50999"/>
    <row r="51000"/>
    <row r="51001"/>
    <row r="51002"/>
    <row r="51003"/>
    <row r="51004"/>
    <row r="51005"/>
    <row r="51006"/>
    <row r="51007"/>
    <row r="51008"/>
    <row r="51009"/>
    <row r="51010"/>
    <row r="51011"/>
    <row r="51012"/>
    <row r="51013"/>
    <row r="51014"/>
    <row r="51015"/>
    <row r="51016"/>
    <row r="51017"/>
    <row r="51018"/>
    <row r="51019"/>
    <row r="51020"/>
    <row r="51021"/>
    <row r="51022"/>
    <row r="51023"/>
    <row r="51024"/>
    <row r="51025"/>
    <row r="51026"/>
    <row r="51027"/>
    <row r="51028"/>
    <row r="51029"/>
    <row r="51030"/>
    <row r="51031"/>
    <row r="51032"/>
    <row r="51033"/>
    <row r="51034"/>
    <row r="51035"/>
    <row r="51036"/>
    <row r="51037"/>
    <row r="51038"/>
    <row r="51039"/>
    <row r="51040"/>
    <row r="51041"/>
    <row r="51042"/>
    <row r="51043"/>
    <row r="51044"/>
    <row r="51045"/>
    <row r="51046"/>
    <row r="51047"/>
    <row r="51048"/>
    <row r="51049"/>
    <row r="51050"/>
    <row r="51051"/>
    <row r="51052"/>
    <row r="51053"/>
    <row r="51054"/>
    <row r="51055"/>
    <row r="51056"/>
    <row r="51057"/>
    <row r="51058"/>
    <row r="51059"/>
    <row r="51060"/>
    <row r="51061"/>
    <row r="51062"/>
    <row r="51063"/>
    <row r="51064"/>
    <row r="51065"/>
    <row r="51066"/>
    <row r="51067"/>
    <row r="51068"/>
    <row r="51069"/>
    <row r="51070"/>
    <row r="51071"/>
    <row r="51072"/>
    <row r="51073"/>
    <row r="51074"/>
    <row r="51075"/>
    <row r="51076"/>
    <row r="51077"/>
    <row r="51078"/>
    <row r="51079"/>
    <row r="51080"/>
    <row r="51081"/>
    <row r="51082"/>
    <row r="51083"/>
    <row r="51084"/>
    <row r="51085"/>
    <row r="51086"/>
    <row r="51087"/>
    <row r="51088"/>
    <row r="51089"/>
    <row r="51090"/>
    <row r="51091"/>
    <row r="51092"/>
    <row r="51093"/>
    <row r="51094"/>
    <row r="51095"/>
    <row r="51096"/>
    <row r="51097"/>
    <row r="51098"/>
    <row r="51099"/>
    <row r="51100"/>
    <row r="51101"/>
    <row r="51102"/>
    <row r="51103"/>
    <row r="51104"/>
    <row r="51105"/>
    <row r="51106"/>
    <row r="51107"/>
    <row r="51108"/>
    <row r="51109"/>
    <row r="51110"/>
    <row r="51111"/>
    <row r="51112"/>
    <row r="51113"/>
    <row r="51114"/>
    <row r="51115"/>
    <row r="51116"/>
    <row r="51117"/>
    <row r="51118"/>
    <row r="51119"/>
    <row r="51120"/>
    <row r="51121"/>
    <row r="51122"/>
    <row r="51123"/>
    <row r="51124"/>
    <row r="51125"/>
    <row r="51126"/>
    <row r="51127"/>
    <row r="51128"/>
    <row r="51129"/>
    <row r="51130"/>
    <row r="51131"/>
    <row r="51132"/>
    <row r="51133"/>
    <row r="51134"/>
    <row r="51135"/>
    <row r="51136"/>
    <row r="51137"/>
    <row r="51138"/>
    <row r="51139"/>
    <row r="51140"/>
    <row r="51141"/>
    <row r="51142"/>
    <row r="51143"/>
    <row r="51144"/>
    <row r="51145"/>
    <row r="51146"/>
    <row r="51147"/>
    <row r="51148"/>
    <row r="51149"/>
    <row r="51150"/>
    <row r="51151"/>
    <row r="51152"/>
    <row r="51153"/>
    <row r="51154"/>
    <row r="51155"/>
    <row r="51156"/>
    <row r="51157"/>
    <row r="51158"/>
    <row r="51159"/>
    <row r="51160"/>
    <row r="51161"/>
    <row r="51162"/>
    <row r="51163"/>
    <row r="51164"/>
    <row r="51165"/>
    <row r="51166"/>
    <row r="51167"/>
    <row r="51168"/>
    <row r="51169"/>
    <row r="51170"/>
    <row r="51171"/>
    <row r="51172"/>
    <row r="51173"/>
    <row r="51174"/>
    <row r="51175"/>
    <row r="51176"/>
    <row r="51177"/>
    <row r="51178"/>
    <row r="51179"/>
    <row r="51180"/>
    <row r="51181"/>
    <row r="51182"/>
    <row r="51183"/>
    <row r="51184"/>
    <row r="51185"/>
    <row r="51186"/>
    <row r="51187"/>
    <row r="51188"/>
    <row r="51189"/>
    <row r="51190"/>
    <row r="51191"/>
    <row r="51192"/>
    <row r="51193"/>
    <row r="51194"/>
    <row r="51195"/>
    <row r="51196"/>
    <row r="51197"/>
    <row r="51198"/>
    <row r="51199"/>
    <row r="51200"/>
    <row r="51201"/>
    <row r="51202"/>
    <row r="51203"/>
    <row r="51204"/>
    <row r="51205"/>
    <row r="51206"/>
    <row r="51207"/>
    <row r="51208"/>
    <row r="51209"/>
    <row r="51210"/>
    <row r="51211"/>
    <row r="51212"/>
    <row r="51213"/>
    <row r="51214"/>
    <row r="51215"/>
    <row r="51216"/>
    <row r="51217"/>
    <row r="51218"/>
    <row r="51219"/>
    <row r="51220"/>
    <row r="51221"/>
    <row r="51222"/>
    <row r="51223"/>
    <row r="51224"/>
    <row r="51225"/>
    <row r="51226"/>
    <row r="51227"/>
    <row r="51228"/>
    <row r="51229"/>
    <row r="51230"/>
    <row r="51231"/>
    <row r="51232"/>
    <row r="51233"/>
    <row r="51234"/>
    <row r="51235"/>
    <row r="51236"/>
    <row r="51237"/>
    <row r="51238"/>
    <row r="51239"/>
    <row r="51240"/>
    <row r="51241"/>
    <row r="51242"/>
    <row r="51243"/>
    <row r="51244"/>
    <row r="51245"/>
    <row r="51246"/>
    <row r="51247"/>
    <row r="51248"/>
    <row r="51249"/>
    <row r="51250"/>
    <row r="51251"/>
    <row r="51252"/>
    <row r="51253"/>
    <row r="51254"/>
    <row r="51255"/>
    <row r="51256"/>
    <row r="51257"/>
    <row r="51258"/>
    <row r="51259"/>
    <row r="51260"/>
    <row r="51261"/>
    <row r="51262"/>
    <row r="51263"/>
    <row r="51264"/>
    <row r="51265"/>
    <row r="51266"/>
    <row r="51267"/>
    <row r="51268"/>
    <row r="51269"/>
    <row r="51270"/>
    <row r="51271"/>
    <row r="51272"/>
    <row r="51273"/>
    <row r="51274"/>
    <row r="51275"/>
    <row r="51276"/>
    <row r="51277"/>
    <row r="51278"/>
    <row r="51279"/>
    <row r="51280"/>
    <row r="51281"/>
    <row r="51282"/>
    <row r="51283"/>
    <row r="51284"/>
    <row r="51285"/>
    <row r="51286"/>
    <row r="51287"/>
    <row r="51288"/>
    <row r="51289"/>
    <row r="51290"/>
    <row r="51291"/>
    <row r="51292"/>
    <row r="51293"/>
    <row r="51294"/>
    <row r="51295"/>
    <row r="51296"/>
    <row r="51297"/>
    <row r="51298"/>
    <row r="51299"/>
    <row r="51300"/>
    <row r="51301"/>
    <row r="51302"/>
    <row r="51303"/>
    <row r="51304"/>
    <row r="51305"/>
    <row r="51306"/>
    <row r="51307"/>
    <row r="51308"/>
    <row r="51309"/>
    <row r="51310"/>
    <row r="51311"/>
    <row r="51312"/>
    <row r="51313"/>
    <row r="51314"/>
    <row r="51315"/>
    <row r="51316"/>
    <row r="51317"/>
    <row r="51318"/>
    <row r="51319"/>
    <row r="51320"/>
    <row r="51321"/>
    <row r="51322"/>
    <row r="51323"/>
    <row r="51324"/>
    <row r="51325"/>
    <row r="51326"/>
    <row r="51327"/>
    <row r="51328"/>
    <row r="51329"/>
    <row r="51330"/>
    <row r="51331"/>
    <row r="51332"/>
    <row r="51333"/>
    <row r="51334"/>
    <row r="51335"/>
    <row r="51336"/>
    <row r="51337"/>
    <row r="51338"/>
    <row r="51339"/>
    <row r="51340"/>
    <row r="51341"/>
    <row r="51342"/>
    <row r="51343"/>
    <row r="51344"/>
    <row r="51345"/>
    <row r="51346"/>
    <row r="51347"/>
    <row r="51348"/>
    <row r="51349"/>
    <row r="51350"/>
    <row r="51351"/>
    <row r="51352"/>
    <row r="51353"/>
    <row r="51354"/>
    <row r="51355"/>
    <row r="51356"/>
    <row r="51357"/>
    <row r="51358"/>
    <row r="51359"/>
    <row r="51360"/>
    <row r="51361"/>
    <row r="51362"/>
    <row r="51363"/>
    <row r="51364"/>
    <row r="51365"/>
    <row r="51366"/>
    <row r="51367"/>
    <row r="51368"/>
    <row r="51369"/>
    <row r="51370"/>
    <row r="51371"/>
    <row r="51372"/>
    <row r="51373"/>
    <row r="51374"/>
    <row r="51375"/>
    <row r="51376"/>
    <row r="51377"/>
    <row r="51378"/>
    <row r="51379"/>
    <row r="51380"/>
    <row r="51381"/>
    <row r="51382"/>
    <row r="51383"/>
    <row r="51384"/>
    <row r="51385"/>
    <row r="51386"/>
    <row r="51387"/>
    <row r="51388"/>
    <row r="51389"/>
    <row r="51390"/>
    <row r="51391"/>
    <row r="51392"/>
    <row r="51393"/>
    <row r="51394"/>
    <row r="51395"/>
    <row r="51396"/>
    <row r="51397"/>
    <row r="51398"/>
    <row r="51399"/>
    <row r="51400"/>
    <row r="51401"/>
    <row r="51402"/>
    <row r="51403"/>
    <row r="51404"/>
    <row r="51405"/>
    <row r="51406"/>
    <row r="51407"/>
    <row r="51408"/>
    <row r="51409"/>
    <row r="51410"/>
    <row r="51411"/>
    <row r="51412"/>
    <row r="51413"/>
    <row r="51414"/>
    <row r="51415"/>
    <row r="51416"/>
    <row r="51417"/>
    <row r="51418"/>
    <row r="51419"/>
    <row r="51420"/>
    <row r="51421"/>
    <row r="51422"/>
    <row r="51423"/>
    <row r="51424"/>
    <row r="51425"/>
    <row r="51426"/>
    <row r="51427"/>
    <row r="51428"/>
    <row r="51429"/>
    <row r="51430"/>
    <row r="51431"/>
    <row r="51432"/>
    <row r="51433"/>
    <row r="51434"/>
    <row r="51435"/>
    <row r="51436"/>
    <row r="51437"/>
    <row r="51438"/>
    <row r="51439"/>
    <row r="51440"/>
    <row r="51441"/>
    <row r="51442"/>
    <row r="51443"/>
    <row r="51444"/>
    <row r="51445"/>
    <row r="51446"/>
    <row r="51447"/>
    <row r="51448"/>
    <row r="51449"/>
    <row r="51450"/>
    <row r="51451"/>
    <row r="51452"/>
    <row r="51453"/>
    <row r="51454"/>
    <row r="51455"/>
    <row r="51456"/>
    <row r="51457"/>
    <row r="51458"/>
    <row r="51459"/>
    <row r="51460"/>
    <row r="51461"/>
    <row r="51462"/>
    <row r="51463"/>
    <row r="51464"/>
    <row r="51465"/>
    <row r="51466"/>
    <row r="51467"/>
    <row r="51468"/>
    <row r="51469"/>
    <row r="51470"/>
    <row r="51471"/>
    <row r="51472"/>
    <row r="51473"/>
    <row r="51474"/>
    <row r="51475"/>
    <row r="51476"/>
    <row r="51477"/>
    <row r="51478"/>
    <row r="51479"/>
    <row r="51480"/>
    <row r="51481"/>
    <row r="51482"/>
    <row r="51483"/>
    <row r="51484"/>
    <row r="51485"/>
    <row r="51486"/>
    <row r="51487"/>
    <row r="51488"/>
    <row r="51489"/>
    <row r="51490"/>
    <row r="51491"/>
    <row r="51492"/>
    <row r="51493"/>
    <row r="51494"/>
    <row r="51495"/>
    <row r="51496"/>
    <row r="51497"/>
    <row r="51498"/>
    <row r="51499"/>
    <row r="51500"/>
    <row r="51501"/>
    <row r="51502"/>
    <row r="51503"/>
    <row r="51504"/>
    <row r="51505"/>
    <row r="51506"/>
    <row r="51507"/>
    <row r="51508"/>
    <row r="51509"/>
    <row r="51510"/>
    <row r="51511"/>
    <row r="51512"/>
    <row r="51513"/>
    <row r="51514"/>
    <row r="51515"/>
    <row r="51516"/>
    <row r="51517"/>
    <row r="51518"/>
    <row r="51519"/>
    <row r="51520"/>
    <row r="51521"/>
    <row r="51522"/>
    <row r="51523"/>
    <row r="51524"/>
    <row r="51525"/>
    <row r="51526"/>
    <row r="51527"/>
    <row r="51528"/>
    <row r="51529"/>
    <row r="51530"/>
    <row r="51531"/>
    <row r="51532"/>
    <row r="51533"/>
    <row r="51534"/>
    <row r="51535"/>
    <row r="51536"/>
    <row r="51537"/>
    <row r="51538"/>
    <row r="51539"/>
    <row r="51540"/>
    <row r="51541"/>
    <row r="51542"/>
    <row r="51543"/>
    <row r="51544"/>
    <row r="51545"/>
    <row r="51546"/>
    <row r="51547"/>
    <row r="51548"/>
    <row r="51549"/>
    <row r="51550"/>
    <row r="51551"/>
    <row r="51552"/>
    <row r="51553"/>
    <row r="51554"/>
    <row r="51555"/>
    <row r="51556"/>
    <row r="51557"/>
    <row r="51558"/>
    <row r="51559"/>
    <row r="51560"/>
    <row r="51561"/>
    <row r="51562"/>
    <row r="51563"/>
    <row r="51564"/>
    <row r="51565"/>
    <row r="51566"/>
    <row r="51567"/>
    <row r="51568"/>
    <row r="51569"/>
    <row r="51570"/>
    <row r="51571"/>
    <row r="51572"/>
    <row r="51573"/>
    <row r="51574"/>
    <row r="51575"/>
    <row r="51576"/>
    <row r="51577"/>
    <row r="51578"/>
    <row r="51579"/>
    <row r="51580"/>
    <row r="51581"/>
    <row r="51582"/>
    <row r="51583"/>
    <row r="51584"/>
    <row r="51585"/>
    <row r="51586"/>
    <row r="51587"/>
    <row r="51588"/>
    <row r="51589"/>
    <row r="51590"/>
    <row r="51591"/>
    <row r="51592"/>
    <row r="51593"/>
    <row r="51594"/>
    <row r="51595"/>
    <row r="51596"/>
    <row r="51597"/>
    <row r="51598"/>
    <row r="51599"/>
    <row r="51600"/>
    <row r="51601"/>
    <row r="51602"/>
    <row r="51603"/>
    <row r="51604"/>
    <row r="51605"/>
    <row r="51606"/>
    <row r="51607"/>
    <row r="51608"/>
    <row r="51609"/>
    <row r="51610"/>
    <row r="51611"/>
    <row r="51612"/>
    <row r="51613"/>
    <row r="51614"/>
    <row r="51615"/>
    <row r="51616"/>
    <row r="51617"/>
    <row r="51618"/>
    <row r="51619"/>
    <row r="51620"/>
    <row r="51621"/>
    <row r="51622"/>
    <row r="51623"/>
    <row r="51624"/>
    <row r="51625"/>
    <row r="51626"/>
    <row r="51627"/>
    <row r="51628"/>
    <row r="51629"/>
    <row r="51630"/>
    <row r="51631"/>
    <row r="51632"/>
    <row r="51633"/>
    <row r="51634"/>
    <row r="51635"/>
    <row r="51636"/>
    <row r="51637"/>
    <row r="51638"/>
    <row r="51639"/>
    <row r="51640"/>
    <row r="51641"/>
    <row r="51642"/>
    <row r="51643"/>
    <row r="51644"/>
    <row r="51645"/>
    <row r="51646"/>
    <row r="51647"/>
    <row r="51648"/>
    <row r="51649"/>
    <row r="51650"/>
    <row r="51651"/>
    <row r="51652"/>
    <row r="51653"/>
    <row r="51654"/>
    <row r="51655"/>
    <row r="51656"/>
    <row r="51657"/>
    <row r="51658"/>
    <row r="51659"/>
    <row r="51660"/>
    <row r="51661"/>
    <row r="51662"/>
    <row r="51663"/>
    <row r="51664"/>
    <row r="51665"/>
    <row r="51666"/>
    <row r="51667"/>
    <row r="51668"/>
    <row r="51669"/>
    <row r="51670"/>
    <row r="51671"/>
    <row r="51672"/>
    <row r="51673"/>
    <row r="51674"/>
    <row r="51675"/>
    <row r="51676"/>
    <row r="51677"/>
    <row r="51678"/>
    <row r="51679"/>
    <row r="51680"/>
    <row r="51681"/>
    <row r="51682"/>
    <row r="51683"/>
    <row r="51684"/>
    <row r="51685"/>
    <row r="51686"/>
    <row r="51687"/>
    <row r="51688"/>
    <row r="51689"/>
    <row r="51690"/>
    <row r="51691"/>
    <row r="51692"/>
    <row r="51693"/>
    <row r="51694"/>
    <row r="51695"/>
    <row r="51696"/>
    <row r="51697"/>
    <row r="51698"/>
    <row r="51699"/>
    <row r="51700"/>
    <row r="51701"/>
    <row r="51702"/>
    <row r="51703"/>
    <row r="51704"/>
    <row r="51705"/>
    <row r="51706"/>
    <row r="51707"/>
    <row r="51708"/>
    <row r="51709"/>
    <row r="51710"/>
    <row r="51711"/>
    <row r="51712"/>
    <row r="51713"/>
    <row r="51714"/>
    <row r="51715"/>
    <row r="51716"/>
    <row r="51717"/>
    <row r="51718"/>
    <row r="51719"/>
    <row r="51720"/>
    <row r="51721"/>
    <row r="51722"/>
    <row r="51723"/>
    <row r="51724"/>
    <row r="51725"/>
    <row r="51726"/>
    <row r="51727"/>
    <row r="51728"/>
    <row r="51729"/>
    <row r="51730"/>
    <row r="51731"/>
    <row r="51732"/>
    <row r="51733"/>
    <row r="51734"/>
    <row r="51735"/>
    <row r="51736"/>
    <row r="51737"/>
    <row r="51738"/>
    <row r="51739"/>
    <row r="51740"/>
    <row r="51741"/>
    <row r="51742"/>
    <row r="51743"/>
    <row r="51744"/>
    <row r="51745"/>
    <row r="51746"/>
    <row r="51747"/>
    <row r="51748"/>
    <row r="51749"/>
    <row r="51750"/>
    <row r="51751"/>
    <row r="51752"/>
    <row r="51753"/>
    <row r="51754"/>
    <row r="51755"/>
    <row r="51756"/>
    <row r="51757"/>
    <row r="51758"/>
    <row r="51759"/>
    <row r="51760"/>
    <row r="51761"/>
    <row r="51762"/>
    <row r="51763"/>
    <row r="51764"/>
    <row r="51765"/>
    <row r="51766"/>
    <row r="51767"/>
    <row r="51768"/>
    <row r="51769"/>
    <row r="51770"/>
    <row r="51771"/>
    <row r="51772"/>
    <row r="51773"/>
    <row r="51774"/>
    <row r="51775"/>
    <row r="51776"/>
    <row r="51777"/>
    <row r="51778"/>
    <row r="51779"/>
    <row r="51780"/>
    <row r="51781"/>
    <row r="51782"/>
    <row r="51783"/>
    <row r="51784"/>
    <row r="51785"/>
    <row r="51786"/>
    <row r="51787"/>
    <row r="51788"/>
    <row r="51789"/>
    <row r="51790"/>
    <row r="51791"/>
    <row r="51792"/>
    <row r="51793"/>
    <row r="51794"/>
    <row r="51795"/>
    <row r="51796"/>
    <row r="51797"/>
    <row r="51798"/>
    <row r="51799"/>
    <row r="51800"/>
    <row r="51801"/>
    <row r="51802"/>
    <row r="51803"/>
    <row r="51804"/>
    <row r="51805"/>
    <row r="51806"/>
    <row r="51807"/>
    <row r="51808"/>
    <row r="51809"/>
    <row r="51810"/>
    <row r="51811"/>
    <row r="51812"/>
    <row r="51813"/>
    <row r="51814"/>
    <row r="51815"/>
    <row r="51816"/>
    <row r="51817"/>
    <row r="51818"/>
    <row r="51819"/>
    <row r="51820"/>
    <row r="51821"/>
    <row r="51822"/>
    <row r="51823"/>
    <row r="51824"/>
    <row r="51825"/>
    <row r="51826"/>
    <row r="51827"/>
    <row r="51828"/>
    <row r="51829"/>
    <row r="51830"/>
    <row r="51831"/>
    <row r="51832"/>
    <row r="51833"/>
    <row r="51834"/>
    <row r="51835"/>
    <row r="51836"/>
    <row r="51837"/>
    <row r="51838"/>
    <row r="51839"/>
    <row r="51840"/>
    <row r="51841"/>
    <row r="51842"/>
    <row r="51843"/>
    <row r="51844"/>
    <row r="51845"/>
    <row r="51846"/>
    <row r="51847"/>
    <row r="51848"/>
    <row r="51849"/>
    <row r="51850"/>
    <row r="51851"/>
    <row r="51852"/>
    <row r="51853"/>
    <row r="51854"/>
    <row r="51855"/>
    <row r="51856"/>
    <row r="51857"/>
    <row r="51858"/>
    <row r="51859"/>
    <row r="51860"/>
    <row r="51861"/>
    <row r="51862"/>
    <row r="51863"/>
    <row r="51864"/>
    <row r="51865"/>
    <row r="51866"/>
    <row r="51867"/>
    <row r="51868"/>
    <row r="51869"/>
    <row r="51870"/>
    <row r="51871"/>
    <row r="51872"/>
    <row r="51873"/>
    <row r="51874"/>
    <row r="51875"/>
    <row r="51876"/>
    <row r="51877"/>
    <row r="51878"/>
    <row r="51879"/>
    <row r="51880"/>
    <row r="51881"/>
    <row r="51882"/>
    <row r="51883"/>
    <row r="51884"/>
    <row r="51885"/>
    <row r="51886"/>
    <row r="51887"/>
    <row r="51888"/>
    <row r="51889"/>
    <row r="51890"/>
    <row r="51891"/>
    <row r="51892"/>
    <row r="51893"/>
    <row r="51894"/>
    <row r="51895"/>
    <row r="51896"/>
    <row r="51897"/>
    <row r="51898"/>
    <row r="51899"/>
    <row r="51900"/>
    <row r="51901"/>
    <row r="51902"/>
    <row r="51903"/>
    <row r="51904"/>
    <row r="51905"/>
    <row r="51906"/>
    <row r="51907"/>
    <row r="51908"/>
    <row r="51909"/>
    <row r="51910"/>
    <row r="51911"/>
    <row r="51912"/>
    <row r="51913"/>
    <row r="51914"/>
    <row r="51915"/>
    <row r="51916"/>
    <row r="51917"/>
    <row r="51918"/>
    <row r="51919"/>
    <row r="51920"/>
    <row r="51921"/>
    <row r="51922"/>
    <row r="51923"/>
    <row r="51924"/>
    <row r="51925"/>
    <row r="51926"/>
    <row r="51927"/>
    <row r="51928"/>
    <row r="51929"/>
    <row r="51930"/>
    <row r="51931"/>
    <row r="51932"/>
    <row r="51933"/>
    <row r="51934"/>
    <row r="51935"/>
    <row r="51936"/>
    <row r="51937"/>
    <row r="51938"/>
    <row r="51939"/>
    <row r="51940"/>
    <row r="51941"/>
    <row r="51942"/>
    <row r="51943"/>
    <row r="51944"/>
    <row r="51945"/>
    <row r="51946"/>
    <row r="51947"/>
    <row r="51948"/>
    <row r="51949"/>
    <row r="51950"/>
    <row r="51951"/>
    <row r="51952"/>
    <row r="51953"/>
    <row r="51954"/>
    <row r="51955"/>
    <row r="51956"/>
    <row r="51957"/>
    <row r="51958"/>
    <row r="51959"/>
    <row r="51960"/>
    <row r="51961"/>
    <row r="51962"/>
    <row r="51963"/>
    <row r="51964"/>
    <row r="51965"/>
    <row r="51966"/>
    <row r="51967"/>
    <row r="51968"/>
    <row r="51969"/>
    <row r="51970"/>
    <row r="51971"/>
    <row r="51972"/>
    <row r="51973"/>
    <row r="51974"/>
    <row r="51975"/>
    <row r="51976"/>
    <row r="51977"/>
    <row r="51978"/>
    <row r="51979"/>
    <row r="51980"/>
    <row r="51981"/>
    <row r="51982"/>
    <row r="51983"/>
    <row r="51984"/>
    <row r="51985"/>
    <row r="51986"/>
    <row r="51987"/>
    <row r="51988"/>
    <row r="51989"/>
    <row r="51990"/>
    <row r="51991"/>
    <row r="51992"/>
    <row r="51993"/>
    <row r="51994"/>
    <row r="51995"/>
    <row r="51996"/>
    <row r="51997"/>
    <row r="51998"/>
    <row r="51999"/>
    <row r="52000"/>
    <row r="52001"/>
    <row r="52002"/>
    <row r="52003"/>
    <row r="52004"/>
    <row r="52005"/>
    <row r="52006"/>
    <row r="52007"/>
    <row r="52008"/>
    <row r="52009"/>
    <row r="52010"/>
    <row r="52011"/>
    <row r="52012"/>
    <row r="52013"/>
    <row r="52014"/>
    <row r="52015"/>
    <row r="52016"/>
    <row r="52017"/>
    <row r="52018"/>
    <row r="52019"/>
    <row r="52020"/>
    <row r="52021"/>
    <row r="52022"/>
    <row r="52023"/>
    <row r="52024"/>
    <row r="52025"/>
    <row r="52026"/>
    <row r="52027"/>
    <row r="52028"/>
    <row r="52029"/>
    <row r="52030"/>
    <row r="52031"/>
    <row r="52032"/>
    <row r="52033"/>
    <row r="52034"/>
    <row r="52035"/>
    <row r="52036"/>
    <row r="52037"/>
    <row r="52038"/>
    <row r="52039"/>
    <row r="52040"/>
    <row r="52041"/>
    <row r="52042"/>
    <row r="52043"/>
    <row r="52044"/>
    <row r="52045"/>
    <row r="52046"/>
    <row r="52047"/>
    <row r="52048"/>
    <row r="52049"/>
    <row r="52050"/>
    <row r="52051"/>
    <row r="52052"/>
    <row r="52053"/>
    <row r="52054"/>
    <row r="52055"/>
    <row r="52056"/>
    <row r="52057"/>
    <row r="52058"/>
    <row r="52059"/>
    <row r="52060"/>
    <row r="52061"/>
    <row r="52062"/>
    <row r="52063"/>
    <row r="52064"/>
    <row r="52065"/>
    <row r="52066"/>
    <row r="52067"/>
    <row r="52068"/>
    <row r="52069"/>
    <row r="52070"/>
    <row r="52071"/>
    <row r="52072"/>
    <row r="52073"/>
    <row r="52074"/>
    <row r="52075"/>
    <row r="52076"/>
    <row r="52077"/>
    <row r="52078"/>
    <row r="52079"/>
    <row r="52080"/>
    <row r="52081"/>
    <row r="52082"/>
    <row r="52083"/>
    <row r="52084"/>
    <row r="52085"/>
    <row r="52086"/>
    <row r="52087"/>
    <row r="52088"/>
    <row r="52089"/>
    <row r="52090"/>
    <row r="52091"/>
    <row r="52092"/>
    <row r="52093"/>
    <row r="52094"/>
    <row r="52095"/>
    <row r="52096"/>
    <row r="52097"/>
    <row r="52098"/>
    <row r="52099"/>
    <row r="52100"/>
    <row r="52101"/>
    <row r="52102"/>
    <row r="52103"/>
    <row r="52104"/>
    <row r="52105"/>
    <row r="52106"/>
    <row r="52107"/>
    <row r="52108"/>
    <row r="52109"/>
    <row r="52110"/>
    <row r="52111"/>
    <row r="52112"/>
    <row r="52113"/>
    <row r="52114"/>
    <row r="52115"/>
    <row r="52116"/>
    <row r="52117"/>
    <row r="52118"/>
    <row r="52119"/>
    <row r="52120"/>
    <row r="52121"/>
    <row r="52122"/>
    <row r="52123"/>
    <row r="52124"/>
    <row r="52125"/>
    <row r="52126"/>
    <row r="52127"/>
    <row r="52128"/>
    <row r="52129"/>
    <row r="52130"/>
    <row r="52131"/>
    <row r="52132"/>
    <row r="52133"/>
    <row r="52134"/>
    <row r="52135"/>
    <row r="52136"/>
    <row r="52137"/>
    <row r="52138"/>
    <row r="52139"/>
    <row r="52140"/>
    <row r="52141"/>
    <row r="52142"/>
    <row r="52143"/>
    <row r="52144"/>
    <row r="52145"/>
    <row r="52146"/>
    <row r="52147"/>
    <row r="52148"/>
    <row r="52149"/>
    <row r="52150"/>
    <row r="52151"/>
    <row r="52152"/>
    <row r="52153"/>
    <row r="52154"/>
    <row r="52155"/>
    <row r="52156"/>
    <row r="52157"/>
    <row r="52158"/>
    <row r="52159"/>
    <row r="52160"/>
    <row r="52161"/>
    <row r="52162"/>
    <row r="52163"/>
    <row r="52164"/>
    <row r="52165"/>
    <row r="52166"/>
    <row r="52167"/>
    <row r="52168"/>
    <row r="52169"/>
    <row r="52170"/>
    <row r="52171"/>
    <row r="52172"/>
    <row r="52173"/>
    <row r="52174"/>
    <row r="52175"/>
    <row r="52176"/>
    <row r="52177"/>
    <row r="52178"/>
    <row r="52179"/>
    <row r="52180"/>
    <row r="52181"/>
    <row r="52182"/>
    <row r="52183"/>
    <row r="52184"/>
    <row r="52185"/>
    <row r="52186"/>
    <row r="52187"/>
    <row r="52188"/>
    <row r="52189"/>
    <row r="52190"/>
    <row r="52191"/>
    <row r="52192"/>
    <row r="52193"/>
    <row r="52194"/>
    <row r="52195"/>
    <row r="52196"/>
    <row r="52197"/>
    <row r="52198"/>
    <row r="52199"/>
    <row r="52200"/>
    <row r="52201"/>
    <row r="52202"/>
    <row r="52203"/>
    <row r="52204"/>
    <row r="52205"/>
    <row r="52206"/>
    <row r="52207"/>
    <row r="52208"/>
    <row r="52209"/>
    <row r="52210"/>
    <row r="52211"/>
    <row r="52212"/>
    <row r="52213"/>
    <row r="52214"/>
    <row r="52215"/>
    <row r="52216"/>
    <row r="52217"/>
    <row r="52218"/>
    <row r="52219"/>
    <row r="52220"/>
    <row r="52221"/>
    <row r="52222"/>
    <row r="52223"/>
    <row r="52224"/>
    <row r="52225"/>
    <row r="52226"/>
    <row r="52227"/>
    <row r="52228"/>
    <row r="52229"/>
    <row r="52230"/>
    <row r="52231"/>
    <row r="52232"/>
    <row r="52233"/>
    <row r="52234"/>
    <row r="52235"/>
    <row r="52236"/>
    <row r="52237"/>
    <row r="52238"/>
    <row r="52239"/>
    <row r="52240"/>
    <row r="52241"/>
    <row r="52242"/>
    <row r="52243"/>
    <row r="52244"/>
    <row r="52245"/>
    <row r="52246"/>
    <row r="52247"/>
    <row r="52248"/>
    <row r="52249"/>
    <row r="52250"/>
    <row r="52251"/>
    <row r="52252"/>
    <row r="52253"/>
    <row r="52254"/>
    <row r="52255"/>
    <row r="52256"/>
    <row r="52257"/>
    <row r="52258"/>
    <row r="52259"/>
    <row r="52260"/>
    <row r="52261"/>
    <row r="52262"/>
    <row r="52263"/>
    <row r="52264"/>
    <row r="52265"/>
    <row r="52266"/>
    <row r="52267"/>
    <row r="52268"/>
    <row r="52269"/>
    <row r="52270"/>
    <row r="52271"/>
    <row r="52272"/>
    <row r="52273"/>
    <row r="52274"/>
    <row r="52275"/>
    <row r="52276"/>
    <row r="52277"/>
    <row r="52278"/>
    <row r="52279"/>
    <row r="52280"/>
    <row r="52281"/>
    <row r="52282"/>
    <row r="52283"/>
    <row r="52284"/>
    <row r="52285"/>
    <row r="52286"/>
    <row r="52287"/>
    <row r="52288"/>
    <row r="52289"/>
    <row r="52290"/>
    <row r="52291"/>
    <row r="52292"/>
    <row r="52293"/>
    <row r="52294"/>
    <row r="52295"/>
    <row r="52296"/>
    <row r="52297"/>
    <row r="52298"/>
    <row r="52299"/>
    <row r="52300"/>
    <row r="52301"/>
    <row r="52302"/>
    <row r="52303"/>
    <row r="52304"/>
    <row r="52305"/>
    <row r="52306"/>
    <row r="52307"/>
    <row r="52308"/>
    <row r="52309"/>
    <row r="52310"/>
    <row r="52311"/>
    <row r="52312"/>
    <row r="52313"/>
    <row r="52314"/>
    <row r="52315"/>
    <row r="52316"/>
    <row r="52317"/>
    <row r="52318"/>
    <row r="52319"/>
    <row r="52320"/>
    <row r="52321"/>
    <row r="52322"/>
    <row r="52323"/>
    <row r="52324"/>
    <row r="52325"/>
    <row r="52326"/>
    <row r="52327"/>
    <row r="52328"/>
    <row r="52329"/>
    <row r="52330"/>
    <row r="52331"/>
    <row r="52332"/>
    <row r="52333"/>
    <row r="52334"/>
    <row r="52335"/>
    <row r="52336"/>
    <row r="52337"/>
    <row r="52338"/>
    <row r="52339"/>
    <row r="52340"/>
    <row r="52341"/>
    <row r="52342"/>
    <row r="52343"/>
    <row r="52344"/>
    <row r="52345"/>
    <row r="52346"/>
    <row r="52347"/>
    <row r="52348"/>
    <row r="52349"/>
    <row r="52350"/>
    <row r="52351"/>
    <row r="52352"/>
    <row r="52353"/>
    <row r="52354"/>
    <row r="52355"/>
    <row r="52356"/>
    <row r="52357"/>
    <row r="52358"/>
    <row r="52359"/>
    <row r="52360"/>
    <row r="52361"/>
    <row r="52362"/>
    <row r="52363"/>
    <row r="52364"/>
    <row r="52365"/>
    <row r="52366"/>
    <row r="52367"/>
    <row r="52368"/>
    <row r="52369"/>
    <row r="52370"/>
    <row r="52371"/>
    <row r="52372"/>
    <row r="52373"/>
    <row r="52374"/>
    <row r="52375"/>
    <row r="52376"/>
    <row r="52377"/>
    <row r="52378"/>
    <row r="52379"/>
    <row r="52380"/>
    <row r="52381"/>
    <row r="52382"/>
    <row r="52383"/>
    <row r="52384"/>
    <row r="52385"/>
    <row r="52386"/>
    <row r="52387"/>
    <row r="52388"/>
    <row r="52389"/>
    <row r="52390"/>
    <row r="52391"/>
    <row r="52392"/>
    <row r="52393"/>
    <row r="52394"/>
    <row r="52395"/>
    <row r="52396"/>
    <row r="52397"/>
    <row r="52398"/>
    <row r="52399"/>
    <row r="52400"/>
    <row r="52401"/>
    <row r="52402"/>
    <row r="52403"/>
    <row r="52404"/>
    <row r="52405"/>
    <row r="52406"/>
    <row r="52407"/>
    <row r="52408"/>
    <row r="52409"/>
    <row r="52410"/>
    <row r="52411"/>
    <row r="52412"/>
    <row r="52413"/>
    <row r="52414"/>
    <row r="52415"/>
    <row r="52416"/>
    <row r="52417"/>
    <row r="52418"/>
    <row r="52419"/>
    <row r="52420"/>
    <row r="52421"/>
    <row r="52422"/>
    <row r="52423"/>
    <row r="52424"/>
    <row r="52425"/>
    <row r="52426"/>
    <row r="52427"/>
    <row r="52428"/>
    <row r="52429"/>
    <row r="52430"/>
    <row r="52431"/>
    <row r="52432"/>
    <row r="52433"/>
    <row r="52434"/>
    <row r="52435"/>
    <row r="52436"/>
    <row r="52437"/>
    <row r="52438"/>
    <row r="52439"/>
    <row r="52440"/>
    <row r="52441"/>
    <row r="52442"/>
    <row r="52443"/>
    <row r="52444"/>
    <row r="52445"/>
    <row r="52446"/>
    <row r="52447"/>
    <row r="52448"/>
    <row r="52449"/>
    <row r="52450"/>
    <row r="52451"/>
    <row r="52452"/>
    <row r="52453"/>
    <row r="52454"/>
    <row r="52455"/>
    <row r="52456"/>
    <row r="52457"/>
    <row r="52458"/>
    <row r="52459"/>
    <row r="52460"/>
    <row r="52461"/>
    <row r="52462"/>
    <row r="52463"/>
    <row r="52464"/>
    <row r="52465"/>
    <row r="52466"/>
    <row r="52467"/>
    <row r="52468"/>
    <row r="52469"/>
    <row r="52470"/>
    <row r="52471"/>
    <row r="52472"/>
    <row r="52473"/>
    <row r="52474"/>
    <row r="52475"/>
    <row r="52476"/>
    <row r="52477"/>
    <row r="52478"/>
    <row r="52479"/>
    <row r="52480"/>
    <row r="52481"/>
    <row r="52482"/>
    <row r="52483"/>
    <row r="52484"/>
    <row r="52485"/>
    <row r="52486"/>
    <row r="52487"/>
    <row r="52488"/>
    <row r="52489"/>
    <row r="52490"/>
    <row r="52491"/>
    <row r="52492"/>
    <row r="52493"/>
    <row r="52494"/>
    <row r="52495"/>
    <row r="52496"/>
    <row r="52497"/>
    <row r="52498"/>
    <row r="52499"/>
    <row r="52500"/>
    <row r="52501"/>
    <row r="52502"/>
    <row r="52503"/>
    <row r="52504"/>
    <row r="52505"/>
    <row r="52506"/>
    <row r="52507"/>
    <row r="52508"/>
    <row r="52509"/>
    <row r="52510"/>
    <row r="52511"/>
    <row r="52512"/>
    <row r="52513"/>
    <row r="52514"/>
    <row r="52515"/>
    <row r="52516"/>
    <row r="52517"/>
    <row r="52518"/>
    <row r="52519"/>
    <row r="52520"/>
    <row r="52521"/>
    <row r="52522"/>
    <row r="52523"/>
    <row r="52524"/>
    <row r="52525"/>
    <row r="52526"/>
    <row r="52527"/>
    <row r="52528"/>
    <row r="52529"/>
    <row r="52530"/>
    <row r="52531"/>
    <row r="52532"/>
    <row r="52533"/>
    <row r="52534"/>
    <row r="52535"/>
    <row r="52536"/>
    <row r="52537"/>
    <row r="52538"/>
    <row r="52539"/>
    <row r="52540"/>
    <row r="52541"/>
    <row r="52542"/>
    <row r="52543"/>
    <row r="52544"/>
    <row r="52545"/>
    <row r="52546"/>
    <row r="52547"/>
    <row r="52548"/>
    <row r="52549"/>
    <row r="52550"/>
    <row r="52551"/>
    <row r="52552"/>
    <row r="52553"/>
    <row r="52554"/>
    <row r="52555"/>
    <row r="52556"/>
    <row r="52557"/>
    <row r="52558"/>
    <row r="52559"/>
    <row r="52560"/>
    <row r="52561"/>
    <row r="52562"/>
    <row r="52563"/>
    <row r="52564"/>
    <row r="52565"/>
    <row r="52566"/>
    <row r="52567"/>
    <row r="52568"/>
    <row r="52569"/>
    <row r="52570"/>
    <row r="52571"/>
    <row r="52572"/>
    <row r="52573"/>
    <row r="52574"/>
    <row r="52575"/>
    <row r="52576"/>
    <row r="52577"/>
    <row r="52578"/>
    <row r="52579"/>
    <row r="52580"/>
    <row r="52581"/>
    <row r="52582"/>
    <row r="52583"/>
    <row r="52584"/>
    <row r="52585"/>
    <row r="52586"/>
    <row r="52587"/>
    <row r="52588"/>
    <row r="52589"/>
    <row r="52590"/>
    <row r="52591"/>
    <row r="52592"/>
    <row r="52593"/>
    <row r="52594"/>
    <row r="52595"/>
    <row r="52596"/>
    <row r="52597"/>
    <row r="52598"/>
    <row r="52599"/>
    <row r="52600"/>
    <row r="52601"/>
    <row r="52602"/>
    <row r="52603"/>
    <row r="52604"/>
    <row r="52605"/>
    <row r="52606"/>
    <row r="52607"/>
    <row r="52608"/>
    <row r="52609"/>
    <row r="52610"/>
    <row r="52611"/>
    <row r="52612"/>
    <row r="52613"/>
    <row r="52614"/>
    <row r="52615"/>
    <row r="52616"/>
    <row r="52617"/>
    <row r="52618"/>
    <row r="52619"/>
    <row r="52620"/>
    <row r="52621"/>
    <row r="52622"/>
    <row r="52623"/>
    <row r="52624"/>
    <row r="52625"/>
    <row r="52626"/>
    <row r="52627"/>
    <row r="52628"/>
    <row r="52629"/>
    <row r="52630"/>
    <row r="52631"/>
    <row r="52632"/>
    <row r="52633"/>
    <row r="52634"/>
    <row r="52635"/>
    <row r="52636"/>
    <row r="52637"/>
    <row r="52638"/>
    <row r="52639"/>
    <row r="52640"/>
    <row r="52641"/>
    <row r="52642"/>
    <row r="52643"/>
    <row r="52644"/>
    <row r="52645"/>
    <row r="52646"/>
    <row r="52647"/>
    <row r="52648"/>
    <row r="52649"/>
    <row r="52650"/>
    <row r="52651"/>
    <row r="52652"/>
    <row r="52653"/>
    <row r="52654"/>
    <row r="52655"/>
    <row r="52656"/>
    <row r="52657"/>
    <row r="52658"/>
    <row r="52659"/>
    <row r="52660"/>
    <row r="52661"/>
    <row r="52662"/>
    <row r="52663"/>
    <row r="52664"/>
    <row r="52665"/>
    <row r="52666"/>
    <row r="52667"/>
    <row r="52668"/>
    <row r="52669"/>
    <row r="52670"/>
    <row r="52671"/>
    <row r="52672"/>
    <row r="52673"/>
    <row r="52674"/>
    <row r="52675"/>
    <row r="52676"/>
    <row r="52677"/>
    <row r="52678"/>
    <row r="52679"/>
    <row r="52680"/>
    <row r="52681"/>
    <row r="52682"/>
    <row r="52683"/>
    <row r="52684"/>
    <row r="52685"/>
    <row r="52686"/>
    <row r="52687"/>
    <row r="52688"/>
    <row r="52689"/>
    <row r="52690"/>
    <row r="52691"/>
    <row r="52692"/>
    <row r="52693"/>
    <row r="52694"/>
    <row r="52695"/>
    <row r="52696"/>
    <row r="52697"/>
    <row r="52698"/>
    <row r="52699"/>
    <row r="52700"/>
    <row r="52701"/>
    <row r="52702"/>
    <row r="52703"/>
    <row r="52704"/>
    <row r="52705"/>
    <row r="52706"/>
    <row r="52707"/>
    <row r="52708"/>
    <row r="52709"/>
    <row r="52710"/>
    <row r="52711"/>
    <row r="52712"/>
    <row r="52713"/>
    <row r="52714"/>
    <row r="52715"/>
    <row r="52716"/>
    <row r="52717"/>
    <row r="52718"/>
    <row r="52719"/>
    <row r="52720"/>
    <row r="52721"/>
    <row r="52722"/>
    <row r="52723"/>
    <row r="52724"/>
    <row r="52725"/>
    <row r="52726"/>
    <row r="52727"/>
    <row r="52728"/>
    <row r="52729"/>
    <row r="52730"/>
    <row r="52731"/>
    <row r="52732"/>
    <row r="52733"/>
    <row r="52734"/>
    <row r="52735"/>
    <row r="52736"/>
    <row r="52737"/>
    <row r="52738"/>
    <row r="52739"/>
    <row r="52740"/>
    <row r="52741"/>
    <row r="52742"/>
    <row r="52743"/>
    <row r="52744"/>
    <row r="52745"/>
    <row r="52746"/>
    <row r="52747"/>
    <row r="52748"/>
    <row r="52749"/>
    <row r="52750"/>
    <row r="52751"/>
    <row r="52752"/>
    <row r="52753"/>
    <row r="52754"/>
    <row r="52755"/>
    <row r="52756"/>
    <row r="52757"/>
    <row r="52758"/>
    <row r="52759"/>
    <row r="52760"/>
    <row r="52761"/>
    <row r="52762"/>
    <row r="52763"/>
    <row r="52764"/>
    <row r="52765"/>
    <row r="52766"/>
    <row r="52767"/>
    <row r="52768"/>
    <row r="52769"/>
    <row r="52770"/>
    <row r="52771"/>
    <row r="52772"/>
    <row r="52773"/>
    <row r="52774"/>
    <row r="52775"/>
    <row r="52776"/>
    <row r="52777"/>
    <row r="52778"/>
    <row r="52779"/>
    <row r="52780"/>
    <row r="52781"/>
    <row r="52782"/>
    <row r="52783"/>
    <row r="52784"/>
    <row r="52785"/>
    <row r="52786"/>
    <row r="52787"/>
    <row r="52788"/>
    <row r="52789"/>
    <row r="52790"/>
    <row r="52791"/>
    <row r="52792"/>
    <row r="52793"/>
    <row r="52794"/>
    <row r="52795"/>
    <row r="52796"/>
    <row r="52797"/>
    <row r="52798"/>
    <row r="52799"/>
    <row r="52800"/>
    <row r="52801"/>
    <row r="52802"/>
    <row r="52803"/>
    <row r="52804"/>
    <row r="52805"/>
    <row r="52806"/>
    <row r="52807"/>
    <row r="52808"/>
    <row r="52809"/>
    <row r="52810"/>
    <row r="52811"/>
    <row r="52812"/>
    <row r="52813"/>
    <row r="52814"/>
    <row r="52815"/>
    <row r="52816"/>
    <row r="52817"/>
    <row r="52818"/>
    <row r="52819"/>
    <row r="52820"/>
    <row r="52821"/>
    <row r="52822"/>
    <row r="52823"/>
    <row r="52824"/>
    <row r="52825"/>
    <row r="52826"/>
    <row r="52827"/>
    <row r="52828"/>
    <row r="52829"/>
    <row r="52830"/>
    <row r="52831"/>
    <row r="52832"/>
    <row r="52833"/>
    <row r="52834"/>
    <row r="52835"/>
    <row r="52836"/>
    <row r="52837"/>
    <row r="52838"/>
    <row r="52839"/>
    <row r="52840"/>
    <row r="52841"/>
    <row r="52842"/>
    <row r="52843"/>
    <row r="52844"/>
    <row r="52845"/>
    <row r="52846"/>
    <row r="52847"/>
    <row r="52848"/>
    <row r="52849"/>
    <row r="52850"/>
    <row r="52851"/>
    <row r="52852"/>
    <row r="52853"/>
    <row r="52854"/>
    <row r="52855"/>
    <row r="52856"/>
    <row r="52857"/>
    <row r="52858"/>
    <row r="52859"/>
    <row r="52860"/>
    <row r="52861"/>
    <row r="52862"/>
    <row r="52863"/>
    <row r="52864"/>
    <row r="52865"/>
    <row r="52866"/>
    <row r="52867"/>
    <row r="52868"/>
    <row r="52869"/>
    <row r="52870"/>
    <row r="52871"/>
    <row r="52872"/>
    <row r="52873"/>
    <row r="52874"/>
    <row r="52875"/>
    <row r="52876"/>
    <row r="52877"/>
    <row r="52878"/>
    <row r="52879"/>
    <row r="52880"/>
    <row r="52881"/>
    <row r="52882"/>
    <row r="52883"/>
    <row r="52884"/>
    <row r="52885"/>
    <row r="52886"/>
    <row r="52887"/>
    <row r="52888"/>
    <row r="52889"/>
    <row r="52890"/>
    <row r="52891"/>
    <row r="52892"/>
    <row r="52893"/>
    <row r="52894"/>
    <row r="52895"/>
    <row r="52896"/>
    <row r="52897"/>
    <row r="52898"/>
    <row r="52899"/>
    <row r="52900"/>
    <row r="52901"/>
    <row r="52902"/>
    <row r="52903"/>
    <row r="52904"/>
    <row r="52905"/>
    <row r="52906"/>
    <row r="52907"/>
    <row r="52908"/>
    <row r="52909"/>
    <row r="52910"/>
    <row r="52911"/>
    <row r="52912"/>
    <row r="52913"/>
    <row r="52914"/>
    <row r="52915"/>
    <row r="52916"/>
    <row r="52917"/>
    <row r="52918"/>
    <row r="52919"/>
    <row r="52920"/>
    <row r="52921"/>
    <row r="52922"/>
    <row r="52923"/>
    <row r="52924"/>
    <row r="52925"/>
    <row r="52926"/>
    <row r="52927"/>
    <row r="52928"/>
    <row r="52929"/>
    <row r="52930"/>
    <row r="52931"/>
    <row r="52932"/>
    <row r="52933"/>
    <row r="52934"/>
    <row r="52935"/>
    <row r="52936"/>
    <row r="52937"/>
    <row r="52938"/>
    <row r="52939"/>
    <row r="52940"/>
    <row r="52941"/>
    <row r="52942"/>
    <row r="52943"/>
    <row r="52944"/>
    <row r="52945"/>
    <row r="52946"/>
    <row r="52947"/>
    <row r="52948"/>
    <row r="52949"/>
    <row r="52950"/>
    <row r="52951"/>
    <row r="52952"/>
    <row r="52953"/>
    <row r="52954"/>
    <row r="52955"/>
    <row r="52956"/>
    <row r="52957"/>
    <row r="52958"/>
    <row r="52959"/>
    <row r="52960"/>
    <row r="52961"/>
    <row r="52962"/>
    <row r="52963"/>
    <row r="52964"/>
    <row r="52965"/>
    <row r="52966"/>
    <row r="52967"/>
    <row r="52968"/>
    <row r="52969"/>
    <row r="52970"/>
    <row r="52971"/>
    <row r="52972"/>
    <row r="52973"/>
    <row r="52974"/>
    <row r="52975"/>
    <row r="52976"/>
    <row r="52977"/>
    <row r="52978"/>
    <row r="52979"/>
    <row r="52980"/>
    <row r="52981"/>
    <row r="52982"/>
    <row r="52983"/>
    <row r="52984"/>
    <row r="52985"/>
    <row r="52986"/>
    <row r="52987"/>
    <row r="52988"/>
    <row r="52989"/>
    <row r="52990"/>
    <row r="52991"/>
    <row r="52992"/>
    <row r="52993"/>
    <row r="52994"/>
    <row r="52995"/>
    <row r="52996"/>
    <row r="52997"/>
    <row r="52998"/>
    <row r="52999"/>
    <row r="53000"/>
    <row r="53001"/>
    <row r="53002"/>
    <row r="53003"/>
    <row r="53004"/>
    <row r="53005"/>
    <row r="53006"/>
    <row r="53007"/>
    <row r="53008"/>
    <row r="53009"/>
    <row r="53010"/>
    <row r="53011"/>
    <row r="53012"/>
    <row r="53013"/>
    <row r="53014"/>
    <row r="53015"/>
    <row r="53016"/>
    <row r="53017"/>
    <row r="53018"/>
    <row r="53019"/>
    <row r="53020"/>
    <row r="53021"/>
    <row r="53022"/>
    <row r="53023"/>
    <row r="53024"/>
    <row r="53025"/>
    <row r="53026"/>
    <row r="53027"/>
    <row r="53028"/>
    <row r="53029"/>
    <row r="53030"/>
    <row r="53031"/>
    <row r="53032"/>
    <row r="53033"/>
    <row r="53034"/>
    <row r="53035"/>
    <row r="53036"/>
    <row r="53037"/>
    <row r="53038"/>
    <row r="53039"/>
    <row r="53040"/>
    <row r="53041"/>
    <row r="53042"/>
    <row r="53043"/>
    <row r="53044"/>
    <row r="53045"/>
    <row r="53046"/>
    <row r="53047"/>
    <row r="53048"/>
    <row r="53049"/>
    <row r="53050"/>
    <row r="53051"/>
    <row r="53052"/>
    <row r="53053"/>
    <row r="53054"/>
    <row r="53055"/>
    <row r="53056"/>
    <row r="53057"/>
    <row r="53058"/>
    <row r="53059"/>
    <row r="53060"/>
    <row r="53061"/>
    <row r="53062"/>
    <row r="53063"/>
    <row r="53064"/>
    <row r="53065"/>
    <row r="53066"/>
    <row r="53067"/>
    <row r="53068"/>
    <row r="53069"/>
    <row r="53070"/>
    <row r="53071"/>
    <row r="53072"/>
    <row r="53073"/>
    <row r="53074"/>
    <row r="53075"/>
    <row r="53076"/>
    <row r="53077"/>
    <row r="53078"/>
    <row r="53079"/>
    <row r="53080"/>
    <row r="53081"/>
    <row r="53082"/>
    <row r="53083"/>
    <row r="53084"/>
    <row r="53085"/>
    <row r="53086"/>
    <row r="53087"/>
    <row r="53088"/>
    <row r="53089"/>
    <row r="53090"/>
    <row r="53091"/>
    <row r="53092"/>
    <row r="53093"/>
    <row r="53094"/>
    <row r="53095"/>
    <row r="53096"/>
    <row r="53097"/>
    <row r="53098"/>
    <row r="53099"/>
    <row r="53100"/>
    <row r="53101"/>
    <row r="53102"/>
    <row r="53103"/>
    <row r="53104"/>
    <row r="53105"/>
    <row r="53106"/>
    <row r="53107"/>
    <row r="53108"/>
    <row r="53109"/>
    <row r="53110"/>
    <row r="53111"/>
    <row r="53112"/>
    <row r="53113"/>
    <row r="53114"/>
    <row r="53115"/>
    <row r="53116"/>
    <row r="53117"/>
    <row r="53118"/>
    <row r="53119"/>
    <row r="53120"/>
    <row r="53121"/>
    <row r="53122"/>
    <row r="53123"/>
    <row r="53124"/>
    <row r="53125"/>
    <row r="53126"/>
    <row r="53127"/>
    <row r="53128"/>
    <row r="53129"/>
    <row r="53130"/>
    <row r="53131"/>
    <row r="53132"/>
    <row r="53133"/>
    <row r="53134"/>
    <row r="53135"/>
    <row r="53136"/>
    <row r="53137"/>
    <row r="53138"/>
    <row r="53139"/>
    <row r="53140"/>
    <row r="53141"/>
    <row r="53142"/>
    <row r="53143"/>
    <row r="53144"/>
    <row r="53145"/>
    <row r="53146"/>
    <row r="53147"/>
    <row r="53148"/>
    <row r="53149"/>
    <row r="53150"/>
    <row r="53151"/>
    <row r="53152"/>
    <row r="53153"/>
    <row r="53154"/>
    <row r="53155"/>
    <row r="53156"/>
    <row r="53157"/>
    <row r="53158"/>
    <row r="53159"/>
    <row r="53160"/>
    <row r="53161"/>
    <row r="53162"/>
    <row r="53163"/>
    <row r="53164"/>
    <row r="53165"/>
    <row r="53166"/>
    <row r="53167"/>
    <row r="53168"/>
    <row r="53169"/>
    <row r="53170"/>
    <row r="53171"/>
    <row r="53172"/>
    <row r="53173"/>
    <row r="53174"/>
    <row r="53175"/>
    <row r="53176"/>
    <row r="53177"/>
    <row r="53178"/>
    <row r="53179"/>
    <row r="53180"/>
    <row r="53181"/>
    <row r="53182"/>
    <row r="53183"/>
    <row r="53184"/>
    <row r="53185"/>
    <row r="53186"/>
    <row r="53187"/>
    <row r="53188"/>
    <row r="53189"/>
    <row r="53190"/>
    <row r="53191"/>
    <row r="53192"/>
    <row r="53193"/>
    <row r="53194"/>
    <row r="53195"/>
    <row r="53196"/>
    <row r="53197"/>
    <row r="53198"/>
    <row r="53199"/>
    <row r="53200"/>
    <row r="53201"/>
    <row r="53202"/>
    <row r="53203"/>
    <row r="53204"/>
    <row r="53205"/>
    <row r="53206"/>
    <row r="53207"/>
    <row r="53208"/>
    <row r="53209"/>
    <row r="53210"/>
    <row r="53211"/>
    <row r="53212"/>
    <row r="53213"/>
    <row r="53214"/>
    <row r="53215"/>
    <row r="53216"/>
    <row r="53217"/>
    <row r="53218"/>
    <row r="53219"/>
    <row r="53220"/>
    <row r="53221"/>
    <row r="53222"/>
    <row r="53223"/>
    <row r="53224"/>
    <row r="53225"/>
    <row r="53226"/>
    <row r="53227"/>
    <row r="53228"/>
    <row r="53229"/>
    <row r="53230"/>
    <row r="53231"/>
    <row r="53232"/>
    <row r="53233"/>
    <row r="53234"/>
    <row r="53235"/>
    <row r="53236"/>
    <row r="53237"/>
    <row r="53238"/>
    <row r="53239"/>
    <row r="53240"/>
    <row r="53241"/>
    <row r="53242"/>
    <row r="53243"/>
    <row r="53244"/>
    <row r="53245"/>
    <row r="53246"/>
    <row r="53247"/>
    <row r="53248"/>
    <row r="53249"/>
    <row r="53250"/>
    <row r="53251"/>
    <row r="53252"/>
    <row r="53253"/>
    <row r="53254"/>
    <row r="53255"/>
    <row r="53256"/>
    <row r="53257"/>
    <row r="53258"/>
    <row r="53259"/>
    <row r="53260"/>
    <row r="53261"/>
    <row r="53262"/>
    <row r="53263"/>
    <row r="53264"/>
    <row r="53265"/>
    <row r="53266"/>
    <row r="53267"/>
    <row r="53268"/>
    <row r="53269"/>
    <row r="53270"/>
    <row r="53271"/>
    <row r="53272"/>
    <row r="53273"/>
    <row r="53274"/>
    <row r="53275"/>
    <row r="53276"/>
    <row r="53277"/>
    <row r="53278"/>
    <row r="53279"/>
    <row r="53280"/>
    <row r="53281"/>
    <row r="53282"/>
    <row r="53283"/>
    <row r="53284"/>
    <row r="53285"/>
    <row r="53286"/>
    <row r="53287"/>
    <row r="53288"/>
    <row r="53289"/>
    <row r="53290"/>
    <row r="53291"/>
    <row r="53292"/>
    <row r="53293"/>
    <row r="53294"/>
    <row r="53295"/>
    <row r="53296"/>
    <row r="53297"/>
    <row r="53298"/>
    <row r="53299"/>
    <row r="53300"/>
    <row r="53301"/>
    <row r="53302"/>
    <row r="53303"/>
    <row r="53304"/>
    <row r="53305"/>
    <row r="53306"/>
    <row r="53307"/>
    <row r="53308"/>
    <row r="53309"/>
    <row r="53310"/>
    <row r="53311"/>
    <row r="53312"/>
    <row r="53313"/>
    <row r="53314"/>
    <row r="53315"/>
    <row r="53316"/>
    <row r="53317"/>
    <row r="53318"/>
    <row r="53319"/>
    <row r="53320"/>
    <row r="53321"/>
    <row r="53322"/>
    <row r="53323"/>
    <row r="53324"/>
    <row r="53325"/>
    <row r="53326"/>
    <row r="53327"/>
    <row r="53328"/>
    <row r="53329"/>
    <row r="53330"/>
    <row r="53331"/>
    <row r="53332"/>
    <row r="53333"/>
    <row r="53334"/>
    <row r="53335"/>
    <row r="53336"/>
    <row r="53337"/>
    <row r="53338"/>
    <row r="53339"/>
    <row r="53340"/>
    <row r="53341"/>
    <row r="53342"/>
    <row r="53343"/>
    <row r="53344"/>
    <row r="53345"/>
    <row r="53346"/>
    <row r="53347"/>
    <row r="53348"/>
    <row r="53349"/>
    <row r="53350"/>
    <row r="53351"/>
    <row r="53352"/>
    <row r="53353"/>
    <row r="53354"/>
    <row r="53355"/>
    <row r="53356"/>
    <row r="53357"/>
    <row r="53358"/>
    <row r="53359"/>
    <row r="53360"/>
    <row r="53361"/>
    <row r="53362"/>
    <row r="53363"/>
    <row r="53364"/>
    <row r="53365"/>
    <row r="53366"/>
    <row r="53367"/>
    <row r="53368"/>
    <row r="53369"/>
    <row r="53370"/>
    <row r="53371"/>
    <row r="53372"/>
    <row r="53373"/>
    <row r="53374"/>
    <row r="53375"/>
    <row r="53376"/>
    <row r="53377"/>
    <row r="53378"/>
    <row r="53379"/>
    <row r="53380"/>
    <row r="53381"/>
    <row r="53382"/>
    <row r="53383"/>
    <row r="53384"/>
    <row r="53385"/>
    <row r="53386"/>
    <row r="53387"/>
    <row r="53388"/>
    <row r="53389"/>
    <row r="53390"/>
    <row r="53391"/>
    <row r="53392"/>
    <row r="53393"/>
    <row r="53394"/>
    <row r="53395"/>
    <row r="53396"/>
    <row r="53397"/>
    <row r="53398"/>
    <row r="53399"/>
    <row r="53400"/>
    <row r="53401"/>
    <row r="53402"/>
    <row r="53403"/>
    <row r="53404"/>
    <row r="53405"/>
    <row r="53406"/>
    <row r="53407"/>
    <row r="53408"/>
    <row r="53409"/>
    <row r="53410"/>
    <row r="53411"/>
    <row r="53412"/>
    <row r="53413"/>
    <row r="53414"/>
    <row r="53415"/>
    <row r="53416"/>
    <row r="53417"/>
    <row r="53418"/>
    <row r="53419"/>
    <row r="53420"/>
    <row r="53421"/>
    <row r="53422"/>
    <row r="53423"/>
    <row r="53424"/>
    <row r="53425"/>
    <row r="53426"/>
    <row r="53427"/>
    <row r="53428"/>
    <row r="53429"/>
    <row r="53430"/>
    <row r="53431"/>
    <row r="53432"/>
    <row r="53433"/>
    <row r="53434"/>
    <row r="53435"/>
    <row r="53436"/>
    <row r="53437"/>
    <row r="53438"/>
    <row r="53439"/>
    <row r="53440"/>
    <row r="53441"/>
    <row r="53442"/>
    <row r="53443"/>
    <row r="53444"/>
    <row r="53445"/>
    <row r="53446"/>
    <row r="53447"/>
    <row r="53448"/>
    <row r="53449"/>
    <row r="53450"/>
    <row r="53451"/>
    <row r="53452"/>
    <row r="53453"/>
    <row r="53454"/>
    <row r="53455"/>
    <row r="53456"/>
    <row r="53457"/>
    <row r="53458"/>
    <row r="53459"/>
    <row r="53460"/>
    <row r="53461"/>
    <row r="53462"/>
    <row r="53463"/>
    <row r="53464"/>
    <row r="53465"/>
    <row r="53466"/>
    <row r="53467"/>
    <row r="53468"/>
    <row r="53469"/>
    <row r="53470"/>
    <row r="53471"/>
    <row r="53472"/>
    <row r="53473"/>
    <row r="53474"/>
    <row r="53475"/>
    <row r="53476"/>
    <row r="53477"/>
    <row r="53478"/>
    <row r="53479"/>
    <row r="53480"/>
    <row r="53481"/>
    <row r="53482"/>
    <row r="53483"/>
    <row r="53484"/>
    <row r="53485"/>
    <row r="53486"/>
    <row r="53487"/>
    <row r="53488"/>
    <row r="53489"/>
    <row r="53490"/>
    <row r="53491"/>
    <row r="53492"/>
    <row r="53493"/>
    <row r="53494"/>
    <row r="53495"/>
    <row r="53496"/>
    <row r="53497"/>
    <row r="53498"/>
    <row r="53499"/>
    <row r="53500"/>
    <row r="53501"/>
    <row r="53502"/>
    <row r="53503"/>
    <row r="53504"/>
    <row r="53505"/>
    <row r="53506"/>
    <row r="53507"/>
    <row r="53508"/>
    <row r="53509"/>
    <row r="53510"/>
    <row r="53511"/>
    <row r="53512"/>
    <row r="53513"/>
    <row r="53514"/>
    <row r="53515"/>
    <row r="53516"/>
    <row r="53517"/>
    <row r="53518"/>
    <row r="53519"/>
    <row r="53520"/>
    <row r="53521"/>
    <row r="53522"/>
    <row r="53523"/>
    <row r="53524"/>
    <row r="53525"/>
    <row r="53526"/>
    <row r="53527"/>
    <row r="53528"/>
    <row r="53529"/>
    <row r="53530"/>
    <row r="53531"/>
    <row r="53532"/>
    <row r="53533"/>
    <row r="53534"/>
    <row r="53535"/>
    <row r="53536"/>
    <row r="53537"/>
    <row r="53538"/>
    <row r="53539"/>
    <row r="53540"/>
    <row r="53541"/>
    <row r="53542"/>
    <row r="53543"/>
    <row r="53544"/>
    <row r="53545"/>
    <row r="53546"/>
    <row r="53547"/>
    <row r="53548"/>
    <row r="53549"/>
    <row r="53550"/>
    <row r="53551"/>
    <row r="53552"/>
    <row r="53553"/>
    <row r="53554"/>
    <row r="53555"/>
    <row r="53556"/>
    <row r="53557"/>
    <row r="53558"/>
    <row r="53559"/>
    <row r="53560"/>
    <row r="53561"/>
    <row r="53562"/>
    <row r="53563"/>
    <row r="53564"/>
    <row r="53565"/>
    <row r="53566"/>
    <row r="53567"/>
    <row r="53568"/>
    <row r="53569"/>
    <row r="53570"/>
    <row r="53571"/>
    <row r="53572"/>
    <row r="53573"/>
    <row r="53574"/>
    <row r="53575"/>
    <row r="53576"/>
    <row r="53577"/>
    <row r="53578"/>
    <row r="53579"/>
    <row r="53580"/>
    <row r="53581"/>
    <row r="53582"/>
    <row r="53583"/>
    <row r="53584"/>
    <row r="53585"/>
    <row r="53586"/>
    <row r="53587"/>
    <row r="53588"/>
    <row r="53589"/>
    <row r="53590"/>
    <row r="53591"/>
    <row r="53592"/>
    <row r="53593"/>
    <row r="53594"/>
    <row r="53595"/>
    <row r="53596"/>
    <row r="53597"/>
    <row r="53598"/>
    <row r="53599"/>
    <row r="53600"/>
    <row r="53601"/>
    <row r="53602"/>
    <row r="53603"/>
    <row r="53604"/>
    <row r="53605"/>
    <row r="53606"/>
    <row r="53607"/>
    <row r="53608"/>
    <row r="53609"/>
    <row r="53610"/>
    <row r="53611"/>
    <row r="53612"/>
    <row r="53613"/>
    <row r="53614"/>
    <row r="53615"/>
    <row r="53616"/>
    <row r="53617"/>
    <row r="53618"/>
    <row r="53619"/>
    <row r="53620"/>
    <row r="53621"/>
    <row r="53622"/>
    <row r="53623"/>
    <row r="53624"/>
    <row r="53625"/>
    <row r="53626"/>
    <row r="53627"/>
    <row r="53628"/>
    <row r="53629"/>
    <row r="53630"/>
    <row r="53631"/>
    <row r="53632"/>
    <row r="53633"/>
    <row r="53634"/>
    <row r="53635"/>
    <row r="53636"/>
    <row r="53637"/>
    <row r="53638"/>
    <row r="53639"/>
    <row r="53640"/>
    <row r="53641"/>
    <row r="53642"/>
    <row r="53643"/>
    <row r="53644"/>
    <row r="53645"/>
    <row r="53646"/>
    <row r="53647"/>
    <row r="53648"/>
    <row r="53649"/>
    <row r="53650"/>
    <row r="53651"/>
    <row r="53652"/>
    <row r="53653"/>
    <row r="53654"/>
    <row r="53655"/>
    <row r="53656"/>
    <row r="53657"/>
    <row r="53658"/>
    <row r="53659"/>
    <row r="53660"/>
    <row r="53661"/>
    <row r="53662"/>
    <row r="53663"/>
    <row r="53664"/>
    <row r="53665"/>
    <row r="53666"/>
    <row r="53667"/>
    <row r="53668"/>
    <row r="53669"/>
    <row r="53670"/>
    <row r="53671"/>
    <row r="53672"/>
    <row r="53673"/>
    <row r="53674"/>
    <row r="53675"/>
    <row r="53676"/>
    <row r="53677"/>
    <row r="53678"/>
    <row r="53679"/>
    <row r="53680"/>
    <row r="53681"/>
    <row r="53682"/>
    <row r="53683"/>
    <row r="53684"/>
    <row r="53685"/>
    <row r="53686"/>
    <row r="53687"/>
    <row r="53688"/>
    <row r="53689"/>
    <row r="53690"/>
    <row r="53691"/>
    <row r="53692"/>
    <row r="53693"/>
    <row r="53694"/>
    <row r="53695"/>
    <row r="53696"/>
    <row r="53697"/>
    <row r="53698"/>
    <row r="53699"/>
    <row r="53700"/>
    <row r="53701"/>
    <row r="53702"/>
    <row r="53703"/>
    <row r="53704"/>
    <row r="53705"/>
    <row r="53706"/>
    <row r="53707"/>
    <row r="53708"/>
    <row r="53709"/>
    <row r="53710"/>
    <row r="53711"/>
    <row r="53712"/>
    <row r="53713"/>
    <row r="53714"/>
    <row r="53715"/>
    <row r="53716"/>
    <row r="53717"/>
    <row r="53718"/>
    <row r="53719"/>
    <row r="53720"/>
    <row r="53721"/>
    <row r="53722"/>
    <row r="53723"/>
    <row r="53724"/>
    <row r="53725"/>
    <row r="53726"/>
    <row r="53727"/>
    <row r="53728"/>
    <row r="53729"/>
    <row r="53730"/>
    <row r="53731"/>
    <row r="53732"/>
    <row r="53733"/>
    <row r="53734"/>
    <row r="53735"/>
    <row r="53736"/>
    <row r="53737"/>
    <row r="53738"/>
    <row r="53739"/>
    <row r="53740"/>
    <row r="53741"/>
    <row r="53742"/>
    <row r="53743"/>
    <row r="53744"/>
    <row r="53745"/>
    <row r="53746"/>
    <row r="53747"/>
    <row r="53748"/>
    <row r="53749"/>
    <row r="53750"/>
    <row r="53751"/>
    <row r="53752"/>
    <row r="53753"/>
    <row r="53754"/>
    <row r="53755"/>
    <row r="53756"/>
    <row r="53757"/>
    <row r="53758"/>
    <row r="53759"/>
    <row r="53760"/>
    <row r="53761"/>
    <row r="53762"/>
    <row r="53763"/>
    <row r="53764"/>
    <row r="53765"/>
    <row r="53766"/>
    <row r="53767"/>
    <row r="53768"/>
    <row r="53769"/>
    <row r="53770"/>
    <row r="53771"/>
    <row r="53772"/>
    <row r="53773"/>
    <row r="53774"/>
    <row r="53775"/>
    <row r="53776"/>
    <row r="53777"/>
    <row r="53778"/>
    <row r="53779"/>
    <row r="53780"/>
    <row r="53781"/>
    <row r="53782"/>
    <row r="53783"/>
    <row r="53784"/>
    <row r="53785"/>
    <row r="53786"/>
    <row r="53787"/>
    <row r="53788"/>
    <row r="53789"/>
    <row r="53790"/>
    <row r="53791"/>
    <row r="53792"/>
    <row r="53793"/>
    <row r="53794"/>
    <row r="53795"/>
    <row r="53796"/>
    <row r="53797"/>
    <row r="53798"/>
    <row r="53799"/>
    <row r="53800"/>
    <row r="53801"/>
    <row r="53802"/>
    <row r="53803"/>
    <row r="53804"/>
    <row r="53805"/>
    <row r="53806"/>
    <row r="53807"/>
    <row r="53808"/>
    <row r="53809"/>
    <row r="53810"/>
    <row r="53811"/>
    <row r="53812"/>
    <row r="53813"/>
    <row r="53814"/>
    <row r="53815"/>
    <row r="53816"/>
    <row r="53817"/>
    <row r="53818"/>
    <row r="53819"/>
    <row r="53820"/>
    <row r="53821"/>
    <row r="53822"/>
    <row r="53823"/>
    <row r="53824"/>
    <row r="53825"/>
    <row r="53826"/>
    <row r="53827"/>
    <row r="53828"/>
    <row r="53829"/>
    <row r="53830"/>
    <row r="53831"/>
    <row r="53832"/>
    <row r="53833"/>
    <row r="53834"/>
    <row r="53835"/>
    <row r="53836"/>
    <row r="53837"/>
    <row r="53838"/>
    <row r="53839"/>
    <row r="53840"/>
    <row r="53841"/>
    <row r="53842"/>
    <row r="53843"/>
    <row r="53844"/>
    <row r="53845"/>
    <row r="53846"/>
    <row r="53847"/>
    <row r="53848"/>
    <row r="53849"/>
    <row r="53850"/>
    <row r="53851"/>
    <row r="53852"/>
    <row r="53853"/>
    <row r="53854"/>
    <row r="53855"/>
    <row r="53856"/>
    <row r="53857"/>
    <row r="53858"/>
    <row r="53859"/>
    <row r="53860"/>
    <row r="53861"/>
    <row r="53862"/>
    <row r="53863"/>
    <row r="53864"/>
    <row r="53865"/>
    <row r="53866"/>
    <row r="53867"/>
    <row r="53868"/>
    <row r="53869"/>
    <row r="53870"/>
    <row r="53871"/>
    <row r="53872"/>
    <row r="53873"/>
    <row r="53874"/>
    <row r="53875"/>
    <row r="53876"/>
    <row r="53877"/>
    <row r="53878"/>
    <row r="53879"/>
    <row r="53880"/>
    <row r="53881"/>
    <row r="53882"/>
    <row r="53883"/>
    <row r="53884"/>
    <row r="53885"/>
    <row r="53886"/>
    <row r="53887"/>
    <row r="53888"/>
    <row r="53889"/>
    <row r="53890"/>
    <row r="53891"/>
    <row r="53892"/>
    <row r="53893"/>
    <row r="53894"/>
    <row r="53895"/>
    <row r="53896"/>
    <row r="53897"/>
    <row r="53898"/>
    <row r="53899"/>
    <row r="53900"/>
    <row r="53901"/>
    <row r="53902"/>
    <row r="53903"/>
    <row r="53904"/>
    <row r="53905"/>
    <row r="53906"/>
    <row r="53907"/>
    <row r="53908"/>
    <row r="53909"/>
    <row r="53910"/>
    <row r="53911"/>
    <row r="53912"/>
    <row r="53913"/>
    <row r="53914"/>
    <row r="53915"/>
    <row r="53916"/>
    <row r="53917"/>
    <row r="53918"/>
    <row r="53919"/>
    <row r="53920"/>
    <row r="53921"/>
    <row r="53922"/>
    <row r="53923"/>
    <row r="53924"/>
    <row r="53925"/>
    <row r="53926"/>
    <row r="53927"/>
    <row r="53928"/>
    <row r="53929"/>
    <row r="53930"/>
    <row r="53931"/>
    <row r="53932"/>
    <row r="53933"/>
    <row r="53934"/>
    <row r="53935"/>
    <row r="53936"/>
    <row r="53937"/>
    <row r="53938"/>
    <row r="53939"/>
    <row r="53940"/>
    <row r="53941"/>
    <row r="53942"/>
    <row r="53943"/>
    <row r="53944"/>
    <row r="53945"/>
    <row r="53946"/>
    <row r="53947"/>
    <row r="53948"/>
    <row r="53949"/>
    <row r="53950"/>
    <row r="53951"/>
    <row r="53952"/>
    <row r="53953"/>
    <row r="53954"/>
    <row r="53955"/>
    <row r="53956"/>
    <row r="53957"/>
    <row r="53958"/>
    <row r="53959"/>
    <row r="53960"/>
    <row r="53961"/>
    <row r="53962"/>
    <row r="53963"/>
    <row r="53964"/>
    <row r="53965"/>
    <row r="53966"/>
    <row r="53967"/>
    <row r="53968"/>
    <row r="53969"/>
    <row r="53970"/>
    <row r="53971"/>
    <row r="53972"/>
    <row r="53973"/>
    <row r="53974"/>
    <row r="53975"/>
    <row r="53976"/>
    <row r="53977"/>
    <row r="53978"/>
    <row r="53979"/>
    <row r="53980"/>
    <row r="53981"/>
    <row r="53982"/>
    <row r="53983"/>
    <row r="53984"/>
    <row r="53985"/>
    <row r="53986"/>
    <row r="53987"/>
    <row r="53988"/>
    <row r="53989"/>
    <row r="53990"/>
    <row r="53991"/>
    <row r="53992"/>
    <row r="53993"/>
    <row r="53994"/>
    <row r="53995"/>
    <row r="53996"/>
    <row r="53997"/>
    <row r="53998"/>
    <row r="53999"/>
    <row r="54000"/>
    <row r="54001"/>
    <row r="54002"/>
    <row r="54003"/>
    <row r="54004"/>
    <row r="54005"/>
    <row r="54006"/>
    <row r="54007"/>
    <row r="54008"/>
    <row r="54009"/>
    <row r="54010"/>
    <row r="54011"/>
    <row r="54012"/>
    <row r="54013"/>
    <row r="54014"/>
    <row r="54015"/>
    <row r="54016"/>
    <row r="54017"/>
    <row r="54018"/>
    <row r="54019"/>
    <row r="54020"/>
    <row r="54021"/>
    <row r="54022"/>
    <row r="54023"/>
    <row r="54024"/>
    <row r="54025"/>
    <row r="54026"/>
    <row r="54027"/>
    <row r="54028"/>
    <row r="54029"/>
    <row r="54030"/>
    <row r="54031"/>
    <row r="54032"/>
    <row r="54033"/>
    <row r="54034"/>
    <row r="54035"/>
    <row r="54036"/>
    <row r="54037"/>
    <row r="54038"/>
    <row r="54039"/>
    <row r="54040"/>
    <row r="54041"/>
    <row r="54042"/>
    <row r="54043"/>
    <row r="54044"/>
    <row r="54045"/>
    <row r="54046"/>
    <row r="54047"/>
    <row r="54048"/>
    <row r="54049"/>
    <row r="54050"/>
    <row r="54051"/>
    <row r="54052"/>
    <row r="54053"/>
    <row r="54054"/>
    <row r="54055"/>
    <row r="54056"/>
    <row r="54057"/>
    <row r="54058"/>
    <row r="54059"/>
    <row r="54060"/>
    <row r="54061"/>
    <row r="54062"/>
    <row r="54063"/>
    <row r="54064"/>
    <row r="54065"/>
    <row r="54066"/>
    <row r="54067"/>
    <row r="54068"/>
    <row r="54069"/>
    <row r="54070"/>
    <row r="54071"/>
    <row r="54072"/>
    <row r="54073"/>
    <row r="54074"/>
    <row r="54075"/>
    <row r="54076"/>
    <row r="54077"/>
    <row r="54078"/>
    <row r="54079"/>
    <row r="54080"/>
    <row r="54081"/>
    <row r="54082"/>
    <row r="54083"/>
    <row r="54084"/>
    <row r="54085"/>
    <row r="54086"/>
    <row r="54087"/>
    <row r="54088"/>
    <row r="54089"/>
    <row r="54090"/>
    <row r="54091"/>
    <row r="54092"/>
    <row r="54093"/>
    <row r="54094"/>
    <row r="54095"/>
    <row r="54096"/>
    <row r="54097"/>
    <row r="54098"/>
    <row r="54099"/>
    <row r="54100"/>
    <row r="54101"/>
    <row r="54102"/>
    <row r="54103"/>
    <row r="54104"/>
    <row r="54105"/>
    <row r="54106"/>
    <row r="54107"/>
    <row r="54108"/>
    <row r="54109"/>
    <row r="54110"/>
    <row r="54111"/>
    <row r="54112"/>
    <row r="54113"/>
    <row r="54114"/>
    <row r="54115"/>
    <row r="54116"/>
    <row r="54117"/>
    <row r="54118"/>
    <row r="54119"/>
    <row r="54120"/>
    <row r="54121"/>
    <row r="54122"/>
    <row r="54123"/>
    <row r="54124"/>
    <row r="54125"/>
    <row r="54126"/>
    <row r="54127"/>
    <row r="54128"/>
    <row r="54129"/>
    <row r="54130"/>
    <row r="54131"/>
    <row r="54132"/>
    <row r="54133"/>
    <row r="54134"/>
    <row r="54135"/>
    <row r="54136"/>
    <row r="54137"/>
    <row r="54138"/>
    <row r="54139"/>
    <row r="54140"/>
    <row r="54141"/>
    <row r="54142"/>
    <row r="54143"/>
    <row r="54144"/>
    <row r="54145"/>
    <row r="54146"/>
    <row r="54147"/>
    <row r="54148"/>
    <row r="54149"/>
    <row r="54150"/>
    <row r="54151"/>
    <row r="54152"/>
    <row r="54153"/>
    <row r="54154"/>
    <row r="54155"/>
    <row r="54156"/>
    <row r="54157"/>
    <row r="54158"/>
    <row r="54159"/>
    <row r="54160"/>
    <row r="54161"/>
    <row r="54162"/>
    <row r="54163"/>
    <row r="54164"/>
    <row r="54165"/>
    <row r="54166"/>
    <row r="54167"/>
    <row r="54168"/>
    <row r="54169"/>
    <row r="54170"/>
    <row r="54171"/>
    <row r="54172"/>
    <row r="54173"/>
    <row r="54174"/>
    <row r="54175"/>
    <row r="54176"/>
    <row r="54177"/>
    <row r="54178"/>
    <row r="54179"/>
    <row r="54180"/>
    <row r="54181"/>
    <row r="54182"/>
    <row r="54183"/>
    <row r="54184"/>
    <row r="54185"/>
    <row r="54186"/>
    <row r="54187"/>
    <row r="54188"/>
    <row r="54189"/>
    <row r="54190"/>
    <row r="54191"/>
    <row r="54192"/>
    <row r="54193"/>
    <row r="54194"/>
    <row r="54195"/>
    <row r="54196"/>
    <row r="54197"/>
    <row r="54198"/>
    <row r="54199"/>
    <row r="54200"/>
    <row r="54201"/>
    <row r="54202"/>
    <row r="54203"/>
    <row r="54204"/>
    <row r="54205"/>
    <row r="54206"/>
    <row r="54207"/>
    <row r="54208"/>
    <row r="54209"/>
    <row r="54210"/>
    <row r="54211"/>
    <row r="54212"/>
    <row r="54213"/>
    <row r="54214"/>
    <row r="54215"/>
    <row r="54216"/>
    <row r="54217"/>
    <row r="54218"/>
    <row r="54219"/>
    <row r="54220"/>
    <row r="54221"/>
    <row r="54222"/>
    <row r="54223"/>
    <row r="54224"/>
    <row r="54225"/>
    <row r="54226"/>
    <row r="54227"/>
    <row r="54228"/>
    <row r="54229"/>
    <row r="54230"/>
    <row r="54231"/>
    <row r="54232"/>
    <row r="54233"/>
    <row r="54234"/>
    <row r="54235"/>
    <row r="54236"/>
    <row r="54237"/>
    <row r="54238"/>
    <row r="54239"/>
    <row r="54240"/>
    <row r="54241"/>
    <row r="54242"/>
    <row r="54243"/>
    <row r="54244"/>
    <row r="54245"/>
    <row r="54246"/>
    <row r="54247"/>
    <row r="54248"/>
    <row r="54249"/>
    <row r="54250"/>
    <row r="54251"/>
    <row r="54252"/>
    <row r="54253"/>
    <row r="54254"/>
    <row r="54255"/>
    <row r="54256"/>
    <row r="54257"/>
    <row r="54258"/>
    <row r="54259"/>
    <row r="54260"/>
    <row r="54261"/>
    <row r="54262"/>
    <row r="54263"/>
    <row r="54264"/>
    <row r="54265"/>
    <row r="54266"/>
    <row r="54267"/>
    <row r="54268"/>
    <row r="54269"/>
    <row r="54270"/>
    <row r="54271"/>
    <row r="54272"/>
    <row r="54273"/>
    <row r="54274"/>
    <row r="54275"/>
    <row r="54276"/>
    <row r="54277"/>
    <row r="54278"/>
    <row r="54279"/>
    <row r="54280"/>
    <row r="54281"/>
    <row r="54282"/>
    <row r="54283"/>
    <row r="54284"/>
    <row r="54285"/>
    <row r="54286"/>
    <row r="54287"/>
    <row r="54288"/>
    <row r="54289"/>
    <row r="54290"/>
    <row r="54291"/>
    <row r="54292"/>
    <row r="54293"/>
    <row r="54294"/>
    <row r="54295"/>
    <row r="54296"/>
    <row r="54297"/>
    <row r="54298"/>
    <row r="54299"/>
    <row r="54300"/>
    <row r="54301"/>
    <row r="54302"/>
    <row r="54303"/>
    <row r="54304"/>
    <row r="54305"/>
    <row r="54306"/>
    <row r="54307"/>
    <row r="54308"/>
    <row r="54309"/>
    <row r="54310"/>
    <row r="54311"/>
    <row r="54312"/>
    <row r="54313"/>
    <row r="54314"/>
    <row r="54315"/>
    <row r="54316"/>
    <row r="54317"/>
    <row r="54318"/>
    <row r="54319"/>
    <row r="54320"/>
    <row r="54321"/>
    <row r="54322"/>
    <row r="54323"/>
    <row r="54324"/>
    <row r="54325"/>
    <row r="54326"/>
    <row r="54327"/>
    <row r="54328"/>
    <row r="54329"/>
    <row r="54330"/>
    <row r="54331"/>
    <row r="54332"/>
    <row r="54333"/>
    <row r="54334"/>
    <row r="54335"/>
    <row r="54336"/>
    <row r="54337"/>
    <row r="54338"/>
    <row r="54339"/>
    <row r="54340"/>
    <row r="54341"/>
    <row r="54342"/>
    <row r="54343"/>
    <row r="54344"/>
    <row r="54345"/>
    <row r="54346"/>
    <row r="54347"/>
    <row r="54348"/>
    <row r="54349"/>
    <row r="54350"/>
    <row r="54351"/>
    <row r="54352"/>
    <row r="54353"/>
    <row r="54354"/>
    <row r="54355"/>
    <row r="54356"/>
    <row r="54357"/>
    <row r="54358"/>
    <row r="54359"/>
    <row r="54360"/>
    <row r="54361"/>
    <row r="54362"/>
    <row r="54363"/>
    <row r="54364"/>
    <row r="54365"/>
    <row r="54366"/>
    <row r="54367"/>
    <row r="54368"/>
    <row r="54369"/>
    <row r="54370"/>
    <row r="54371"/>
    <row r="54372"/>
    <row r="54373"/>
    <row r="54374"/>
    <row r="54375"/>
    <row r="54376"/>
    <row r="54377"/>
    <row r="54378"/>
    <row r="54379"/>
    <row r="54380"/>
    <row r="54381"/>
    <row r="54382"/>
    <row r="54383"/>
    <row r="54384"/>
    <row r="54385"/>
    <row r="54386"/>
    <row r="54387"/>
    <row r="54388"/>
    <row r="54389"/>
    <row r="54390"/>
    <row r="54391"/>
    <row r="54392"/>
    <row r="54393"/>
    <row r="54394"/>
    <row r="54395"/>
    <row r="54396"/>
    <row r="54397"/>
    <row r="54398"/>
    <row r="54399"/>
    <row r="54400"/>
    <row r="54401"/>
    <row r="54402"/>
    <row r="54403"/>
    <row r="54404"/>
    <row r="54405"/>
    <row r="54406"/>
    <row r="54407"/>
    <row r="54408"/>
    <row r="54409"/>
    <row r="54410"/>
    <row r="54411"/>
    <row r="54412"/>
    <row r="54413"/>
    <row r="54414"/>
    <row r="54415"/>
    <row r="54416"/>
    <row r="54417"/>
    <row r="54418"/>
    <row r="54419"/>
    <row r="54420"/>
    <row r="54421"/>
    <row r="54422"/>
    <row r="54423"/>
    <row r="54424"/>
    <row r="54425"/>
    <row r="54426"/>
    <row r="54427"/>
    <row r="54428"/>
    <row r="54429"/>
    <row r="54430"/>
    <row r="54431"/>
    <row r="54432"/>
    <row r="54433"/>
    <row r="54434"/>
    <row r="54435"/>
    <row r="54436"/>
    <row r="54437"/>
    <row r="54438"/>
    <row r="54439"/>
    <row r="54440"/>
    <row r="54441"/>
    <row r="54442"/>
    <row r="54443"/>
    <row r="54444"/>
    <row r="54445"/>
    <row r="54446"/>
    <row r="54447"/>
    <row r="54448"/>
    <row r="54449"/>
    <row r="54450"/>
    <row r="54451"/>
    <row r="54452"/>
    <row r="54453"/>
    <row r="54454"/>
    <row r="54455"/>
    <row r="54456"/>
    <row r="54457"/>
    <row r="54458"/>
    <row r="54459"/>
    <row r="54460"/>
    <row r="54461"/>
    <row r="54462"/>
    <row r="54463"/>
    <row r="54464"/>
    <row r="54465"/>
    <row r="54466"/>
    <row r="54467"/>
    <row r="54468"/>
    <row r="54469"/>
    <row r="54470"/>
    <row r="54471"/>
    <row r="54472"/>
    <row r="54473"/>
    <row r="54474"/>
    <row r="54475"/>
    <row r="54476"/>
    <row r="54477"/>
    <row r="54478"/>
    <row r="54479"/>
    <row r="54480"/>
    <row r="54481"/>
    <row r="54482"/>
    <row r="54483"/>
    <row r="54484"/>
    <row r="54485"/>
    <row r="54486"/>
    <row r="54487"/>
    <row r="54488"/>
    <row r="54489"/>
    <row r="54490"/>
    <row r="54491"/>
    <row r="54492"/>
    <row r="54493"/>
    <row r="54494"/>
    <row r="54495"/>
    <row r="54496"/>
    <row r="54497"/>
    <row r="54498"/>
    <row r="54499"/>
    <row r="54500"/>
    <row r="54501"/>
    <row r="54502"/>
    <row r="54503"/>
    <row r="54504"/>
    <row r="54505"/>
    <row r="54506"/>
    <row r="54507"/>
    <row r="54508"/>
    <row r="54509"/>
    <row r="54510"/>
    <row r="54511"/>
    <row r="54512"/>
    <row r="54513"/>
    <row r="54514"/>
    <row r="54515"/>
    <row r="54516"/>
    <row r="54517"/>
    <row r="54518"/>
    <row r="54519"/>
    <row r="54520"/>
    <row r="54521"/>
    <row r="54522"/>
    <row r="54523"/>
    <row r="54524"/>
    <row r="54525"/>
    <row r="54526"/>
    <row r="54527"/>
    <row r="54528"/>
    <row r="54529"/>
    <row r="54530"/>
    <row r="54531"/>
    <row r="54532"/>
    <row r="54533"/>
    <row r="54534"/>
    <row r="54535"/>
    <row r="54536"/>
    <row r="54537"/>
    <row r="54538"/>
    <row r="54539"/>
    <row r="54540"/>
    <row r="54541"/>
    <row r="54542"/>
    <row r="54543"/>
    <row r="54544"/>
    <row r="54545"/>
    <row r="54546"/>
    <row r="54547"/>
    <row r="54548"/>
    <row r="54549"/>
    <row r="54550"/>
    <row r="54551"/>
    <row r="54552"/>
    <row r="54553"/>
    <row r="54554"/>
    <row r="54555"/>
    <row r="54556"/>
    <row r="54557"/>
    <row r="54558"/>
    <row r="54559"/>
    <row r="54560"/>
    <row r="54561"/>
    <row r="54562"/>
    <row r="54563"/>
    <row r="54564"/>
    <row r="54565"/>
    <row r="54566"/>
    <row r="54567"/>
    <row r="54568"/>
    <row r="54569"/>
    <row r="54570"/>
    <row r="54571"/>
    <row r="54572"/>
    <row r="54573"/>
    <row r="54574"/>
    <row r="54575"/>
    <row r="54576"/>
    <row r="54577"/>
    <row r="54578"/>
    <row r="54579"/>
    <row r="54580"/>
    <row r="54581"/>
    <row r="54582"/>
    <row r="54583"/>
    <row r="54584"/>
    <row r="54585"/>
    <row r="54586"/>
    <row r="54587"/>
    <row r="54588"/>
    <row r="54589"/>
    <row r="54590"/>
    <row r="54591"/>
    <row r="54592"/>
    <row r="54593"/>
    <row r="54594"/>
    <row r="54595"/>
    <row r="54596"/>
    <row r="54597"/>
    <row r="54598"/>
    <row r="54599"/>
    <row r="54600"/>
    <row r="54601"/>
    <row r="54602"/>
    <row r="54603"/>
    <row r="54604"/>
    <row r="54605"/>
    <row r="54606"/>
    <row r="54607"/>
    <row r="54608"/>
    <row r="54609"/>
    <row r="54610"/>
    <row r="54611"/>
    <row r="54612"/>
    <row r="54613"/>
    <row r="54614"/>
    <row r="54615"/>
    <row r="54616"/>
    <row r="54617"/>
    <row r="54618"/>
    <row r="54619"/>
    <row r="54620"/>
    <row r="54621"/>
    <row r="54622"/>
    <row r="54623"/>
    <row r="54624"/>
    <row r="54625"/>
    <row r="54626"/>
    <row r="54627"/>
    <row r="54628"/>
    <row r="54629"/>
    <row r="54630"/>
    <row r="54631"/>
    <row r="54632"/>
    <row r="54633"/>
    <row r="54634"/>
    <row r="54635"/>
    <row r="54636"/>
    <row r="54637"/>
    <row r="54638"/>
    <row r="54639"/>
    <row r="54640"/>
    <row r="54641"/>
    <row r="54642"/>
    <row r="54643"/>
    <row r="54644"/>
    <row r="54645"/>
    <row r="54646"/>
    <row r="54647"/>
    <row r="54648"/>
    <row r="54649"/>
    <row r="54650"/>
    <row r="54651"/>
    <row r="54652"/>
    <row r="54653"/>
    <row r="54654"/>
    <row r="54655"/>
    <row r="54656"/>
    <row r="54657"/>
    <row r="54658"/>
    <row r="54659"/>
    <row r="54660"/>
    <row r="54661"/>
    <row r="54662"/>
    <row r="54663"/>
    <row r="54664"/>
    <row r="54665"/>
    <row r="54666"/>
    <row r="54667"/>
    <row r="54668"/>
    <row r="54669"/>
    <row r="54670"/>
    <row r="54671"/>
    <row r="54672"/>
    <row r="54673"/>
    <row r="54674"/>
    <row r="54675"/>
    <row r="54676"/>
    <row r="54677"/>
    <row r="54678"/>
    <row r="54679"/>
    <row r="54680"/>
    <row r="54681"/>
    <row r="54682"/>
    <row r="54683"/>
    <row r="54684"/>
    <row r="54685"/>
    <row r="54686"/>
    <row r="54687"/>
    <row r="54688"/>
    <row r="54689"/>
    <row r="54690"/>
    <row r="54691"/>
    <row r="54692"/>
    <row r="54693"/>
    <row r="54694"/>
    <row r="54695"/>
    <row r="54696"/>
    <row r="54697"/>
    <row r="54698"/>
    <row r="54699"/>
    <row r="54700"/>
    <row r="54701"/>
    <row r="54702"/>
    <row r="54703"/>
    <row r="54704"/>
    <row r="54705"/>
    <row r="54706"/>
    <row r="54707"/>
    <row r="54708"/>
    <row r="54709"/>
    <row r="54710"/>
    <row r="54711"/>
    <row r="54712"/>
    <row r="54713"/>
    <row r="54714"/>
    <row r="54715"/>
    <row r="54716"/>
    <row r="54717"/>
    <row r="54718"/>
    <row r="54719"/>
    <row r="54720"/>
    <row r="54721"/>
    <row r="54722"/>
    <row r="54723"/>
    <row r="54724"/>
    <row r="54725"/>
    <row r="54726"/>
    <row r="54727"/>
    <row r="54728"/>
    <row r="54729"/>
    <row r="54730"/>
    <row r="54731"/>
    <row r="54732"/>
    <row r="54733"/>
    <row r="54734"/>
    <row r="54735"/>
    <row r="54736"/>
    <row r="54737"/>
    <row r="54738"/>
    <row r="54739"/>
    <row r="54740"/>
    <row r="54741"/>
    <row r="54742"/>
    <row r="54743"/>
    <row r="54744"/>
    <row r="54745"/>
    <row r="54746"/>
    <row r="54747"/>
    <row r="54748"/>
    <row r="54749"/>
    <row r="54750"/>
    <row r="54751"/>
    <row r="54752"/>
    <row r="54753"/>
    <row r="54754"/>
    <row r="54755"/>
    <row r="54756"/>
    <row r="54757"/>
    <row r="54758"/>
    <row r="54759"/>
    <row r="54760"/>
    <row r="54761"/>
    <row r="54762"/>
    <row r="54763"/>
    <row r="54764"/>
    <row r="54765"/>
    <row r="54766"/>
    <row r="54767"/>
    <row r="54768"/>
    <row r="54769"/>
    <row r="54770"/>
    <row r="54771"/>
    <row r="54772"/>
    <row r="54773"/>
    <row r="54774"/>
    <row r="54775"/>
    <row r="54776"/>
    <row r="54777"/>
    <row r="54778"/>
    <row r="54779"/>
    <row r="54780"/>
    <row r="54781"/>
    <row r="54782"/>
    <row r="54783"/>
    <row r="54784"/>
    <row r="54785"/>
    <row r="54786"/>
    <row r="54787"/>
    <row r="54788"/>
    <row r="54789"/>
    <row r="54790"/>
    <row r="54791"/>
    <row r="54792"/>
    <row r="54793"/>
    <row r="54794"/>
    <row r="54795"/>
    <row r="54796"/>
    <row r="54797"/>
    <row r="54798"/>
    <row r="54799"/>
    <row r="54800"/>
    <row r="54801"/>
    <row r="54802"/>
    <row r="54803"/>
    <row r="54804"/>
    <row r="54805"/>
    <row r="54806"/>
    <row r="54807"/>
    <row r="54808"/>
    <row r="54809"/>
    <row r="54810"/>
    <row r="54811"/>
    <row r="54812"/>
    <row r="54813"/>
    <row r="54814"/>
    <row r="54815"/>
    <row r="54816"/>
    <row r="54817"/>
    <row r="54818"/>
    <row r="54819"/>
    <row r="54820"/>
    <row r="54821"/>
    <row r="54822"/>
    <row r="54823"/>
    <row r="54824"/>
    <row r="54825"/>
    <row r="54826"/>
    <row r="54827"/>
    <row r="54828"/>
    <row r="54829"/>
    <row r="54830"/>
    <row r="54831"/>
    <row r="54832"/>
    <row r="54833"/>
    <row r="54834"/>
    <row r="54835"/>
    <row r="54836"/>
    <row r="54837"/>
    <row r="54838"/>
    <row r="54839"/>
    <row r="54840"/>
    <row r="54841"/>
    <row r="54842"/>
    <row r="54843"/>
    <row r="54844"/>
    <row r="54845"/>
    <row r="54846"/>
    <row r="54847"/>
    <row r="54848"/>
    <row r="54849"/>
    <row r="54850"/>
    <row r="54851"/>
    <row r="54852"/>
    <row r="54853"/>
    <row r="54854"/>
    <row r="54855"/>
    <row r="54856"/>
    <row r="54857"/>
    <row r="54858"/>
    <row r="54859"/>
    <row r="54860"/>
    <row r="54861"/>
    <row r="54862"/>
    <row r="54863"/>
    <row r="54864"/>
    <row r="54865"/>
    <row r="54866"/>
    <row r="54867"/>
    <row r="54868"/>
    <row r="54869"/>
    <row r="54870"/>
    <row r="54871"/>
    <row r="54872"/>
    <row r="54873"/>
    <row r="54874"/>
    <row r="54875"/>
    <row r="54876"/>
    <row r="54877"/>
    <row r="54878"/>
    <row r="54879"/>
    <row r="54880"/>
    <row r="54881"/>
    <row r="54882"/>
    <row r="54883"/>
    <row r="54884"/>
    <row r="54885"/>
    <row r="54886"/>
    <row r="54887"/>
    <row r="54888"/>
    <row r="54889"/>
    <row r="54890"/>
    <row r="54891"/>
    <row r="54892"/>
    <row r="54893"/>
    <row r="54894"/>
    <row r="54895"/>
    <row r="54896"/>
    <row r="54897"/>
    <row r="54898"/>
    <row r="54899"/>
    <row r="54900"/>
    <row r="54901"/>
    <row r="54902"/>
    <row r="54903"/>
    <row r="54904"/>
    <row r="54905"/>
    <row r="54906"/>
    <row r="54907"/>
    <row r="54908"/>
    <row r="54909"/>
    <row r="54910"/>
    <row r="54911"/>
    <row r="54912"/>
    <row r="54913"/>
    <row r="54914"/>
    <row r="54915"/>
    <row r="54916"/>
    <row r="54917"/>
    <row r="54918"/>
    <row r="54919"/>
    <row r="54920"/>
    <row r="54921"/>
    <row r="54922"/>
    <row r="54923"/>
    <row r="54924"/>
    <row r="54925"/>
    <row r="54926"/>
    <row r="54927"/>
    <row r="54928"/>
    <row r="54929"/>
    <row r="54930"/>
    <row r="54931"/>
    <row r="54932"/>
    <row r="54933"/>
    <row r="54934"/>
    <row r="54935"/>
    <row r="54936"/>
    <row r="54937"/>
    <row r="54938"/>
    <row r="54939"/>
    <row r="54940"/>
    <row r="54941"/>
    <row r="54942"/>
    <row r="54943"/>
    <row r="54944"/>
    <row r="54945"/>
    <row r="54946"/>
    <row r="54947"/>
    <row r="54948"/>
    <row r="54949"/>
    <row r="54950"/>
    <row r="54951"/>
    <row r="54952"/>
    <row r="54953"/>
    <row r="54954"/>
    <row r="54955"/>
    <row r="54956"/>
    <row r="54957"/>
    <row r="54958"/>
    <row r="54959"/>
    <row r="54960"/>
    <row r="54961"/>
    <row r="54962"/>
    <row r="54963"/>
    <row r="54964"/>
    <row r="54965"/>
    <row r="54966"/>
    <row r="54967"/>
    <row r="54968"/>
    <row r="54969"/>
    <row r="54970"/>
    <row r="54971"/>
    <row r="54972"/>
    <row r="54973"/>
    <row r="54974"/>
    <row r="54975"/>
    <row r="54976"/>
    <row r="54977"/>
    <row r="54978"/>
    <row r="54979"/>
    <row r="54980"/>
    <row r="54981"/>
    <row r="54982"/>
    <row r="54983"/>
    <row r="54984"/>
    <row r="54985"/>
    <row r="54986"/>
    <row r="54987"/>
    <row r="54988"/>
    <row r="54989"/>
    <row r="54990"/>
    <row r="54991"/>
    <row r="54992"/>
    <row r="54993"/>
    <row r="54994"/>
    <row r="54995"/>
    <row r="54996"/>
    <row r="54997"/>
    <row r="54998"/>
    <row r="54999"/>
    <row r="55000"/>
    <row r="55001"/>
    <row r="55002"/>
    <row r="55003"/>
    <row r="55004"/>
    <row r="55005"/>
    <row r="55006"/>
    <row r="55007"/>
    <row r="55008"/>
    <row r="55009"/>
    <row r="55010"/>
    <row r="55011"/>
    <row r="55012"/>
    <row r="55013"/>
    <row r="55014"/>
    <row r="55015"/>
    <row r="55016"/>
    <row r="55017"/>
    <row r="55018"/>
    <row r="55019"/>
    <row r="55020"/>
    <row r="55021"/>
    <row r="55022"/>
    <row r="55023"/>
    <row r="55024"/>
    <row r="55025"/>
    <row r="55026"/>
    <row r="55027"/>
    <row r="55028"/>
    <row r="55029"/>
    <row r="55030"/>
    <row r="55031"/>
    <row r="55032"/>
    <row r="55033"/>
    <row r="55034"/>
    <row r="55035"/>
    <row r="55036"/>
    <row r="55037"/>
    <row r="55038"/>
    <row r="55039"/>
    <row r="55040"/>
    <row r="55041"/>
    <row r="55042"/>
    <row r="55043"/>
    <row r="55044"/>
    <row r="55045"/>
    <row r="55046"/>
    <row r="55047"/>
    <row r="55048"/>
    <row r="55049"/>
    <row r="55050"/>
    <row r="55051"/>
    <row r="55052"/>
    <row r="55053"/>
    <row r="55054"/>
    <row r="55055"/>
    <row r="55056"/>
    <row r="55057"/>
    <row r="55058"/>
    <row r="55059"/>
    <row r="55060"/>
    <row r="55061"/>
    <row r="55062"/>
    <row r="55063"/>
    <row r="55064"/>
    <row r="55065"/>
    <row r="55066"/>
    <row r="55067"/>
    <row r="55068"/>
    <row r="55069"/>
    <row r="55070"/>
    <row r="55071"/>
    <row r="55072"/>
    <row r="55073"/>
    <row r="55074"/>
    <row r="55075"/>
    <row r="55076"/>
    <row r="55077"/>
    <row r="55078"/>
    <row r="55079"/>
    <row r="55080"/>
    <row r="55081"/>
    <row r="55082"/>
    <row r="55083"/>
    <row r="55084"/>
    <row r="55085"/>
    <row r="55086"/>
    <row r="55087"/>
    <row r="55088"/>
    <row r="55089"/>
    <row r="55090"/>
    <row r="55091"/>
    <row r="55092"/>
    <row r="55093"/>
    <row r="55094"/>
    <row r="55095"/>
    <row r="55096"/>
    <row r="55097"/>
    <row r="55098"/>
    <row r="55099"/>
    <row r="55100"/>
    <row r="55101"/>
    <row r="55102"/>
    <row r="55103"/>
    <row r="55104"/>
    <row r="55105"/>
    <row r="55106"/>
    <row r="55107"/>
    <row r="55108"/>
    <row r="55109"/>
    <row r="55110"/>
    <row r="55111"/>
    <row r="55112"/>
    <row r="55113"/>
    <row r="55114"/>
    <row r="55115"/>
    <row r="55116"/>
    <row r="55117"/>
    <row r="55118"/>
    <row r="55119"/>
    <row r="55120"/>
    <row r="55121"/>
    <row r="55122"/>
    <row r="55123"/>
    <row r="55124"/>
    <row r="55125"/>
    <row r="55126"/>
    <row r="55127"/>
    <row r="55128"/>
    <row r="55129"/>
    <row r="55130"/>
    <row r="55131"/>
    <row r="55132"/>
    <row r="55133"/>
    <row r="55134"/>
    <row r="55135"/>
    <row r="55136"/>
    <row r="55137"/>
    <row r="55138"/>
    <row r="55139"/>
    <row r="55140"/>
    <row r="55141"/>
    <row r="55142"/>
    <row r="55143"/>
    <row r="55144"/>
    <row r="55145"/>
    <row r="55146"/>
    <row r="55147"/>
    <row r="55148"/>
    <row r="55149"/>
    <row r="55150"/>
    <row r="55151"/>
    <row r="55152"/>
    <row r="55153"/>
    <row r="55154"/>
    <row r="55155"/>
    <row r="55156"/>
    <row r="55157"/>
    <row r="55158"/>
    <row r="55159"/>
    <row r="55160"/>
    <row r="55161"/>
    <row r="55162"/>
    <row r="55163"/>
    <row r="55164"/>
    <row r="55165"/>
    <row r="55166"/>
    <row r="55167"/>
    <row r="55168"/>
    <row r="55169"/>
    <row r="55170"/>
    <row r="55171"/>
    <row r="55172"/>
    <row r="55173"/>
    <row r="55174"/>
    <row r="55175"/>
    <row r="55176"/>
    <row r="55177"/>
    <row r="55178"/>
    <row r="55179"/>
    <row r="55180"/>
    <row r="55181"/>
    <row r="55182"/>
    <row r="55183"/>
    <row r="55184"/>
    <row r="55185"/>
    <row r="55186"/>
    <row r="55187"/>
    <row r="55188"/>
    <row r="55189"/>
    <row r="55190"/>
    <row r="55191"/>
    <row r="55192"/>
    <row r="55193"/>
    <row r="55194"/>
    <row r="55195"/>
    <row r="55196"/>
    <row r="55197"/>
    <row r="55198"/>
    <row r="55199"/>
    <row r="55200"/>
    <row r="55201"/>
    <row r="55202"/>
    <row r="55203"/>
    <row r="55204"/>
    <row r="55205"/>
    <row r="55206"/>
    <row r="55207"/>
    <row r="55208"/>
    <row r="55209"/>
    <row r="55210"/>
    <row r="55211"/>
    <row r="55212"/>
    <row r="55213"/>
    <row r="55214"/>
    <row r="55215"/>
    <row r="55216"/>
    <row r="55217"/>
    <row r="55218"/>
    <row r="55219"/>
    <row r="55220"/>
    <row r="55221"/>
    <row r="55222"/>
    <row r="55223"/>
    <row r="55224"/>
    <row r="55225"/>
    <row r="55226"/>
    <row r="55227"/>
    <row r="55228"/>
    <row r="55229"/>
    <row r="55230"/>
    <row r="55231"/>
    <row r="55232"/>
    <row r="55233"/>
    <row r="55234"/>
    <row r="55235"/>
    <row r="55236"/>
    <row r="55237"/>
    <row r="55238"/>
    <row r="55239"/>
    <row r="55240"/>
    <row r="55241"/>
    <row r="55242"/>
    <row r="55243"/>
    <row r="55244"/>
    <row r="55245"/>
    <row r="55246"/>
    <row r="55247"/>
    <row r="55248"/>
    <row r="55249"/>
    <row r="55250"/>
    <row r="55251"/>
    <row r="55252"/>
    <row r="55253"/>
    <row r="55254"/>
    <row r="55255"/>
    <row r="55256"/>
    <row r="55257"/>
    <row r="55258"/>
    <row r="55259"/>
    <row r="55260"/>
    <row r="55261"/>
    <row r="55262"/>
    <row r="55263"/>
    <row r="55264"/>
    <row r="55265"/>
    <row r="55266"/>
    <row r="55267"/>
    <row r="55268"/>
    <row r="55269"/>
    <row r="55270"/>
    <row r="55271"/>
    <row r="55272"/>
    <row r="55273"/>
    <row r="55274"/>
    <row r="55275"/>
    <row r="55276"/>
    <row r="55277"/>
    <row r="55278"/>
    <row r="55279"/>
    <row r="55280"/>
    <row r="55281"/>
    <row r="55282"/>
    <row r="55283"/>
    <row r="55284"/>
    <row r="55285"/>
    <row r="55286"/>
    <row r="55287"/>
    <row r="55288"/>
    <row r="55289"/>
    <row r="55290"/>
    <row r="55291"/>
    <row r="55292"/>
    <row r="55293"/>
    <row r="55294"/>
    <row r="55295"/>
    <row r="55296"/>
    <row r="55297"/>
    <row r="55298"/>
    <row r="55299"/>
    <row r="55300"/>
    <row r="55301"/>
    <row r="55302"/>
    <row r="55303"/>
    <row r="55304"/>
    <row r="55305"/>
    <row r="55306"/>
    <row r="55307"/>
    <row r="55308"/>
    <row r="55309"/>
    <row r="55310"/>
    <row r="55311"/>
    <row r="55312"/>
    <row r="55313"/>
    <row r="55314"/>
    <row r="55315"/>
    <row r="55316"/>
    <row r="55317"/>
    <row r="55318"/>
    <row r="55319"/>
    <row r="55320"/>
    <row r="55321"/>
    <row r="55322"/>
    <row r="55323"/>
    <row r="55324"/>
    <row r="55325"/>
    <row r="55326"/>
    <row r="55327"/>
    <row r="55328"/>
    <row r="55329"/>
    <row r="55330"/>
    <row r="55331"/>
    <row r="55332"/>
    <row r="55333"/>
    <row r="55334"/>
    <row r="55335"/>
    <row r="55336"/>
    <row r="55337"/>
    <row r="55338"/>
    <row r="55339"/>
    <row r="55340"/>
    <row r="55341"/>
    <row r="55342"/>
    <row r="55343"/>
    <row r="55344"/>
    <row r="55345"/>
    <row r="55346"/>
    <row r="55347"/>
    <row r="55348"/>
    <row r="55349"/>
    <row r="55350"/>
    <row r="55351"/>
    <row r="55352"/>
    <row r="55353"/>
    <row r="55354"/>
    <row r="55355"/>
    <row r="55356"/>
    <row r="55357"/>
    <row r="55358"/>
    <row r="55359"/>
    <row r="55360"/>
    <row r="55361"/>
    <row r="55362"/>
    <row r="55363"/>
    <row r="55364"/>
    <row r="55365"/>
    <row r="55366"/>
    <row r="55367"/>
    <row r="55368"/>
    <row r="55369"/>
    <row r="55370"/>
    <row r="55371"/>
    <row r="55372"/>
    <row r="55373"/>
    <row r="55374"/>
    <row r="55375"/>
    <row r="55376"/>
    <row r="55377"/>
    <row r="55378"/>
    <row r="55379"/>
    <row r="55380"/>
    <row r="55381"/>
    <row r="55382"/>
    <row r="55383"/>
    <row r="55384"/>
    <row r="55385"/>
    <row r="55386"/>
    <row r="55387"/>
    <row r="55388"/>
    <row r="55389"/>
    <row r="55390"/>
    <row r="55391"/>
    <row r="55392"/>
    <row r="55393"/>
    <row r="55394"/>
    <row r="55395"/>
    <row r="55396"/>
    <row r="55397"/>
    <row r="55398"/>
    <row r="55399"/>
    <row r="55400"/>
    <row r="55401"/>
    <row r="55402"/>
    <row r="55403"/>
    <row r="55404"/>
    <row r="55405"/>
    <row r="55406"/>
    <row r="55407"/>
    <row r="55408"/>
    <row r="55409"/>
    <row r="55410"/>
    <row r="55411"/>
    <row r="55412"/>
    <row r="55413"/>
    <row r="55414"/>
    <row r="55415"/>
    <row r="55416"/>
    <row r="55417"/>
    <row r="55418"/>
    <row r="55419"/>
    <row r="55420"/>
    <row r="55421"/>
    <row r="55422"/>
    <row r="55423"/>
    <row r="55424"/>
    <row r="55425"/>
    <row r="55426"/>
    <row r="55427"/>
    <row r="55428"/>
    <row r="55429"/>
    <row r="55430"/>
    <row r="55431"/>
    <row r="55432"/>
    <row r="55433"/>
    <row r="55434"/>
    <row r="55435"/>
    <row r="55436"/>
    <row r="55437"/>
    <row r="55438"/>
    <row r="55439"/>
    <row r="55440"/>
    <row r="55441"/>
    <row r="55442"/>
    <row r="55443"/>
    <row r="55444"/>
    <row r="55445"/>
    <row r="55446"/>
    <row r="55447"/>
    <row r="55448"/>
    <row r="55449"/>
    <row r="55450"/>
    <row r="55451"/>
    <row r="55452"/>
    <row r="55453"/>
    <row r="55454"/>
    <row r="55455"/>
    <row r="55456"/>
    <row r="55457"/>
    <row r="55458"/>
    <row r="55459"/>
    <row r="55460"/>
    <row r="55461"/>
    <row r="55462"/>
    <row r="55463"/>
    <row r="55464"/>
    <row r="55465"/>
    <row r="55466"/>
    <row r="55467"/>
    <row r="55468"/>
    <row r="55469"/>
    <row r="55470"/>
    <row r="55471"/>
    <row r="55472"/>
    <row r="55473"/>
    <row r="55474"/>
    <row r="55475"/>
    <row r="55476"/>
    <row r="55477"/>
    <row r="55478"/>
    <row r="55479"/>
    <row r="55480"/>
    <row r="55481"/>
    <row r="55482"/>
    <row r="55483"/>
    <row r="55484"/>
    <row r="55485"/>
    <row r="55486"/>
    <row r="55487"/>
    <row r="55488"/>
    <row r="55489"/>
    <row r="55490"/>
    <row r="55491"/>
    <row r="55492"/>
    <row r="55493"/>
    <row r="55494"/>
    <row r="55495"/>
    <row r="55496"/>
    <row r="55497"/>
    <row r="55498"/>
    <row r="55499"/>
    <row r="55500"/>
    <row r="55501"/>
    <row r="55502"/>
    <row r="55503"/>
    <row r="55504"/>
    <row r="55505"/>
    <row r="55506"/>
    <row r="55507"/>
    <row r="55508"/>
    <row r="55509"/>
    <row r="55510"/>
    <row r="55511"/>
    <row r="55512"/>
    <row r="55513"/>
    <row r="55514"/>
    <row r="55515"/>
    <row r="55516"/>
    <row r="55517"/>
    <row r="55518"/>
    <row r="55519"/>
    <row r="55520"/>
    <row r="55521"/>
    <row r="55522"/>
    <row r="55523"/>
    <row r="55524"/>
    <row r="55525"/>
    <row r="55526"/>
    <row r="55527"/>
    <row r="55528"/>
    <row r="55529"/>
    <row r="55530"/>
    <row r="55531"/>
    <row r="55532"/>
    <row r="55533"/>
    <row r="55534"/>
    <row r="55535"/>
    <row r="55536"/>
    <row r="55537"/>
    <row r="55538"/>
    <row r="55539"/>
    <row r="55540"/>
    <row r="55541"/>
    <row r="55542"/>
    <row r="55543"/>
    <row r="55544"/>
    <row r="55545"/>
    <row r="55546"/>
    <row r="55547"/>
    <row r="55548"/>
    <row r="55549"/>
    <row r="55550"/>
    <row r="55551"/>
    <row r="55552"/>
    <row r="55553"/>
    <row r="55554"/>
    <row r="55555"/>
    <row r="55556"/>
    <row r="55557"/>
    <row r="55558"/>
    <row r="55559"/>
    <row r="55560"/>
    <row r="55561"/>
    <row r="55562"/>
    <row r="55563"/>
    <row r="55564"/>
    <row r="55565"/>
    <row r="55566"/>
    <row r="55567"/>
    <row r="55568"/>
    <row r="55569"/>
    <row r="55570"/>
    <row r="55571"/>
    <row r="55572"/>
    <row r="55573"/>
    <row r="55574"/>
    <row r="55575"/>
    <row r="55576"/>
    <row r="55577"/>
    <row r="55578"/>
    <row r="55579"/>
    <row r="55580"/>
    <row r="55581"/>
    <row r="55582"/>
    <row r="55583"/>
    <row r="55584"/>
    <row r="55585"/>
    <row r="55586"/>
    <row r="55587"/>
    <row r="55588"/>
    <row r="55589"/>
    <row r="55590"/>
    <row r="55591"/>
    <row r="55592"/>
    <row r="55593"/>
    <row r="55594"/>
    <row r="55595"/>
    <row r="55596"/>
    <row r="55597"/>
    <row r="55598"/>
    <row r="55599"/>
    <row r="55600"/>
    <row r="55601"/>
    <row r="55602"/>
    <row r="55603"/>
    <row r="55604"/>
    <row r="55605"/>
    <row r="55606"/>
    <row r="55607"/>
    <row r="55608"/>
    <row r="55609"/>
    <row r="55610"/>
    <row r="55611"/>
    <row r="55612"/>
    <row r="55613"/>
    <row r="55614"/>
    <row r="55615"/>
    <row r="55616"/>
    <row r="55617"/>
    <row r="55618"/>
    <row r="55619"/>
    <row r="55620"/>
    <row r="55621"/>
    <row r="55622"/>
    <row r="55623"/>
    <row r="55624"/>
    <row r="55625"/>
    <row r="55626"/>
    <row r="55627"/>
    <row r="55628"/>
    <row r="55629"/>
    <row r="55630"/>
    <row r="55631"/>
    <row r="55632"/>
    <row r="55633"/>
    <row r="55634"/>
    <row r="55635"/>
    <row r="55636"/>
    <row r="55637"/>
    <row r="55638"/>
    <row r="55639"/>
    <row r="55640"/>
    <row r="55641"/>
    <row r="55642"/>
    <row r="55643"/>
    <row r="55644"/>
    <row r="55645"/>
    <row r="55646"/>
    <row r="55647"/>
    <row r="55648"/>
    <row r="55649"/>
    <row r="55650"/>
    <row r="55651"/>
    <row r="55652"/>
    <row r="55653"/>
    <row r="55654"/>
    <row r="55655"/>
    <row r="55656"/>
    <row r="55657"/>
    <row r="55658"/>
    <row r="55659"/>
    <row r="55660"/>
    <row r="55661"/>
    <row r="55662"/>
    <row r="55663"/>
    <row r="55664"/>
    <row r="55665"/>
    <row r="55666"/>
    <row r="55667"/>
    <row r="55668"/>
    <row r="55669"/>
    <row r="55670"/>
    <row r="55671"/>
    <row r="55672"/>
    <row r="55673"/>
    <row r="55674"/>
    <row r="55675"/>
    <row r="55676"/>
    <row r="55677"/>
    <row r="55678"/>
    <row r="55679"/>
    <row r="55680"/>
    <row r="55681"/>
    <row r="55682"/>
    <row r="55683"/>
    <row r="55684"/>
    <row r="55685"/>
    <row r="55686"/>
    <row r="55687"/>
    <row r="55688"/>
    <row r="55689"/>
    <row r="55690"/>
    <row r="55691"/>
    <row r="55692"/>
    <row r="55693"/>
    <row r="55694"/>
    <row r="55695"/>
    <row r="55696"/>
    <row r="55697"/>
    <row r="55698"/>
    <row r="55699"/>
    <row r="55700"/>
    <row r="55701"/>
    <row r="55702"/>
    <row r="55703"/>
    <row r="55704"/>
    <row r="55705"/>
    <row r="55706"/>
    <row r="55707"/>
    <row r="55708"/>
    <row r="55709"/>
    <row r="55710"/>
    <row r="55711"/>
    <row r="55712"/>
    <row r="55713"/>
    <row r="55714"/>
    <row r="55715"/>
    <row r="55716"/>
    <row r="55717"/>
    <row r="55718"/>
    <row r="55719"/>
    <row r="55720"/>
    <row r="55721"/>
    <row r="55722"/>
    <row r="55723"/>
    <row r="55724"/>
    <row r="55725"/>
    <row r="55726"/>
    <row r="55727"/>
    <row r="55728"/>
    <row r="55729"/>
    <row r="55730"/>
    <row r="55731"/>
    <row r="55732"/>
    <row r="55733"/>
    <row r="55734"/>
    <row r="55735"/>
    <row r="55736"/>
    <row r="55737"/>
    <row r="55738"/>
    <row r="55739"/>
    <row r="55740"/>
    <row r="55741"/>
    <row r="55742"/>
    <row r="55743"/>
    <row r="55744"/>
    <row r="55745"/>
    <row r="55746"/>
    <row r="55747"/>
    <row r="55748"/>
    <row r="55749"/>
    <row r="55750"/>
    <row r="55751"/>
    <row r="55752"/>
    <row r="55753"/>
    <row r="55754"/>
    <row r="55755"/>
    <row r="55756"/>
    <row r="55757"/>
    <row r="55758"/>
    <row r="55759"/>
    <row r="55760"/>
    <row r="55761"/>
    <row r="55762"/>
    <row r="55763"/>
    <row r="55764"/>
    <row r="55765"/>
    <row r="55766"/>
    <row r="55767"/>
    <row r="55768"/>
    <row r="55769"/>
    <row r="55770"/>
    <row r="55771"/>
    <row r="55772"/>
    <row r="55773"/>
    <row r="55774"/>
    <row r="55775"/>
    <row r="55776"/>
    <row r="55777"/>
    <row r="55778"/>
    <row r="55779"/>
    <row r="55780"/>
    <row r="55781"/>
    <row r="55782"/>
    <row r="55783"/>
    <row r="55784"/>
    <row r="55785"/>
    <row r="55786"/>
    <row r="55787"/>
    <row r="55788"/>
    <row r="55789"/>
    <row r="55790"/>
    <row r="55791"/>
    <row r="55792"/>
    <row r="55793"/>
    <row r="55794"/>
    <row r="55795"/>
    <row r="55796"/>
    <row r="55797"/>
    <row r="55798"/>
    <row r="55799"/>
    <row r="55800"/>
    <row r="55801"/>
    <row r="55802"/>
    <row r="55803"/>
    <row r="55804"/>
    <row r="55805"/>
    <row r="55806"/>
    <row r="55807"/>
    <row r="55808"/>
    <row r="55809"/>
    <row r="55810"/>
    <row r="55811"/>
    <row r="55812"/>
    <row r="55813"/>
    <row r="55814"/>
    <row r="55815"/>
    <row r="55816"/>
    <row r="55817"/>
    <row r="55818"/>
    <row r="55819"/>
    <row r="55820"/>
    <row r="55821"/>
    <row r="55822"/>
    <row r="55823"/>
    <row r="55824"/>
    <row r="55825"/>
    <row r="55826"/>
    <row r="55827"/>
    <row r="55828"/>
    <row r="55829"/>
    <row r="55830"/>
    <row r="55831"/>
    <row r="55832"/>
    <row r="55833"/>
    <row r="55834"/>
    <row r="55835"/>
    <row r="55836"/>
    <row r="55837"/>
    <row r="55838"/>
    <row r="55839"/>
    <row r="55840"/>
    <row r="55841"/>
    <row r="55842"/>
    <row r="55843"/>
    <row r="55844"/>
    <row r="55845"/>
    <row r="55846"/>
    <row r="55847"/>
    <row r="55848"/>
    <row r="55849"/>
    <row r="55850"/>
    <row r="55851"/>
    <row r="55852"/>
    <row r="55853"/>
    <row r="55854"/>
    <row r="55855"/>
    <row r="55856"/>
    <row r="55857"/>
    <row r="55858"/>
    <row r="55859"/>
    <row r="55860"/>
    <row r="55861"/>
    <row r="55862"/>
    <row r="55863"/>
    <row r="55864"/>
    <row r="55865"/>
    <row r="55866"/>
    <row r="55867"/>
    <row r="55868"/>
    <row r="55869"/>
    <row r="55870"/>
    <row r="55871"/>
    <row r="55872"/>
    <row r="55873"/>
    <row r="55874"/>
    <row r="55875"/>
    <row r="55876"/>
    <row r="55877"/>
    <row r="55878"/>
    <row r="55879"/>
    <row r="55880"/>
    <row r="55881"/>
    <row r="55882"/>
    <row r="55883"/>
    <row r="55884"/>
    <row r="55885"/>
    <row r="55886"/>
    <row r="55887"/>
    <row r="55888"/>
    <row r="55889"/>
    <row r="55890"/>
    <row r="55891"/>
    <row r="55892"/>
    <row r="55893"/>
    <row r="55894"/>
    <row r="55895"/>
    <row r="55896"/>
    <row r="55897"/>
    <row r="55898"/>
    <row r="55899"/>
    <row r="55900"/>
    <row r="55901"/>
    <row r="55902"/>
    <row r="55903"/>
    <row r="55904"/>
    <row r="55905"/>
    <row r="55906"/>
    <row r="55907"/>
    <row r="55908"/>
    <row r="55909"/>
    <row r="55910"/>
    <row r="55911"/>
    <row r="55912"/>
    <row r="55913"/>
    <row r="55914"/>
    <row r="55915"/>
    <row r="55916"/>
    <row r="55917"/>
    <row r="55918"/>
    <row r="55919"/>
    <row r="55920"/>
    <row r="55921"/>
    <row r="55922"/>
    <row r="55923"/>
    <row r="55924"/>
    <row r="55925"/>
    <row r="55926"/>
    <row r="55927"/>
    <row r="55928"/>
    <row r="55929"/>
    <row r="55930"/>
    <row r="55931"/>
    <row r="55932"/>
    <row r="55933"/>
    <row r="55934"/>
    <row r="55935"/>
    <row r="55936"/>
    <row r="55937"/>
    <row r="55938"/>
    <row r="55939"/>
    <row r="55940"/>
    <row r="55941"/>
    <row r="55942"/>
    <row r="55943"/>
    <row r="55944"/>
    <row r="55945"/>
    <row r="55946"/>
    <row r="55947"/>
    <row r="55948"/>
    <row r="55949"/>
    <row r="55950"/>
    <row r="55951"/>
    <row r="55952"/>
    <row r="55953"/>
    <row r="55954"/>
    <row r="55955"/>
    <row r="55956"/>
    <row r="55957"/>
    <row r="55958"/>
    <row r="55959"/>
    <row r="55960"/>
    <row r="55961"/>
    <row r="55962"/>
    <row r="55963"/>
    <row r="55964"/>
    <row r="55965"/>
    <row r="55966"/>
    <row r="55967"/>
    <row r="55968"/>
    <row r="55969"/>
    <row r="55970"/>
    <row r="55971"/>
    <row r="55972"/>
    <row r="55973"/>
    <row r="55974"/>
    <row r="55975"/>
    <row r="55976"/>
    <row r="55977"/>
    <row r="55978"/>
    <row r="55979"/>
    <row r="55980"/>
    <row r="55981"/>
    <row r="55982"/>
    <row r="55983"/>
    <row r="55984"/>
    <row r="55985"/>
    <row r="55986"/>
    <row r="55987"/>
    <row r="55988"/>
    <row r="55989"/>
    <row r="55990"/>
    <row r="55991"/>
    <row r="55992"/>
    <row r="55993"/>
    <row r="55994"/>
    <row r="55995"/>
    <row r="55996"/>
    <row r="55997"/>
    <row r="55998"/>
    <row r="55999"/>
    <row r="56000"/>
    <row r="56001"/>
    <row r="56002"/>
    <row r="56003"/>
    <row r="56004"/>
    <row r="56005"/>
    <row r="56006"/>
    <row r="56007"/>
    <row r="56008"/>
    <row r="56009"/>
    <row r="56010"/>
    <row r="56011"/>
    <row r="56012"/>
    <row r="56013"/>
    <row r="56014"/>
    <row r="56015"/>
    <row r="56016"/>
    <row r="56017"/>
    <row r="56018"/>
    <row r="56019"/>
    <row r="56020"/>
    <row r="56021"/>
    <row r="56022"/>
    <row r="56023"/>
    <row r="56024"/>
    <row r="56025"/>
    <row r="56026"/>
    <row r="56027"/>
    <row r="56028"/>
    <row r="56029"/>
    <row r="56030"/>
    <row r="56031"/>
    <row r="56032"/>
    <row r="56033"/>
    <row r="56034"/>
    <row r="56035"/>
    <row r="56036"/>
    <row r="56037"/>
    <row r="56038"/>
    <row r="56039"/>
    <row r="56040"/>
    <row r="56041"/>
    <row r="56042"/>
    <row r="56043"/>
    <row r="56044"/>
    <row r="56045"/>
    <row r="56046"/>
    <row r="56047"/>
    <row r="56048"/>
    <row r="56049"/>
    <row r="56050"/>
    <row r="56051"/>
    <row r="56052"/>
    <row r="56053"/>
    <row r="56054"/>
    <row r="56055"/>
    <row r="56056"/>
    <row r="56057"/>
    <row r="56058"/>
    <row r="56059"/>
    <row r="56060"/>
    <row r="56061"/>
    <row r="56062"/>
    <row r="56063"/>
    <row r="56064"/>
    <row r="56065"/>
    <row r="56066"/>
    <row r="56067"/>
    <row r="56068"/>
    <row r="56069"/>
    <row r="56070"/>
    <row r="56071"/>
    <row r="56072"/>
    <row r="56073"/>
    <row r="56074"/>
    <row r="56075"/>
    <row r="56076"/>
    <row r="56077"/>
    <row r="56078"/>
    <row r="56079"/>
    <row r="56080"/>
    <row r="56081"/>
    <row r="56082"/>
    <row r="56083"/>
    <row r="56084"/>
    <row r="56085"/>
    <row r="56086"/>
    <row r="56087"/>
    <row r="56088"/>
    <row r="56089"/>
    <row r="56090"/>
    <row r="56091"/>
    <row r="56092"/>
    <row r="56093"/>
    <row r="56094"/>
    <row r="56095"/>
    <row r="56096"/>
    <row r="56097"/>
    <row r="56098"/>
    <row r="56099"/>
    <row r="56100"/>
    <row r="56101"/>
    <row r="56102"/>
    <row r="56103"/>
    <row r="56104"/>
    <row r="56105"/>
    <row r="56106"/>
    <row r="56107"/>
    <row r="56108"/>
    <row r="56109"/>
    <row r="56110"/>
    <row r="56111"/>
    <row r="56112"/>
    <row r="56113"/>
    <row r="56114"/>
    <row r="56115"/>
    <row r="56116"/>
    <row r="56117"/>
    <row r="56118"/>
    <row r="56119"/>
    <row r="56120"/>
    <row r="56121"/>
    <row r="56122"/>
    <row r="56123"/>
    <row r="56124"/>
    <row r="56125"/>
    <row r="56126"/>
    <row r="56127"/>
    <row r="56128"/>
    <row r="56129"/>
    <row r="56130"/>
    <row r="56131"/>
    <row r="56132"/>
    <row r="56133"/>
    <row r="56134"/>
    <row r="56135"/>
    <row r="56136"/>
    <row r="56137"/>
    <row r="56138"/>
    <row r="56139"/>
    <row r="56140"/>
    <row r="56141"/>
    <row r="56142"/>
    <row r="56143"/>
    <row r="56144"/>
    <row r="56145"/>
    <row r="56146"/>
    <row r="56147"/>
    <row r="56148"/>
    <row r="56149"/>
    <row r="56150"/>
    <row r="56151"/>
    <row r="56152"/>
    <row r="56153"/>
    <row r="56154"/>
    <row r="56155"/>
    <row r="56156"/>
    <row r="56157"/>
    <row r="56158"/>
    <row r="56159"/>
    <row r="56160"/>
    <row r="56161"/>
    <row r="56162"/>
    <row r="56163"/>
    <row r="56164"/>
    <row r="56165"/>
    <row r="56166"/>
    <row r="56167"/>
    <row r="56168"/>
    <row r="56169"/>
    <row r="56170"/>
    <row r="56171"/>
    <row r="56172"/>
    <row r="56173"/>
    <row r="56174"/>
    <row r="56175"/>
    <row r="56176"/>
    <row r="56177"/>
    <row r="56178"/>
    <row r="56179"/>
    <row r="56180"/>
    <row r="56181"/>
    <row r="56182"/>
    <row r="56183"/>
    <row r="56184"/>
    <row r="56185"/>
    <row r="56186"/>
    <row r="56187"/>
    <row r="56188"/>
    <row r="56189"/>
    <row r="56190"/>
    <row r="56191"/>
    <row r="56192"/>
    <row r="56193"/>
    <row r="56194"/>
    <row r="56195"/>
    <row r="56196"/>
    <row r="56197"/>
    <row r="56198"/>
    <row r="56199"/>
    <row r="56200"/>
    <row r="56201"/>
    <row r="56202"/>
    <row r="56203"/>
    <row r="56204"/>
    <row r="56205"/>
    <row r="56206"/>
    <row r="56207"/>
    <row r="56208"/>
    <row r="56209"/>
    <row r="56210"/>
    <row r="56211"/>
    <row r="56212"/>
    <row r="56213"/>
    <row r="56214"/>
    <row r="56215"/>
    <row r="56216"/>
    <row r="56217"/>
    <row r="56218"/>
    <row r="56219"/>
    <row r="56220"/>
    <row r="56221"/>
    <row r="56222"/>
    <row r="56223"/>
    <row r="56224"/>
    <row r="56225"/>
    <row r="56226"/>
    <row r="56227"/>
    <row r="56228"/>
    <row r="56229"/>
    <row r="56230"/>
    <row r="56231"/>
    <row r="56232"/>
    <row r="56233"/>
    <row r="56234"/>
    <row r="56235"/>
    <row r="56236"/>
    <row r="56237"/>
    <row r="56238"/>
    <row r="56239"/>
    <row r="56240"/>
    <row r="56241"/>
    <row r="56242"/>
    <row r="56243"/>
    <row r="56244"/>
    <row r="56245"/>
    <row r="56246"/>
    <row r="56247"/>
    <row r="56248"/>
    <row r="56249"/>
    <row r="56250"/>
    <row r="56251"/>
    <row r="56252"/>
    <row r="56253"/>
    <row r="56254"/>
    <row r="56255"/>
    <row r="56256"/>
    <row r="56257"/>
    <row r="56258"/>
    <row r="56259"/>
    <row r="56260"/>
    <row r="56261"/>
    <row r="56262"/>
    <row r="56263"/>
    <row r="56264"/>
    <row r="56265"/>
    <row r="56266"/>
    <row r="56267"/>
    <row r="56268"/>
    <row r="56269"/>
    <row r="56270"/>
    <row r="56271"/>
    <row r="56272"/>
    <row r="56273"/>
    <row r="56274"/>
    <row r="56275"/>
    <row r="56276"/>
    <row r="56277"/>
    <row r="56278"/>
    <row r="56279"/>
    <row r="56280"/>
    <row r="56281"/>
    <row r="56282"/>
    <row r="56283"/>
    <row r="56284"/>
    <row r="56285"/>
    <row r="56286"/>
    <row r="56287"/>
    <row r="56288"/>
    <row r="56289"/>
    <row r="56290"/>
    <row r="56291"/>
    <row r="56292"/>
    <row r="56293"/>
    <row r="56294"/>
    <row r="56295"/>
    <row r="56296"/>
    <row r="56297"/>
    <row r="56298"/>
    <row r="56299"/>
    <row r="56300"/>
    <row r="56301"/>
    <row r="56302"/>
    <row r="56303"/>
    <row r="56304"/>
    <row r="56305"/>
    <row r="56306"/>
    <row r="56307"/>
    <row r="56308"/>
    <row r="56309"/>
    <row r="56310"/>
    <row r="56311"/>
    <row r="56312"/>
    <row r="56313"/>
    <row r="56314"/>
    <row r="56315"/>
    <row r="56316"/>
    <row r="56317"/>
    <row r="56318"/>
    <row r="56319"/>
    <row r="56320"/>
    <row r="56321"/>
    <row r="56322"/>
    <row r="56323"/>
    <row r="56324"/>
    <row r="56325"/>
    <row r="56326"/>
    <row r="56327"/>
    <row r="56328"/>
    <row r="56329"/>
    <row r="56330"/>
    <row r="56331"/>
    <row r="56332"/>
    <row r="56333"/>
    <row r="56334"/>
    <row r="56335"/>
    <row r="56336"/>
    <row r="56337"/>
    <row r="56338"/>
    <row r="56339"/>
    <row r="56340"/>
    <row r="56341"/>
    <row r="56342"/>
    <row r="56343"/>
    <row r="56344"/>
    <row r="56345"/>
    <row r="56346"/>
    <row r="56347"/>
    <row r="56348"/>
    <row r="56349"/>
    <row r="56350"/>
    <row r="56351"/>
    <row r="56352"/>
    <row r="56353"/>
    <row r="56354"/>
    <row r="56355"/>
    <row r="56356"/>
    <row r="56357"/>
    <row r="56358"/>
    <row r="56359"/>
    <row r="56360"/>
    <row r="56361"/>
    <row r="56362"/>
    <row r="56363"/>
    <row r="56364"/>
    <row r="56365"/>
    <row r="56366"/>
    <row r="56367"/>
    <row r="56368"/>
    <row r="56369"/>
    <row r="56370"/>
    <row r="56371"/>
    <row r="56372"/>
    <row r="56373"/>
    <row r="56374"/>
    <row r="56375"/>
    <row r="56376"/>
    <row r="56377"/>
    <row r="56378"/>
    <row r="56379"/>
    <row r="56380"/>
    <row r="56381"/>
    <row r="56382"/>
    <row r="56383"/>
    <row r="56384"/>
    <row r="56385"/>
    <row r="56386"/>
    <row r="56387"/>
    <row r="56388"/>
    <row r="56389"/>
    <row r="56390"/>
    <row r="56391"/>
    <row r="56392"/>
    <row r="56393"/>
    <row r="56394"/>
    <row r="56395"/>
    <row r="56396"/>
    <row r="56397"/>
    <row r="56398"/>
    <row r="56399"/>
    <row r="56400"/>
    <row r="56401"/>
    <row r="56402"/>
    <row r="56403"/>
    <row r="56404"/>
    <row r="56405"/>
    <row r="56406"/>
    <row r="56407"/>
    <row r="56408"/>
    <row r="56409"/>
    <row r="56410"/>
    <row r="56411"/>
    <row r="56412"/>
    <row r="56413"/>
    <row r="56414"/>
    <row r="56415"/>
    <row r="56416"/>
    <row r="56417"/>
    <row r="56418"/>
    <row r="56419"/>
    <row r="56420"/>
    <row r="56421"/>
    <row r="56422"/>
    <row r="56423"/>
    <row r="56424"/>
    <row r="56425"/>
    <row r="56426"/>
    <row r="56427"/>
    <row r="56428"/>
    <row r="56429"/>
    <row r="56430"/>
    <row r="56431"/>
    <row r="56432"/>
    <row r="56433"/>
    <row r="56434"/>
    <row r="56435"/>
    <row r="56436"/>
    <row r="56437"/>
    <row r="56438"/>
    <row r="56439"/>
    <row r="56440"/>
    <row r="56441"/>
    <row r="56442"/>
    <row r="56443"/>
    <row r="56444"/>
    <row r="56445"/>
    <row r="56446"/>
    <row r="56447"/>
    <row r="56448"/>
    <row r="56449"/>
    <row r="56450"/>
    <row r="56451"/>
    <row r="56452"/>
    <row r="56453"/>
    <row r="56454"/>
    <row r="56455"/>
    <row r="56456"/>
    <row r="56457"/>
    <row r="56458"/>
    <row r="56459"/>
    <row r="56460"/>
    <row r="56461"/>
    <row r="56462"/>
    <row r="56463"/>
    <row r="56464"/>
    <row r="56465"/>
    <row r="56466"/>
    <row r="56467"/>
    <row r="56468"/>
    <row r="56469"/>
    <row r="56470"/>
    <row r="56471"/>
    <row r="56472"/>
    <row r="56473"/>
    <row r="56474"/>
    <row r="56475"/>
    <row r="56476"/>
    <row r="56477"/>
    <row r="56478"/>
    <row r="56479"/>
    <row r="56480"/>
    <row r="56481"/>
    <row r="56482"/>
    <row r="56483"/>
    <row r="56484"/>
    <row r="56485"/>
    <row r="56486"/>
    <row r="56487"/>
    <row r="56488"/>
    <row r="56489"/>
    <row r="56490"/>
    <row r="56491"/>
    <row r="56492"/>
    <row r="56493"/>
    <row r="56494"/>
    <row r="56495"/>
    <row r="56496"/>
    <row r="56497"/>
    <row r="56498"/>
    <row r="56499"/>
    <row r="56500"/>
    <row r="56501"/>
    <row r="56502"/>
    <row r="56503"/>
    <row r="56504"/>
    <row r="56505"/>
    <row r="56506"/>
    <row r="56507"/>
    <row r="56508"/>
    <row r="56509"/>
    <row r="56510"/>
    <row r="56511"/>
    <row r="56512"/>
    <row r="56513"/>
    <row r="56514"/>
    <row r="56515"/>
    <row r="56516"/>
    <row r="56517"/>
    <row r="56518"/>
    <row r="56519"/>
    <row r="56520"/>
    <row r="56521"/>
    <row r="56522"/>
    <row r="56523"/>
    <row r="56524"/>
    <row r="56525"/>
    <row r="56526"/>
    <row r="56527"/>
    <row r="56528"/>
    <row r="56529"/>
    <row r="56530"/>
    <row r="56531"/>
    <row r="56532"/>
    <row r="56533"/>
    <row r="56534"/>
    <row r="56535"/>
    <row r="56536"/>
    <row r="56537"/>
    <row r="56538"/>
    <row r="56539"/>
    <row r="56540"/>
    <row r="56541"/>
    <row r="56542"/>
    <row r="56543"/>
    <row r="56544"/>
    <row r="56545"/>
    <row r="56546"/>
    <row r="56547"/>
    <row r="56548"/>
    <row r="56549"/>
    <row r="56550"/>
    <row r="56551"/>
    <row r="56552"/>
    <row r="56553"/>
    <row r="56554"/>
    <row r="56555"/>
    <row r="56556"/>
    <row r="56557"/>
    <row r="56558"/>
    <row r="56559"/>
    <row r="56560"/>
    <row r="56561"/>
    <row r="56562"/>
    <row r="56563"/>
    <row r="56564"/>
    <row r="56565"/>
    <row r="56566"/>
    <row r="56567"/>
    <row r="56568"/>
    <row r="56569"/>
    <row r="56570"/>
    <row r="56571"/>
    <row r="56572"/>
    <row r="56573"/>
    <row r="56574"/>
    <row r="56575"/>
    <row r="56576"/>
    <row r="56577"/>
    <row r="56578"/>
    <row r="56579"/>
    <row r="56580"/>
    <row r="56581"/>
    <row r="56582"/>
    <row r="56583"/>
    <row r="56584"/>
    <row r="56585"/>
    <row r="56586"/>
    <row r="56587"/>
    <row r="56588"/>
    <row r="56589"/>
    <row r="56590"/>
    <row r="56591"/>
    <row r="56592"/>
    <row r="56593"/>
    <row r="56594"/>
    <row r="56595"/>
    <row r="56596"/>
    <row r="56597"/>
    <row r="56598"/>
    <row r="56599"/>
    <row r="56600"/>
    <row r="56601"/>
    <row r="56602"/>
    <row r="56603"/>
    <row r="56604"/>
    <row r="56605"/>
    <row r="56606"/>
    <row r="56607"/>
    <row r="56608"/>
    <row r="56609"/>
    <row r="56610"/>
    <row r="56611"/>
    <row r="56612"/>
    <row r="56613"/>
    <row r="56614"/>
    <row r="56615"/>
    <row r="56616"/>
    <row r="56617"/>
    <row r="56618"/>
    <row r="56619"/>
    <row r="56620"/>
    <row r="56621"/>
    <row r="56622"/>
    <row r="56623"/>
    <row r="56624"/>
    <row r="56625"/>
    <row r="56626"/>
    <row r="56627"/>
    <row r="56628"/>
    <row r="56629"/>
    <row r="56630"/>
    <row r="56631"/>
    <row r="56632"/>
    <row r="56633"/>
    <row r="56634"/>
    <row r="56635"/>
    <row r="56636"/>
    <row r="56637"/>
    <row r="56638"/>
    <row r="56639"/>
    <row r="56640"/>
    <row r="56641"/>
    <row r="56642"/>
    <row r="56643"/>
    <row r="56644"/>
    <row r="56645"/>
    <row r="56646"/>
    <row r="56647"/>
    <row r="56648"/>
    <row r="56649"/>
    <row r="56650"/>
    <row r="56651"/>
    <row r="56652"/>
    <row r="56653"/>
    <row r="56654"/>
    <row r="56655"/>
    <row r="56656"/>
    <row r="56657"/>
    <row r="56658"/>
    <row r="56659"/>
    <row r="56660"/>
    <row r="56661"/>
    <row r="56662"/>
    <row r="56663"/>
    <row r="56664"/>
    <row r="56665"/>
    <row r="56666"/>
    <row r="56667"/>
    <row r="56668"/>
    <row r="56669"/>
    <row r="56670"/>
    <row r="56671"/>
    <row r="56672"/>
    <row r="56673"/>
    <row r="56674"/>
    <row r="56675"/>
    <row r="56676"/>
    <row r="56677"/>
    <row r="56678"/>
    <row r="56679"/>
    <row r="56680"/>
    <row r="56681"/>
    <row r="56682"/>
    <row r="56683"/>
    <row r="56684"/>
    <row r="56685"/>
    <row r="56686"/>
    <row r="56687"/>
    <row r="56688"/>
    <row r="56689"/>
    <row r="56690"/>
    <row r="56691"/>
    <row r="56692"/>
    <row r="56693"/>
    <row r="56694"/>
    <row r="56695"/>
    <row r="56696"/>
    <row r="56697"/>
    <row r="56698"/>
    <row r="56699"/>
    <row r="56700"/>
    <row r="56701"/>
    <row r="56702"/>
    <row r="56703"/>
    <row r="56704"/>
    <row r="56705"/>
    <row r="56706"/>
    <row r="56707"/>
    <row r="56708"/>
    <row r="56709"/>
    <row r="56710"/>
    <row r="56711"/>
    <row r="56712"/>
    <row r="56713"/>
    <row r="56714"/>
    <row r="56715"/>
    <row r="56716"/>
    <row r="56717"/>
    <row r="56718"/>
    <row r="56719"/>
    <row r="56720"/>
    <row r="56721"/>
    <row r="56722"/>
    <row r="56723"/>
    <row r="56724"/>
    <row r="56725"/>
    <row r="56726"/>
    <row r="56727"/>
    <row r="56728"/>
    <row r="56729"/>
    <row r="56730"/>
    <row r="56731"/>
    <row r="56732"/>
    <row r="56733"/>
    <row r="56734"/>
    <row r="56735"/>
    <row r="56736"/>
    <row r="56737"/>
    <row r="56738"/>
    <row r="56739"/>
    <row r="56740"/>
    <row r="56741"/>
    <row r="56742"/>
    <row r="56743"/>
    <row r="56744"/>
    <row r="56745"/>
    <row r="56746"/>
    <row r="56747"/>
    <row r="56748"/>
    <row r="56749"/>
    <row r="56750"/>
    <row r="56751"/>
    <row r="56752"/>
    <row r="56753"/>
    <row r="56754"/>
    <row r="56755"/>
    <row r="56756"/>
    <row r="56757"/>
    <row r="56758"/>
    <row r="56759"/>
    <row r="56760"/>
    <row r="56761"/>
    <row r="56762"/>
    <row r="56763"/>
    <row r="56764"/>
    <row r="56765"/>
    <row r="56766"/>
    <row r="56767"/>
    <row r="56768"/>
    <row r="56769"/>
    <row r="56770"/>
    <row r="56771"/>
    <row r="56772"/>
    <row r="56773"/>
    <row r="56774"/>
    <row r="56775"/>
    <row r="56776"/>
    <row r="56777"/>
    <row r="56778"/>
    <row r="56779"/>
    <row r="56780"/>
    <row r="56781"/>
    <row r="56782"/>
    <row r="56783"/>
    <row r="56784"/>
    <row r="56785"/>
    <row r="56786"/>
    <row r="56787"/>
    <row r="56788"/>
    <row r="56789"/>
    <row r="56790"/>
    <row r="56791"/>
    <row r="56792"/>
    <row r="56793"/>
    <row r="56794"/>
    <row r="56795"/>
    <row r="56796"/>
    <row r="56797"/>
    <row r="56798"/>
    <row r="56799"/>
    <row r="56800"/>
    <row r="56801"/>
    <row r="56802"/>
    <row r="56803"/>
    <row r="56804"/>
    <row r="56805"/>
    <row r="56806"/>
    <row r="56807"/>
    <row r="56808"/>
    <row r="56809"/>
    <row r="56810"/>
    <row r="56811"/>
    <row r="56812"/>
    <row r="56813"/>
    <row r="56814"/>
    <row r="56815"/>
    <row r="56816"/>
    <row r="56817"/>
    <row r="56818"/>
    <row r="56819"/>
    <row r="56820"/>
    <row r="56821"/>
    <row r="56822"/>
    <row r="56823"/>
    <row r="56824"/>
    <row r="56825"/>
    <row r="56826"/>
    <row r="56827"/>
    <row r="56828"/>
    <row r="56829"/>
    <row r="56830"/>
    <row r="56831"/>
    <row r="56832"/>
    <row r="56833"/>
    <row r="56834"/>
    <row r="56835"/>
    <row r="56836"/>
    <row r="56837"/>
    <row r="56838"/>
    <row r="56839"/>
    <row r="56840"/>
    <row r="56841"/>
    <row r="56842"/>
    <row r="56843"/>
    <row r="56844"/>
    <row r="56845"/>
    <row r="56846"/>
    <row r="56847"/>
    <row r="56848"/>
    <row r="56849"/>
    <row r="56850"/>
    <row r="56851"/>
    <row r="56852"/>
    <row r="56853"/>
    <row r="56854"/>
    <row r="56855"/>
    <row r="56856"/>
    <row r="56857"/>
    <row r="56858"/>
    <row r="56859"/>
    <row r="56860"/>
    <row r="56861"/>
    <row r="56862"/>
    <row r="56863"/>
    <row r="56864"/>
    <row r="56865"/>
    <row r="56866"/>
    <row r="56867"/>
    <row r="56868"/>
    <row r="56869"/>
    <row r="56870"/>
    <row r="56871"/>
    <row r="56872"/>
    <row r="56873"/>
    <row r="56874"/>
    <row r="56875"/>
    <row r="56876"/>
    <row r="56877"/>
    <row r="56878"/>
    <row r="56879"/>
    <row r="56880"/>
    <row r="56881"/>
    <row r="56882"/>
    <row r="56883"/>
    <row r="56884"/>
    <row r="56885"/>
    <row r="56886"/>
    <row r="56887"/>
    <row r="56888"/>
    <row r="56889"/>
    <row r="56890"/>
    <row r="56891"/>
    <row r="56892"/>
    <row r="56893"/>
    <row r="56894"/>
    <row r="56895"/>
    <row r="56896"/>
    <row r="56897"/>
    <row r="56898"/>
    <row r="56899"/>
    <row r="56900"/>
    <row r="56901"/>
    <row r="56902"/>
    <row r="56903"/>
    <row r="56904"/>
    <row r="56905"/>
    <row r="56906"/>
    <row r="56907"/>
    <row r="56908"/>
    <row r="56909"/>
    <row r="56910"/>
    <row r="56911"/>
    <row r="56912"/>
    <row r="56913"/>
    <row r="56914"/>
    <row r="56915"/>
    <row r="56916"/>
    <row r="56917"/>
    <row r="56918"/>
    <row r="56919"/>
    <row r="56920"/>
    <row r="56921"/>
    <row r="56922"/>
    <row r="56923"/>
    <row r="56924"/>
    <row r="56925"/>
    <row r="56926"/>
    <row r="56927"/>
    <row r="56928"/>
    <row r="56929"/>
    <row r="56930"/>
    <row r="56931"/>
    <row r="56932"/>
    <row r="56933"/>
    <row r="56934"/>
    <row r="56935"/>
    <row r="56936"/>
    <row r="56937"/>
    <row r="56938"/>
    <row r="56939"/>
    <row r="56940"/>
    <row r="56941"/>
    <row r="56942"/>
    <row r="56943"/>
    <row r="56944"/>
    <row r="56945"/>
    <row r="56946"/>
    <row r="56947"/>
    <row r="56948"/>
    <row r="56949"/>
    <row r="56950"/>
    <row r="56951"/>
    <row r="56952"/>
    <row r="56953"/>
    <row r="56954"/>
    <row r="56955"/>
    <row r="56956"/>
    <row r="56957"/>
    <row r="56958"/>
    <row r="56959"/>
    <row r="56960"/>
    <row r="56961"/>
    <row r="56962"/>
    <row r="56963"/>
    <row r="56964"/>
    <row r="56965"/>
    <row r="56966"/>
    <row r="56967"/>
    <row r="56968"/>
    <row r="56969"/>
    <row r="56970"/>
    <row r="56971"/>
    <row r="56972"/>
    <row r="56973"/>
    <row r="56974"/>
    <row r="56975"/>
    <row r="56976"/>
    <row r="56977"/>
    <row r="56978"/>
    <row r="56979"/>
    <row r="56980"/>
    <row r="56981"/>
    <row r="56982"/>
    <row r="56983"/>
    <row r="56984"/>
    <row r="56985"/>
    <row r="56986"/>
    <row r="56987"/>
    <row r="56988"/>
    <row r="56989"/>
    <row r="56990"/>
    <row r="56991"/>
    <row r="56992"/>
    <row r="56993"/>
    <row r="56994"/>
    <row r="56995"/>
    <row r="56996"/>
    <row r="56997"/>
    <row r="56998"/>
    <row r="56999"/>
    <row r="57000"/>
    <row r="57001"/>
    <row r="57002"/>
    <row r="57003"/>
    <row r="57004"/>
    <row r="57005"/>
    <row r="57006"/>
    <row r="57007"/>
    <row r="57008"/>
    <row r="57009"/>
    <row r="57010"/>
    <row r="57011"/>
    <row r="57012"/>
    <row r="57013"/>
    <row r="57014"/>
    <row r="57015"/>
    <row r="57016"/>
    <row r="57017"/>
    <row r="57018"/>
    <row r="57019"/>
    <row r="57020"/>
    <row r="57021"/>
    <row r="57022"/>
    <row r="57023"/>
    <row r="57024"/>
    <row r="57025"/>
    <row r="57026"/>
    <row r="57027"/>
    <row r="57028"/>
    <row r="57029"/>
    <row r="57030"/>
    <row r="57031"/>
    <row r="57032"/>
    <row r="57033"/>
    <row r="57034"/>
    <row r="57035"/>
    <row r="57036"/>
    <row r="57037"/>
    <row r="57038"/>
    <row r="57039"/>
    <row r="57040"/>
    <row r="57041"/>
    <row r="57042"/>
    <row r="57043"/>
    <row r="57044"/>
    <row r="57045"/>
    <row r="57046"/>
    <row r="57047"/>
    <row r="57048"/>
    <row r="57049"/>
    <row r="57050"/>
    <row r="57051"/>
    <row r="57052"/>
    <row r="57053"/>
    <row r="57054"/>
    <row r="57055"/>
    <row r="57056"/>
    <row r="57057"/>
    <row r="57058"/>
    <row r="57059"/>
    <row r="57060"/>
    <row r="57061"/>
    <row r="57062"/>
    <row r="57063"/>
    <row r="57064"/>
    <row r="57065"/>
    <row r="57066"/>
    <row r="57067"/>
    <row r="57068"/>
    <row r="57069"/>
    <row r="57070"/>
    <row r="57071"/>
    <row r="57072"/>
    <row r="57073"/>
    <row r="57074"/>
    <row r="57075"/>
    <row r="57076"/>
    <row r="57077"/>
    <row r="57078"/>
    <row r="57079"/>
    <row r="57080"/>
    <row r="57081"/>
    <row r="57082"/>
    <row r="57083"/>
    <row r="57084"/>
    <row r="57085"/>
    <row r="57086"/>
    <row r="57087"/>
    <row r="57088"/>
    <row r="57089"/>
    <row r="57090"/>
    <row r="57091"/>
    <row r="57092"/>
    <row r="57093"/>
    <row r="57094"/>
    <row r="57095"/>
    <row r="57096"/>
    <row r="57097"/>
    <row r="57098"/>
    <row r="57099"/>
    <row r="57100"/>
    <row r="57101"/>
    <row r="57102"/>
    <row r="57103"/>
    <row r="57104"/>
    <row r="57105"/>
    <row r="57106"/>
    <row r="57107"/>
    <row r="57108"/>
    <row r="57109"/>
    <row r="57110"/>
    <row r="57111"/>
    <row r="57112"/>
    <row r="57113"/>
    <row r="57114"/>
    <row r="57115"/>
    <row r="57116"/>
    <row r="57117"/>
    <row r="57118"/>
    <row r="57119"/>
    <row r="57120"/>
    <row r="57121"/>
    <row r="57122"/>
    <row r="57123"/>
    <row r="57124"/>
    <row r="57125"/>
    <row r="57126"/>
    <row r="57127"/>
    <row r="57128"/>
    <row r="57129"/>
    <row r="57130"/>
    <row r="57131"/>
    <row r="57132"/>
    <row r="57133"/>
    <row r="57134"/>
    <row r="57135"/>
    <row r="57136"/>
    <row r="57137"/>
    <row r="57138"/>
    <row r="57139"/>
    <row r="57140"/>
    <row r="57141"/>
    <row r="57142"/>
    <row r="57143"/>
    <row r="57144"/>
    <row r="57145"/>
    <row r="57146"/>
    <row r="57147"/>
    <row r="57148"/>
    <row r="57149"/>
    <row r="57150"/>
    <row r="57151"/>
    <row r="57152"/>
    <row r="57153"/>
    <row r="57154"/>
    <row r="57155"/>
    <row r="57156"/>
    <row r="57157"/>
    <row r="57158"/>
    <row r="57159"/>
    <row r="57160"/>
    <row r="57161"/>
    <row r="57162"/>
    <row r="57163"/>
    <row r="57164"/>
    <row r="57165"/>
    <row r="57166"/>
    <row r="57167"/>
    <row r="57168"/>
    <row r="57169"/>
    <row r="57170"/>
    <row r="57171"/>
    <row r="57172"/>
    <row r="57173"/>
    <row r="57174"/>
    <row r="57175"/>
    <row r="57176"/>
    <row r="57177"/>
    <row r="57178"/>
    <row r="57179"/>
    <row r="57180"/>
    <row r="57181"/>
    <row r="57182"/>
    <row r="57183"/>
    <row r="57184"/>
    <row r="57185"/>
    <row r="57186"/>
    <row r="57187"/>
    <row r="57188"/>
    <row r="57189"/>
    <row r="57190"/>
    <row r="57191"/>
    <row r="57192"/>
    <row r="57193"/>
    <row r="57194"/>
    <row r="57195"/>
    <row r="57196"/>
    <row r="57197"/>
    <row r="57198"/>
    <row r="57199"/>
    <row r="57200"/>
    <row r="57201"/>
    <row r="57202"/>
    <row r="57203"/>
    <row r="57204"/>
    <row r="57205"/>
    <row r="57206"/>
    <row r="57207"/>
    <row r="57208"/>
    <row r="57209"/>
    <row r="57210"/>
    <row r="57211"/>
    <row r="57212"/>
    <row r="57213"/>
    <row r="57214"/>
    <row r="57215"/>
    <row r="57216"/>
    <row r="57217"/>
    <row r="57218"/>
    <row r="57219"/>
    <row r="57220"/>
    <row r="57221"/>
    <row r="57222"/>
    <row r="57223"/>
    <row r="57224"/>
    <row r="57225"/>
    <row r="57226"/>
    <row r="57227"/>
    <row r="57228"/>
    <row r="57229"/>
    <row r="57230"/>
    <row r="57231"/>
    <row r="57232"/>
    <row r="57233"/>
    <row r="57234"/>
    <row r="57235"/>
    <row r="57236"/>
    <row r="57237"/>
    <row r="57238"/>
    <row r="57239"/>
    <row r="57240"/>
    <row r="57241"/>
    <row r="57242"/>
    <row r="57243"/>
    <row r="57244"/>
    <row r="57245"/>
    <row r="57246"/>
    <row r="57247"/>
    <row r="57248"/>
    <row r="57249"/>
    <row r="57250"/>
    <row r="57251"/>
    <row r="57252"/>
    <row r="57253"/>
    <row r="57254"/>
    <row r="57255"/>
    <row r="57256"/>
    <row r="57257"/>
    <row r="57258"/>
    <row r="57259"/>
    <row r="57260"/>
    <row r="57261"/>
    <row r="57262"/>
    <row r="57263"/>
    <row r="57264"/>
    <row r="57265"/>
    <row r="57266"/>
    <row r="57267"/>
    <row r="57268"/>
    <row r="57269"/>
    <row r="57270"/>
    <row r="57271"/>
    <row r="57272"/>
    <row r="57273"/>
    <row r="57274"/>
    <row r="57275"/>
    <row r="57276"/>
    <row r="57277"/>
    <row r="57278"/>
    <row r="57279"/>
    <row r="57280"/>
    <row r="57281"/>
    <row r="57282"/>
    <row r="57283"/>
    <row r="57284"/>
    <row r="57285"/>
    <row r="57286"/>
    <row r="57287"/>
    <row r="57288"/>
    <row r="57289"/>
    <row r="57290"/>
    <row r="57291"/>
    <row r="57292"/>
    <row r="57293"/>
    <row r="57294"/>
    <row r="57295"/>
    <row r="57296"/>
    <row r="57297"/>
    <row r="57298"/>
    <row r="57299"/>
    <row r="57300"/>
    <row r="57301"/>
    <row r="57302"/>
    <row r="57303"/>
    <row r="57304"/>
    <row r="57305"/>
    <row r="57306"/>
    <row r="57307"/>
    <row r="57308"/>
    <row r="57309"/>
    <row r="57310"/>
    <row r="57311"/>
    <row r="57312"/>
    <row r="57313"/>
    <row r="57314"/>
    <row r="57315"/>
    <row r="57316"/>
    <row r="57317"/>
    <row r="57318"/>
    <row r="57319"/>
    <row r="57320"/>
    <row r="57321"/>
    <row r="57322"/>
    <row r="57323"/>
    <row r="57324"/>
    <row r="57325"/>
    <row r="57326"/>
    <row r="57327"/>
    <row r="57328"/>
    <row r="57329"/>
    <row r="57330"/>
    <row r="57331"/>
    <row r="57332"/>
    <row r="57333"/>
    <row r="57334"/>
    <row r="57335"/>
    <row r="57336"/>
    <row r="57337"/>
    <row r="57338"/>
    <row r="57339"/>
    <row r="57340"/>
    <row r="57341"/>
    <row r="57342"/>
    <row r="57343"/>
    <row r="57344"/>
    <row r="57345"/>
    <row r="57346"/>
    <row r="57347"/>
    <row r="57348"/>
    <row r="57349"/>
    <row r="57350"/>
    <row r="57351"/>
    <row r="57352"/>
    <row r="57353"/>
    <row r="57354"/>
    <row r="57355"/>
    <row r="57356"/>
    <row r="57357"/>
    <row r="57358"/>
    <row r="57359"/>
    <row r="57360"/>
    <row r="57361"/>
    <row r="57362"/>
    <row r="57363"/>
    <row r="57364"/>
    <row r="57365"/>
    <row r="57366"/>
    <row r="57367"/>
    <row r="57368"/>
    <row r="57369"/>
    <row r="57370"/>
    <row r="57371"/>
    <row r="57372"/>
    <row r="57373"/>
    <row r="57374"/>
    <row r="57375"/>
    <row r="57376"/>
    <row r="57377"/>
    <row r="57378"/>
    <row r="57379"/>
    <row r="57380"/>
    <row r="57381"/>
    <row r="57382"/>
    <row r="57383"/>
    <row r="57384"/>
    <row r="57385"/>
    <row r="57386"/>
    <row r="57387"/>
    <row r="57388"/>
    <row r="57389"/>
    <row r="57390"/>
    <row r="57391"/>
    <row r="57392"/>
    <row r="57393"/>
    <row r="57394"/>
    <row r="57395"/>
    <row r="57396"/>
    <row r="57397"/>
    <row r="57398"/>
    <row r="57399"/>
    <row r="57400"/>
    <row r="57401"/>
    <row r="57402"/>
    <row r="57403"/>
    <row r="57404"/>
    <row r="57405"/>
    <row r="57406"/>
    <row r="57407"/>
    <row r="57408"/>
    <row r="57409"/>
    <row r="57410"/>
    <row r="57411"/>
    <row r="57412"/>
    <row r="57413"/>
    <row r="57414"/>
    <row r="57415"/>
    <row r="57416"/>
    <row r="57417"/>
    <row r="57418"/>
    <row r="57419"/>
    <row r="57420"/>
    <row r="57421"/>
    <row r="57422"/>
    <row r="57423"/>
    <row r="57424"/>
    <row r="57425"/>
    <row r="57426"/>
    <row r="57427"/>
    <row r="57428"/>
    <row r="57429"/>
    <row r="57430"/>
    <row r="57431"/>
    <row r="57432"/>
    <row r="57433"/>
    <row r="57434"/>
    <row r="57435"/>
    <row r="57436"/>
    <row r="57437"/>
    <row r="57438"/>
    <row r="57439"/>
    <row r="57440"/>
    <row r="57441"/>
    <row r="57442"/>
    <row r="57443"/>
    <row r="57444"/>
    <row r="57445"/>
    <row r="57446"/>
    <row r="57447"/>
    <row r="57448"/>
    <row r="57449"/>
    <row r="57450"/>
    <row r="57451"/>
    <row r="57452"/>
    <row r="57453"/>
    <row r="57454"/>
    <row r="57455"/>
    <row r="57456"/>
    <row r="57457"/>
    <row r="57458"/>
    <row r="57459"/>
    <row r="57460"/>
    <row r="57461"/>
    <row r="57462"/>
    <row r="57463"/>
    <row r="57464"/>
    <row r="57465"/>
    <row r="57466"/>
    <row r="57467"/>
    <row r="57468"/>
    <row r="57469"/>
    <row r="57470"/>
    <row r="57471"/>
    <row r="57472"/>
    <row r="57473"/>
    <row r="57474"/>
    <row r="57475"/>
    <row r="57476"/>
    <row r="57477"/>
    <row r="57478"/>
    <row r="57479"/>
    <row r="57480"/>
    <row r="57481"/>
    <row r="57482"/>
    <row r="57483"/>
    <row r="57484"/>
    <row r="57485"/>
    <row r="57486"/>
    <row r="57487"/>
    <row r="57488"/>
    <row r="57489"/>
    <row r="57490"/>
    <row r="57491"/>
    <row r="57492"/>
    <row r="57493"/>
    <row r="57494"/>
    <row r="57495"/>
    <row r="57496"/>
    <row r="57497"/>
    <row r="57498"/>
    <row r="57499"/>
    <row r="57500"/>
    <row r="57501"/>
    <row r="57502"/>
    <row r="57503"/>
    <row r="57504"/>
    <row r="57505"/>
    <row r="57506"/>
    <row r="57507"/>
    <row r="57508"/>
    <row r="57509"/>
    <row r="57510"/>
    <row r="57511"/>
    <row r="57512"/>
    <row r="57513"/>
    <row r="57514"/>
    <row r="57515"/>
    <row r="57516"/>
    <row r="57517"/>
    <row r="57518"/>
    <row r="57519"/>
    <row r="57520"/>
    <row r="57521"/>
    <row r="57522"/>
    <row r="57523"/>
    <row r="57524"/>
    <row r="57525"/>
    <row r="57526"/>
    <row r="57527"/>
    <row r="57528"/>
    <row r="57529"/>
    <row r="57530"/>
    <row r="57531"/>
    <row r="57532"/>
    <row r="57533"/>
    <row r="57534"/>
    <row r="57535"/>
    <row r="57536"/>
    <row r="57537"/>
    <row r="57538"/>
    <row r="57539"/>
    <row r="57540"/>
    <row r="57541"/>
    <row r="57542"/>
    <row r="57543"/>
    <row r="57544"/>
    <row r="57545"/>
    <row r="57546"/>
    <row r="57547"/>
    <row r="57548"/>
    <row r="57549"/>
    <row r="57550"/>
    <row r="57551"/>
    <row r="57552"/>
    <row r="57553"/>
    <row r="57554"/>
    <row r="57555"/>
    <row r="57556"/>
    <row r="57557"/>
    <row r="57558"/>
    <row r="57559"/>
    <row r="57560"/>
    <row r="57561"/>
    <row r="57562"/>
    <row r="57563"/>
    <row r="57564"/>
    <row r="57565"/>
    <row r="57566"/>
    <row r="57567"/>
    <row r="57568"/>
    <row r="57569"/>
    <row r="57570"/>
    <row r="57571"/>
    <row r="57572"/>
    <row r="57573"/>
    <row r="57574"/>
    <row r="57575"/>
    <row r="57576"/>
    <row r="57577"/>
    <row r="57578"/>
    <row r="57579"/>
    <row r="57580"/>
    <row r="57581"/>
    <row r="57582"/>
    <row r="57583"/>
    <row r="57584"/>
    <row r="57585"/>
    <row r="57586"/>
    <row r="57587"/>
    <row r="57588"/>
    <row r="57589"/>
    <row r="57590"/>
    <row r="57591"/>
    <row r="57592"/>
    <row r="57593"/>
    <row r="57594"/>
    <row r="57595"/>
    <row r="57596"/>
    <row r="57597"/>
    <row r="57598"/>
    <row r="57599"/>
    <row r="57600"/>
    <row r="57601"/>
    <row r="57602"/>
    <row r="57603"/>
    <row r="57604"/>
    <row r="57605"/>
    <row r="57606"/>
    <row r="57607"/>
    <row r="57608"/>
    <row r="57609"/>
    <row r="57610"/>
    <row r="57611"/>
    <row r="57612"/>
    <row r="57613"/>
    <row r="57614"/>
    <row r="57615"/>
    <row r="57616"/>
    <row r="57617"/>
    <row r="57618"/>
    <row r="57619"/>
    <row r="57620"/>
    <row r="57621"/>
    <row r="57622"/>
    <row r="57623"/>
    <row r="57624"/>
    <row r="57625"/>
    <row r="57626"/>
    <row r="57627"/>
    <row r="57628"/>
    <row r="57629"/>
    <row r="57630"/>
    <row r="57631"/>
    <row r="57632"/>
    <row r="57633"/>
    <row r="57634"/>
    <row r="57635"/>
    <row r="57636"/>
    <row r="57637"/>
    <row r="57638"/>
    <row r="57639"/>
    <row r="57640"/>
    <row r="57641"/>
    <row r="57642"/>
    <row r="57643"/>
    <row r="57644"/>
    <row r="57645"/>
    <row r="57646"/>
    <row r="57647"/>
    <row r="57648"/>
    <row r="57649"/>
    <row r="57650"/>
    <row r="57651"/>
    <row r="57652"/>
    <row r="57653"/>
    <row r="57654"/>
    <row r="57655"/>
    <row r="57656"/>
    <row r="57657"/>
    <row r="57658"/>
    <row r="57659"/>
    <row r="57660"/>
    <row r="57661"/>
    <row r="57662"/>
    <row r="57663"/>
    <row r="57664"/>
    <row r="57665"/>
    <row r="57666"/>
    <row r="57667"/>
    <row r="57668"/>
    <row r="57669"/>
    <row r="57670"/>
    <row r="57671"/>
    <row r="57672"/>
    <row r="57673"/>
    <row r="57674"/>
    <row r="57675"/>
    <row r="57676"/>
    <row r="57677"/>
    <row r="57678"/>
    <row r="57679"/>
    <row r="57680"/>
    <row r="57681"/>
    <row r="57682"/>
    <row r="57683"/>
    <row r="57684"/>
    <row r="57685"/>
    <row r="57686"/>
    <row r="57687"/>
    <row r="57688"/>
    <row r="57689"/>
    <row r="57690"/>
    <row r="57691"/>
    <row r="57692"/>
    <row r="57693"/>
    <row r="57694"/>
    <row r="57695"/>
    <row r="57696"/>
    <row r="57697"/>
    <row r="57698"/>
    <row r="57699"/>
    <row r="57700"/>
    <row r="57701"/>
    <row r="57702"/>
    <row r="57703"/>
    <row r="57704"/>
    <row r="57705"/>
    <row r="57706"/>
    <row r="57707"/>
    <row r="57708"/>
    <row r="57709"/>
    <row r="57710"/>
    <row r="57711"/>
    <row r="57712"/>
    <row r="57713"/>
    <row r="57714"/>
    <row r="57715"/>
    <row r="57716"/>
    <row r="57717"/>
    <row r="57718"/>
    <row r="57719"/>
    <row r="57720"/>
    <row r="57721"/>
    <row r="57722"/>
    <row r="57723"/>
    <row r="57724"/>
    <row r="57725"/>
    <row r="57726"/>
    <row r="57727"/>
    <row r="57728"/>
    <row r="57729"/>
    <row r="57730"/>
    <row r="57731"/>
    <row r="57732"/>
    <row r="57733"/>
    <row r="57734"/>
    <row r="57735"/>
    <row r="57736"/>
    <row r="57737"/>
    <row r="57738"/>
    <row r="57739"/>
    <row r="57740"/>
    <row r="57741"/>
    <row r="57742"/>
    <row r="57743"/>
    <row r="57744"/>
    <row r="57745"/>
    <row r="57746"/>
    <row r="57747"/>
    <row r="57748"/>
    <row r="57749"/>
    <row r="57750"/>
    <row r="57751"/>
    <row r="57752"/>
    <row r="57753"/>
    <row r="57754"/>
    <row r="57755"/>
    <row r="57756"/>
    <row r="57757"/>
    <row r="57758"/>
    <row r="57759"/>
    <row r="57760"/>
    <row r="57761"/>
    <row r="57762"/>
    <row r="57763"/>
    <row r="57764"/>
    <row r="57765"/>
    <row r="57766"/>
    <row r="57767"/>
    <row r="57768"/>
    <row r="57769"/>
    <row r="57770"/>
    <row r="57771"/>
    <row r="57772"/>
    <row r="57773"/>
    <row r="57774"/>
    <row r="57775"/>
    <row r="57776"/>
    <row r="57777"/>
    <row r="57778"/>
    <row r="57779"/>
    <row r="57780"/>
    <row r="57781"/>
    <row r="57782"/>
    <row r="57783"/>
    <row r="57784"/>
    <row r="57785"/>
    <row r="57786"/>
    <row r="57787"/>
    <row r="57788"/>
    <row r="57789"/>
    <row r="57790"/>
    <row r="57791"/>
    <row r="57792"/>
    <row r="57793"/>
    <row r="57794"/>
    <row r="57795"/>
    <row r="57796"/>
    <row r="57797"/>
    <row r="57798"/>
    <row r="57799"/>
    <row r="57800"/>
    <row r="57801"/>
    <row r="57802"/>
    <row r="57803"/>
    <row r="57804"/>
    <row r="57805"/>
    <row r="57806"/>
    <row r="57807"/>
    <row r="57808"/>
    <row r="57809"/>
    <row r="57810"/>
    <row r="57811"/>
    <row r="57812"/>
    <row r="57813"/>
    <row r="57814"/>
    <row r="57815"/>
    <row r="57816"/>
    <row r="57817"/>
    <row r="57818"/>
    <row r="57819"/>
    <row r="57820"/>
    <row r="57821"/>
    <row r="57822"/>
    <row r="57823"/>
    <row r="57824"/>
    <row r="57825"/>
    <row r="57826"/>
    <row r="57827"/>
    <row r="57828"/>
    <row r="57829"/>
    <row r="57830"/>
    <row r="57831"/>
    <row r="57832"/>
    <row r="57833"/>
    <row r="57834"/>
    <row r="57835"/>
    <row r="57836"/>
    <row r="57837"/>
    <row r="57838"/>
    <row r="57839"/>
    <row r="57840"/>
    <row r="57841"/>
    <row r="57842"/>
    <row r="57843"/>
    <row r="57844"/>
    <row r="57845"/>
    <row r="57846"/>
    <row r="57847"/>
    <row r="57848"/>
    <row r="57849"/>
    <row r="57850"/>
    <row r="57851"/>
    <row r="57852"/>
    <row r="57853"/>
    <row r="57854"/>
    <row r="57855"/>
    <row r="57856"/>
    <row r="57857"/>
    <row r="57858"/>
    <row r="57859"/>
    <row r="57860"/>
    <row r="57861"/>
    <row r="57862"/>
    <row r="57863"/>
    <row r="57864"/>
    <row r="57865"/>
    <row r="57866"/>
    <row r="57867"/>
    <row r="57868"/>
    <row r="57869"/>
    <row r="57870"/>
    <row r="57871"/>
    <row r="57872"/>
    <row r="57873"/>
    <row r="57874"/>
    <row r="57875"/>
    <row r="57876"/>
    <row r="57877"/>
    <row r="57878"/>
    <row r="57879"/>
    <row r="57880"/>
    <row r="57881"/>
    <row r="57882"/>
    <row r="57883"/>
    <row r="57884"/>
    <row r="57885"/>
    <row r="57886"/>
    <row r="57887"/>
    <row r="57888"/>
    <row r="57889"/>
    <row r="57890"/>
    <row r="57891"/>
    <row r="57892"/>
    <row r="57893"/>
    <row r="57894"/>
    <row r="57895"/>
    <row r="57896"/>
    <row r="57897"/>
    <row r="57898"/>
    <row r="57899"/>
    <row r="57900"/>
    <row r="57901"/>
    <row r="57902"/>
    <row r="57903"/>
    <row r="57904"/>
    <row r="57905"/>
    <row r="57906"/>
    <row r="57907"/>
    <row r="57908"/>
    <row r="57909"/>
    <row r="57910"/>
    <row r="57911"/>
    <row r="57912"/>
    <row r="57913"/>
    <row r="57914"/>
    <row r="57915"/>
    <row r="57916"/>
    <row r="57917"/>
    <row r="57918"/>
    <row r="57919"/>
    <row r="57920"/>
    <row r="57921"/>
    <row r="57922"/>
    <row r="57923"/>
    <row r="57924"/>
    <row r="57925"/>
    <row r="57926"/>
    <row r="57927"/>
    <row r="57928"/>
    <row r="57929"/>
    <row r="57930"/>
    <row r="57931"/>
    <row r="57932"/>
    <row r="57933"/>
    <row r="57934"/>
    <row r="57935"/>
    <row r="57936"/>
    <row r="57937"/>
    <row r="57938"/>
    <row r="57939"/>
    <row r="57940"/>
    <row r="57941"/>
    <row r="57942"/>
    <row r="57943"/>
    <row r="57944"/>
    <row r="57945"/>
    <row r="57946"/>
    <row r="57947"/>
    <row r="57948"/>
    <row r="57949"/>
    <row r="57950"/>
    <row r="57951"/>
    <row r="57952"/>
    <row r="57953"/>
    <row r="57954"/>
    <row r="57955"/>
    <row r="57956"/>
    <row r="57957"/>
    <row r="57958"/>
    <row r="57959"/>
    <row r="57960"/>
    <row r="57961"/>
    <row r="57962"/>
    <row r="57963"/>
    <row r="57964"/>
    <row r="57965"/>
    <row r="57966"/>
    <row r="57967"/>
    <row r="57968"/>
    <row r="57969"/>
    <row r="57970"/>
    <row r="57971"/>
    <row r="57972"/>
    <row r="57973"/>
    <row r="57974"/>
    <row r="57975"/>
    <row r="57976"/>
    <row r="57977"/>
    <row r="57978"/>
    <row r="57979"/>
    <row r="57980"/>
    <row r="57981"/>
    <row r="57982"/>
    <row r="57983"/>
    <row r="57984"/>
    <row r="57985"/>
    <row r="57986"/>
    <row r="57987"/>
    <row r="57988"/>
    <row r="57989"/>
    <row r="57990"/>
    <row r="57991"/>
    <row r="57992"/>
    <row r="57993"/>
    <row r="57994"/>
    <row r="57995"/>
    <row r="57996"/>
    <row r="57997"/>
    <row r="57998"/>
    <row r="57999"/>
    <row r="58000"/>
    <row r="58001"/>
    <row r="58002"/>
    <row r="58003"/>
    <row r="58004"/>
    <row r="58005"/>
    <row r="58006"/>
    <row r="58007"/>
    <row r="58008"/>
    <row r="58009"/>
    <row r="58010"/>
    <row r="58011"/>
    <row r="58012"/>
    <row r="58013"/>
    <row r="58014"/>
    <row r="58015"/>
    <row r="58016"/>
    <row r="58017"/>
    <row r="58018"/>
    <row r="58019"/>
    <row r="58020"/>
    <row r="58021"/>
    <row r="58022"/>
    <row r="58023"/>
    <row r="58024"/>
    <row r="58025"/>
    <row r="58026"/>
    <row r="58027"/>
    <row r="58028"/>
    <row r="58029"/>
    <row r="58030"/>
    <row r="58031"/>
    <row r="58032"/>
    <row r="58033"/>
    <row r="58034"/>
    <row r="58035"/>
    <row r="58036"/>
    <row r="58037"/>
    <row r="58038"/>
    <row r="58039"/>
    <row r="58040"/>
    <row r="58041"/>
    <row r="58042"/>
    <row r="58043"/>
    <row r="58044"/>
    <row r="58045"/>
    <row r="58046"/>
    <row r="58047"/>
    <row r="58048"/>
    <row r="58049"/>
    <row r="58050"/>
    <row r="58051"/>
    <row r="58052"/>
    <row r="58053"/>
    <row r="58054"/>
    <row r="58055"/>
    <row r="58056"/>
    <row r="58057"/>
    <row r="58058"/>
    <row r="58059"/>
    <row r="58060"/>
    <row r="58061"/>
    <row r="58062"/>
    <row r="58063"/>
    <row r="58064"/>
    <row r="58065"/>
    <row r="58066"/>
    <row r="58067"/>
    <row r="58068"/>
    <row r="58069"/>
    <row r="58070"/>
    <row r="58071"/>
    <row r="58072"/>
    <row r="58073"/>
    <row r="58074"/>
    <row r="58075"/>
    <row r="58076"/>
    <row r="58077"/>
    <row r="58078"/>
    <row r="58079"/>
    <row r="58080"/>
    <row r="58081"/>
    <row r="58082"/>
    <row r="58083"/>
    <row r="58084"/>
    <row r="58085"/>
    <row r="58086"/>
    <row r="58087"/>
    <row r="58088"/>
    <row r="58089"/>
    <row r="58090"/>
    <row r="58091"/>
    <row r="58092"/>
    <row r="58093"/>
    <row r="58094"/>
    <row r="58095"/>
    <row r="58096"/>
    <row r="58097"/>
    <row r="58098"/>
    <row r="58099"/>
    <row r="58100"/>
    <row r="58101"/>
    <row r="58102"/>
    <row r="58103"/>
    <row r="58104"/>
    <row r="58105"/>
    <row r="58106"/>
    <row r="58107"/>
    <row r="58108"/>
    <row r="58109"/>
    <row r="58110"/>
    <row r="58111"/>
    <row r="58112"/>
    <row r="58113"/>
    <row r="58114"/>
    <row r="58115"/>
    <row r="58116"/>
    <row r="58117"/>
    <row r="58118"/>
    <row r="58119"/>
    <row r="58120"/>
    <row r="58121"/>
    <row r="58122"/>
    <row r="58123"/>
    <row r="58124"/>
    <row r="58125"/>
    <row r="58126"/>
    <row r="58127"/>
    <row r="58128"/>
    <row r="58129"/>
    <row r="58130"/>
    <row r="58131"/>
    <row r="58132"/>
    <row r="58133"/>
    <row r="58134"/>
    <row r="58135"/>
    <row r="58136"/>
    <row r="58137"/>
    <row r="58138"/>
    <row r="58139"/>
    <row r="58140"/>
    <row r="58141"/>
    <row r="58142"/>
    <row r="58143"/>
    <row r="58144"/>
    <row r="58145"/>
    <row r="58146"/>
    <row r="58147"/>
    <row r="58148"/>
    <row r="58149"/>
    <row r="58150"/>
    <row r="58151"/>
    <row r="58152"/>
    <row r="58153"/>
    <row r="58154"/>
    <row r="58155"/>
    <row r="58156"/>
    <row r="58157"/>
    <row r="58158"/>
    <row r="58159"/>
    <row r="58160"/>
    <row r="58161"/>
    <row r="58162"/>
    <row r="58163"/>
    <row r="58164"/>
    <row r="58165"/>
    <row r="58166"/>
    <row r="58167"/>
    <row r="58168"/>
    <row r="58169"/>
    <row r="58170"/>
    <row r="58171"/>
    <row r="58172"/>
    <row r="58173"/>
    <row r="58174"/>
    <row r="58175"/>
    <row r="58176"/>
    <row r="58177"/>
    <row r="58178"/>
    <row r="58179"/>
    <row r="58180"/>
    <row r="58181"/>
    <row r="58182"/>
    <row r="58183"/>
    <row r="58184"/>
    <row r="58185"/>
    <row r="58186"/>
    <row r="58187"/>
    <row r="58188"/>
    <row r="58189"/>
    <row r="58190"/>
    <row r="58191"/>
    <row r="58192"/>
    <row r="58193"/>
    <row r="58194"/>
    <row r="58195"/>
    <row r="58196"/>
    <row r="58197"/>
    <row r="58198"/>
    <row r="58199"/>
    <row r="58200"/>
    <row r="58201"/>
    <row r="58202"/>
    <row r="58203"/>
    <row r="58204"/>
    <row r="58205"/>
    <row r="58206"/>
    <row r="58207"/>
    <row r="58208"/>
    <row r="58209"/>
    <row r="58210"/>
    <row r="58211"/>
    <row r="58212"/>
    <row r="58213"/>
    <row r="58214"/>
    <row r="58215"/>
    <row r="58216"/>
    <row r="58217"/>
    <row r="58218"/>
    <row r="58219"/>
    <row r="58220"/>
    <row r="58221"/>
    <row r="58222"/>
    <row r="58223"/>
    <row r="58224"/>
    <row r="58225"/>
    <row r="58226"/>
    <row r="58227"/>
    <row r="58228"/>
    <row r="58229"/>
    <row r="58230"/>
    <row r="58231"/>
    <row r="58232"/>
    <row r="58233"/>
    <row r="58234"/>
    <row r="58235"/>
    <row r="58236"/>
    <row r="58237"/>
    <row r="58238"/>
    <row r="58239"/>
    <row r="58240"/>
    <row r="58241"/>
    <row r="58242"/>
    <row r="58243"/>
    <row r="58244"/>
    <row r="58245"/>
    <row r="58246"/>
    <row r="58247"/>
    <row r="58248"/>
    <row r="58249"/>
    <row r="58250"/>
    <row r="58251"/>
    <row r="58252"/>
    <row r="58253"/>
    <row r="58254"/>
    <row r="58255"/>
    <row r="58256"/>
    <row r="58257"/>
    <row r="58258"/>
    <row r="58259"/>
    <row r="58260"/>
    <row r="58261"/>
    <row r="58262"/>
    <row r="58263"/>
    <row r="58264"/>
    <row r="58265"/>
    <row r="58266"/>
    <row r="58267"/>
    <row r="58268"/>
    <row r="58269"/>
    <row r="58270"/>
    <row r="58271"/>
    <row r="58272"/>
    <row r="58273"/>
    <row r="58274"/>
    <row r="58275"/>
    <row r="58276"/>
    <row r="58277"/>
    <row r="58278"/>
    <row r="58279"/>
    <row r="58280"/>
    <row r="58281"/>
    <row r="58282"/>
    <row r="58283"/>
    <row r="58284"/>
    <row r="58285"/>
    <row r="58286"/>
    <row r="58287"/>
    <row r="58288"/>
    <row r="58289"/>
    <row r="58290"/>
    <row r="58291"/>
    <row r="58292"/>
    <row r="58293"/>
    <row r="58294"/>
    <row r="58295"/>
    <row r="58296"/>
    <row r="58297"/>
    <row r="58298"/>
    <row r="58299"/>
    <row r="58300"/>
    <row r="58301"/>
    <row r="58302"/>
    <row r="58303"/>
    <row r="58304"/>
    <row r="58305"/>
    <row r="58306"/>
    <row r="58307"/>
    <row r="58308"/>
    <row r="58309"/>
    <row r="58310"/>
    <row r="58311"/>
    <row r="58312"/>
    <row r="58313"/>
    <row r="58314"/>
    <row r="58315"/>
    <row r="58316"/>
    <row r="58317"/>
    <row r="58318"/>
    <row r="58319"/>
    <row r="58320"/>
    <row r="58321"/>
    <row r="58322"/>
    <row r="58323"/>
    <row r="58324"/>
    <row r="58325"/>
    <row r="58326"/>
    <row r="58327"/>
    <row r="58328"/>
    <row r="58329"/>
    <row r="58330"/>
    <row r="58331"/>
    <row r="58332"/>
    <row r="58333"/>
    <row r="58334"/>
    <row r="58335"/>
    <row r="58336"/>
    <row r="58337"/>
    <row r="58338"/>
    <row r="58339"/>
    <row r="58340"/>
    <row r="58341"/>
    <row r="58342"/>
    <row r="58343"/>
    <row r="58344"/>
    <row r="58345"/>
    <row r="58346"/>
    <row r="58347"/>
    <row r="58348"/>
    <row r="58349"/>
    <row r="58350"/>
    <row r="58351"/>
    <row r="58352"/>
    <row r="58353"/>
    <row r="58354"/>
    <row r="58355"/>
    <row r="58356"/>
    <row r="58357"/>
    <row r="58358"/>
    <row r="58359"/>
    <row r="58360"/>
    <row r="58361"/>
    <row r="58362"/>
    <row r="58363"/>
    <row r="58364"/>
    <row r="58365"/>
    <row r="58366"/>
    <row r="58367"/>
    <row r="58368"/>
    <row r="58369"/>
    <row r="58370"/>
    <row r="58371"/>
    <row r="58372"/>
    <row r="58373"/>
    <row r="58374"/>
    <row r="58375"/>
    <row r="58376"/>
    <row r="58377"/>
    <row r="58378"/>
    <row r="58379"/>
    <row r="58380"/>
    <row r="58381"/>
    <row r="58382"/>
    <row r="58383"/>
    <row r="58384"/>
    <row r="58385"/>
    <row r="58386"/>
    <row r="58387"/>
    <row r="58388"/>
    <row r="58389"/>
    <row r="58390"/>
    <row r="58391"/>
    <row r="58392"/>
    <row r="58393"/>
    <row r="58394"/>
    <row r="58395"/>
    <row r="58396"/>
    <row r="58397"/>
    <row r="58398"/>
    <row r="58399"/>
    <row r="58400"/>
    <row r="58401"/>
    <row r="58402"/>
    <row r="58403"/>
    <row r="58404"/>
    <row r="58405"/>
    <row r="58406"/>
    <row r="58407"/>
    <row r="58408"/>
    <row r="58409"/>
    <row r="58410"/>
    <row r="58411"/>
    <row r="58412"/>
    <row r="58413"/>
    <row r="58414"/>
    <row r="58415"/>
    <row r="58416"/>
    <row r="58417"/>
    <row r="58418"/>
    <row r="58419"/>
    <row r="58420"/>
    <row r="58421"/>
    <row r="58422"/>
    <row r="58423"/>
    <row r="58424"/>
    <row r="58425"/>
    <row r="58426"/>
    <row r="58427"/>
    <row r="58428"/>
    <row r="58429"/>
    <row r="58430"/>
    <row r="58431"/>
    <row r="58432"/>
    <row r="58433"/>
    <row r="58434"/>
    <row r="58435"/>
    <row r="58436"/>
    <row r="58437"/>
    <row r="58438"/>
    <row r="58439"/>
    <row r="58440"/>
    <row r="58441"/>
    <row r="58442"/>
    <row r="58443"/>
    <row r="58444"/>
    <row r="58445"/>
    <row r="58446"/>
    <row r="58447"/>
    <row r="58448"/>
    <row r="58449"/>
    <row r="58450"/>
    <row r="58451"/>
    <row r="58452"/>
    <row r="58453"/>
    <row r="58454"/>
    <row r="58455"/>
    <row r="58456"/>
    <row r="58457"/>
    <row r="58458"/>
    <row r="58459"/>
    <row r="58460"/>
    <row r="58461"/>
    <row r="58462"/>
    <row r="58463"/>
    <row r="58464"/>
    <row r="58465"/>
    <row r="58466"/>
    <row r="58467"/>
    <row r="58468"/>
    <row r="58469"/>
    <row r="58470"/>
    <row r="58471"/>
    <row r="58472"/>
    <row r="58473"/>
    <row r="58474"/>
    <row r="58475"/>
    <row r="58476"/>
    <row r="58477"/>
    <row r="58478"/>
    <row r="58479"/>
    <row r="58480"/>
    <row r="58481"/>
    <row r="58482"/>
    <row r="58483"/>
    <row r="58484"/>
    <row r="58485"/>
    <row r="58486"/>
    <row r="58487"/>
    <row r="58488"/>
    <row r="58489"/>
    <row r="58490"/>
    <row r="58491"/>
    <row r="58492"/>
    <row r="58493"/>
    <row r="58494"/>
    <row r="58495"/>
    <row r="58496"/>
    <row r="58497"/>
    <row r="58498"/>
    <row r="58499"/>
    <row r="58500"/>
    <row r="58501"/>
    <row r="58502"/>
    <row r="58503"/>
    <row r="58504"/>
    <row r="58505"/>
    <row r="58506"/>
    <row r="58507"/>
    <row r="58508"/>
    <row r="58509"/>
    <row r="58510"/>
    <row r="58511"/>
    <row r="58512"/>
    <row r="58513"/>
    <row r="58514"/>
    <row r="58515"/>
    <row r="58516"/>
    <row r="58517"/>
    <row r="58518"/>
    <row r="58519"/>
    <row r="58520"/>
    <row r="58521"/>
    <row r="58522"/>
    <row r="58523"/>
    <row r="58524"/>
    <row r="58525"/>
    <row r="58526"/>
    <row r="58527"/>
    <row r="58528"/>
    <row r="58529"/>
    <row r="58530"/>
    <row r="58531"/>
    <row r="58532"/>
    <row r="58533"/>
    <row r="58534"/>
    <row r="58535"/>
    <row r="58536"/>
    <row r="58537"/>
    <row r="58538"/>
    <row r="58539"/>
    <row r="58540"/>
    <row r="58541"/>
    <row r="58542"/>
    <row r="58543"/>
    <row r="58544"/>
    <row r="58545"/>
    <row r="58546"/>
    <row r="58547"/>
    <row r="58548"/>
    <row r="58549"/>
    <row r="58550"/>
    <row r="58551"/>
    <row r="58552"/>
    <row r="58553"/>
    <row r="58554"/>
    <row r="58555"/>
    <row r="58556"/>
    <row r="58557"/>
    <row r="58558"/>
    <row r="58559"/>
    <row r="58560"/>
    <row r="58561"/>
    <row r="58562"/>
    <row r="58563"/>
    <row r="58564"/>
    <row r="58565"/>
    <row r="58566"/>
    <row r="58567"/>
    <row r="58568"/>
    <row r="58569"/>
    <row r="58570"/>
    <row r="58571"/>
    <row r="58572"/>
    <row r="58573"/>
    <row r="58574"/>
    <row r="58575"/>
    <row r="58576"/>
    <row r="58577"/>
    <row r="58578"/>
    <row r="58579"/>
    <row r="58580"/>
    <row r="58581"/>
    <row r="58582"/>
    <row r="58583"/>
    <row r="58584"/>
    <row r="58585"/>
    <row r="58586"/>
    <row r="58587"/>
    <row r="58588"/>
    <row r="58589"/>
    <row r="58590"/>
    <row r="58591"/>
    <row r="58592"/>
    <row r="58593"/>
    <row r="58594"/>
    <row r="58595"/>
    <row r="58596"/>
    <row r="58597"/>
    <row r="58598"/>
    <row r="58599"/>
    <row r="58600"/>
    <row r="58601"/>
    <row r="58602"/>
    <row r="58603"/>
    <row r="58604"/>
    <row r="58605"/>
    <row r="58606"/>
    <row r="58607"/>
    <row r="58608"/>
    <row r="58609"/>
    <row r="58610"/>
    <row r="58611"/>
    <row r="58612"/>
    <row r="58613"/>
    <row r="58614"/>
    <row r="58615"/>
    <row r="58616"/>
    <row r="58617"/>
    <row r="58618"/>
    <row r="58619"/>
    <row r="58620"/>
    <row r="58621"/>
    <row r="58622"/>
    <row r="58623"/>
    <row r="58624"/>
    <row r="58625"/>
    <row r="58626"/>
    <row r="58627"/>
    <row r="58628"/>
    <row r="58629"/>
    <row r="58630"/>
    <row r="58631"/>
    <row r="58632"/>
    <row r="58633"/>
    <row r="58634"/>
    <row r="58635"/>
    <row r="58636"/>
    <row r="58637"/>
    <row r="58638"/>
    <row r="58639"/>
    <row r="58640"/>
    <row r="58641"/>
    <row r="58642"/>
    <row r="58643"/>
    <row r="58644"/>
    <row r="58645"/>
    <row r="58646"/>
    <row r="58647"/>
    <row r="58648"/>
    <row r="58649"/>
    <row r="58650"/>
    <row r="58651"/>
    <row r="58652"/>
    <row r="58653"/>
    <row r="58654"/>
    <row r="58655"/>
    <row r="58656"/>
    <row r="58657"/>
    <row r="58658"/>
    <row r="58659"/>
    <row r="58660"/>
    <row r="58661"/>
    <row r="58662"/>
    <row r="58663"/>
    <row r="58664"/>
    <row r="58665"/>
    <row r="58666"/>
    <row r="58667"/>
    <row r="58668"/>
    <row r="58669"/>
    <row r="58670"/>
    <row r="58671"/>
    <row r="58672"/>
    <row r="58673"/>
    <row r="58674"/>
    <row r="58675"/>
    <row r="58676"/>
    <row r="58677"/>
    <row r="58678"/>
    <row r="58679"/>
    <row r="58680"/>
    <row r="58681"/>
    <row r="58682"/>
    <row r="58683"/>
    <row r="58684"/>
    <row r="58685"/>
    <row r="58686"/>
    <row r="58687"/>
    <row r="58688"/>
    <row r="58689"/>
    <row r="58690"/>
    <row r="58691"/>
    <row r="58692"/>
    <row r="58693"/>
    <row r="58694"/>
    <row r="58695"/>
    <row r="58696"/>
    <row r="58697"/>
    <row r="58698"/>
    <row r="58699"/>
    <row r="58700"/>
    <row r="58701"/>
    <row r="58702"/>
    <row r="58703"/>
    <row r="58704"/>
    <row r="58705"/>
    <row r="58706"/>
    <row r="58707"/>
    <row r="58708"/>
    <row r="58709"/>
    <row r="58710"/>
    <row r="58711"/>
    <row r="58712"/>
    <row r="58713"/>
    <row r="58714"/>
    <row r="58715"/>
    <row r="58716"/>
    <row r="58717"/>
    <row r="58718"/>
    <row r="58719"/>
    <row r="58720"/>
    <row r="58721"/>
    <row r="58722"/>
    <row r="58723"/>
    <row r="58724"/>
    <row r="58725"/>
    <row r="58726"/>
    <row r="58727"/>
    <row r="58728"/>
    <row r="58729"/>
    <row r="58730"/>
    <row r="58731"/>
    <row r="58732"/>
    <row r="58733"/>
    <row r="58734"/>
    <row r="58735"/>
    <row r="58736"/>
    <row r="58737"/>
    <row r="58738"/>
    <row r="58739"/>
    <row r="58740"/>
    <row r="58741"/>
    <row r="58742"/>
    <row r="58743"/>
    <row r="58744"/>
    <row r="58745"/>
    <row r="58746"/>
    <row r="58747"/>
    <row r="58748"/>
    <row r="58749"/>
    <row r="58750"/>
    <row r="58751"/>
    <row r="58752"/>
    <row r="58753"/>
    <row r="58754"/>
    <row r="58755"/>
    <row r="58756"/>
    <row r="58757"/>
    <row r="58758"/>
    <row r="58759"/>
    <row r="58760"/>
    <row r="58761"/>
    <row r="58762"/>
    <row r="58763"/>
    <row r="58764"/>
    <row r="58765"/>
    <row r="58766"/>
    <row r="58767"/>
    <row r="58768"/>
    <row r="58769"/>
    <row r="58770"/>
    <row r="58771"/>
    <row r="58772"/>
    <row r="58773"/>
    <row r="58774"/>
    <row r="58775"/>
    <row r="58776"/>
    <row r="58777"/>
    <row r="58778"/>
    <row r="58779"/>
    <row r="58780"/>
    <row r="58781"/>
    <row r="58782"/>
    <row r="58783"/>
    <row r="58784"/>
    <row r="58785"/>
    <row r="58786"/>
    <row r="58787"/>
    <row r="58788"/>
    <row r="58789"/>
    <row r="58790"/>
    <row r="58791"/>
    <row r="58792"/>
    <row r="58793"/>
    <row r="58794"/>
    <row r="58795"/>
    <row r="58796"/>
    <row r="58797"/>
    <row r="58798"/>
    <row r="58799"/>
    <row r="58800"/>
    <row r="58801"/>
    <row r="58802"/>
    <row r="58803"/>
    <row r="58804"/>
    <row r="58805"/>
    <row r="58806"/>
    <row r="58807"/>
    <row r="58808"/>
    <row r="58809"/>
    <row r="58810"/>
    <row r="58811"/>
    <row r="58812"/>
    <row r="58813"/>
    <row r="58814"/>
    <row r="58815"/>
    <row r="58816"/>
    <row r="58817"/>
    <row r="58818"/>
    <row r="58819"/>
    <row r="58820"/>
    <row r="58821"/>
    <row r="58822"/>
    <row r="58823"/>
    <row r="58824"/>
    <row r="58825"/>
    <row r="58826"/>
    <row r="58827"/>
    <row r="58828"/>
    <row r="58829"/>
    <row r="58830"/>
    <row r="58831"/>
    <row r="58832"/>
    <row r="58833"/>
    <row r="58834"/>
    <row r="58835"/>
    <row r="58836"/>
    <row r="58837"/>
    <row r="58838"/>
    <row r="58839"/>
    <row r="58840"/>
    <row r="58841"/>
    <row r="58842"/>
    <row r="58843"/>
    <row r="58844"/>
    <row r="58845"/>
    <row r="58846"/>
    <row r="58847"/>
    <row r="58848"/>
    <row r="58849"/>
    <row r="58850"/>
    <row r="58851"/>
    <row r="58852"/>
    <row r="58853"/>
    <row r="58854"/>
    <row r="58855"/>
    <row r="58856"/>
    <row r="58857"/>
    <row r="58858"/>
    <row r="58859"/>
    <row r="58860"/>
    <row r="58861"/>
    <row r="58862"/>
    <row r="58863"/>
    <row r="58864"/>
    <row r="58865"/>
    <row r="58866"/>
    <row r="58867"/>
    <row r="58868"/>
    <row r="58869"/>
    <row r="58870"/>
    <row r="58871"/>
    <row r="58872"/>
    <row r="58873"/>
    <row r="58874"/>
    <row r="58875"/>
    <row r="58876"/>
    <row r="58877"/>
    <row r="58878"/>
    <row r="58879"/>
    <row r="58880"/>
    <row r="58881"/>
    <row r="58882"/>
    <row r="58883"/>
    <row r="58884"/>
    <row r="58885"/>
    <row r="58886"/>
    <row r="58887"/>
    <row r="58888"/>
    <row r="58889"/>
    <row r="58890"/>
    <row r="58891"/>
    <row r="58892"/>
    <row r="58893"/>
    <row r="58894"/>
    <row r="58895"/>
    <row r="58896"/>
    <row r="58897"/>
    <row r="58898"/>
    <row r="58899"/>
    <row r="58900"/>
    <row r="58901"/>
    <row r="58902"/>
    <row r="58903"/>
    <row r="58904"/>
    <row r="58905"/>
    <row r="58906"/>
    <row r="58907"/>
    <row r="58908"/>
    <row r="58909"/>
    <row r="58910"/>
    <row r="58911"/>
    <row r="58912"/>
    <row r="58913"/>
    <row r="58914"/>
    <row r="58915"/>
    <row r="58916"/>
    <row r="58917"/>
    <row r="58918"/>
    <row r="58919"/>
    <row r="58920"/>
    <row r="58921"/>
    <row r="58922"/>
    <row r="58923"/>
    <row r="58924"/>
    <row r="58925"/>
    <row r="58926"/>
    <row r="58927"/>
    <row r="58928"/>
    <row r="58929"/>
    <row r="58930"/>
    <row r="58931"/>
    <row r="58932"/>
    <row r="58933"/>
    <row r="58934"/>
    <row r="58935"/>
    <row r="58936"/>
    <row r="58937"/>
    <row r="58938"/>
    <row r="58939"/>
    <row r="58940"/>
    <row r="58941"/>
    <row r="58942"/>
    <row r="58943"/>
    <row r="58944"/>
    <row r="58945"/>
    <row r="58946"/>
    <row r="58947"/>
    <row r="58948"/>
    <row r="58949"/>
    <row r="58950"/>
    <row r="58951"/>
    <row r="58952"/>
    <row r="58953"/>
    <row r="58954"/>
    <row r="58955"/>
    <row r="58956"/>
    <row r="58957"/>
    <row r="58958"/>
    <row r="58959"/>
    <row r="58960"/>
    <row r="58961"/>
    <row r="58962"/>
    <row r="58963"/>
    <row r="58964"/>
    <row r="58965"/>
    <row r="58966"/>
    <row r="58967"/>
    <row r="58968"/>
    <row r="58969"/>
    <row r="58970"/>
    <row r="58971"/>
    <row r="58972"/>
    <row r="58973"/>
    <row r="58974"/>
    <row r="58975"/>
    <row r="58976"/>
    <row r="58977"/>
    <row r="58978"/>
    <row r="58979"/>
    <row r="58980"/>
    <row r="58981"/>
    <row r="58982"/>
    <row r="58983"/>
    <row r="58984"/>
    <row r="58985"/>
    <row r="58986"/>
    <row r="58987"/>
    <row r="58988"/>
    <row r="58989"/>
    <row r="58990"/>
    <row r="58991"/>
    <row r="58992"/>
    <row r="58993"/>
    <row r="58994"/>
    <row r="58995"/>
    <row r="58996"/>
    <row r="58997"/>
    <row r="58998"/>
    <row r="58999"/>
    <row r="59000"/>
    <row r="59001"/>
    <row r="59002"/>
    <row r="59003"/>
    <row r="59004"/>
    <row r="59005"/>
    <row r="59006"/>
    <row r="59007"/>
    <row r="59008"/>
    <row r="59009"/>
    <row r="59010"/>
    <row r="59011"/>
    <row r="59012"/>
    <row r="59013"/>
    <row r="59014"/>
    <row r="59015"/>
    <row r="59016"/>
    <row r="59017"/>
    <row r="59018"/>
    <row r="59019"/>
    <row r="59020"/>
    <row r="59021"/>
    <row r="59022"/>
    <row r="59023"/>
    <row r="59024"/>
    <row r="59025"/>
    <row r="59026"/>
    <row r="59027"/>
    <row r="59028"/>
    <row r="59029"/>
    <row r="59030"/>
    <row r="59031"/>
    <row r="59032"/>
    <row r="59033"/>
    <row r="59034"/>
    <row r="59035"/>
    <row r="59036"/>
    <row r="59037"/>
    <row r="59038"/>
    <row r="59039"/>
    <row r="59040"/>
    <row r="59041"/>
    <row r="59042"/>
    <row r="59043"/>
    <row r="59044"/>
    <row r="59045"/>
    <row r="59046"/>
    <row r="59047"/>
    <row r="59048"/>
    <row r="59049"/>
    <row r="59050"/>
    <row r="59051"/>
    <row r="59052"/>
    <row r="59053"/>
    <row r="59054"/>
    <row r="59055"/>
    <row r="59056"/>
    <row r="59057"/>
    <row r="59058"/>
    <row r="59059"/>
    <row r="59060"/>
    <row r="59061"/>
    <row r="59062"/>
    <row r="59063"/>
    <row r="59064"/>
    <row r="59065"/>
    <row r="59066"/>
    <row r="59067"/>
    <row r="59068"/>
    <row r="59069"/>
    <row r="59070"/>
    <row r="59071"/>
    <row r="59072"/>
    <row r="59073"/>
    <row r="59074"/>
    <row r="59075"/>
    <row r="59076"/>
    <row r="59077"/>
    <row r="59078"/>
    <row r="59079"/>
    <row r="59080"/>
    <row r="59081"/>
    <row r="59082"/>
    <row r="59083"/>
    <row r="59084"/>
    <row r="59085"/>
    <row r="59086"/>
    <row r="59087"/>
    <row r="59088"/>
    <row r="59089"/>
    <row r="59090"/>
    <row r="59091"/>
    <row r="59092"/>
    <row r="59093"/>
    <row r="59094"/>
    <row r="59095"/>
    <row r="59096"/>
    <row r="59097"/>
    <row r="59098"/>
    <row r="59099"/>
    <row r="59100"/>
    <row r="59101"/>
    <row r="59102"/>
    <row r="59103"/>
    <row r="59104"/>
    <row r="59105"/>
    <row r="59106"/>
    <row r="59107"/>
    <row r="59108"/>
    <row r="59109"/>
    <row r="59110"/>
    <row r="59111"/>
    <row r="59112"/>
    <row r="59113"/>
    <row r="59114"/>
    <row r="59115"/>
    <row r="59116"/>
    <row r="59117"/>
    <row r="59118"/>
    <row r="59119"/>
    <row r="59120"/>
    <row r="59121"/>
    <row r="59122"/>
    <row r="59123"/>
    <row r="59124"/>
    <row r="59125"/>
    <row r="59126"/>
    <row r="59127"/>
    <row r="59128"/>
    <row r="59129"/>
    <row r="59130"/>
    <row r="59131"/>
    <row r="59132"/>
    <row r="59133"/>
    <row r="59134"/>
    <row r="59135"/>
    <row r="59136"/>
    <row r="59137"/>
    <row r="59138"/>
    <row r="59139"/>
    <row r="59140"/>
    <row r="59141"/>
    <row r="59142"/>
    <row r="59143"/>
    <row r="59144"/>
    <row r="59145"/>
    <row r="59146"/>
    <row r="59147"/>
    <row r="59148"/>
    <row r="59149"/>
    <row r="59150"/>
    <row r="59151"/>
    <row r="59152"/>
    <row r="59153"/>
    <row r="59154"/>
    <row r="59155"/>
    <row r="59156"/>
    <row r="59157"/>
    <row r="59158"/>
    <row r="59159"/>
    <row r="59160"/>
    <row r="59161"/>
    <row r="59162"/>
    <row r="59163"/>
    <row r="59164"/>
    <row r="59165"/>
    <row r="59166"/>
    <row r="59167"/>
    <row r="59168"/>
    <row r="59169"/>
    <row r="59170"/>
    <row r="59171"/>
    <row r="59172"/>
    <row r="59173"/>
    <row r="59174"/>
    <row r="59175"/>
    <row r="59176"/>
    <row r="59177"/>
    <row r="59178"/>
    <row r="59179"/>
    <row r="59180"/>
    <row r="59181"/>
    <row r="59182"/>
    <row r="59183"/>
    <row r="59184"/>
    <row r="59185"/>
    <row r="59186"/>
    <row r="59187"/>
    <row r="59188"/>
    <row r="59189"/>
    <row r="59190"/>
    <row r="59191"/>
    <row r="59192"/>
    <row r="59193"/>
    <row r="59194"/>
    <row r="59195"/>
    <row r="59196"/>
    <row r="59197"/>
    <row r="59198"/>
    <row r="59199"/>
    <row r="59200"/>
    <row r="59201"/>
    <row r="59202"/>
    <row r="59203"/>
    <row r="59204"/>
    <row r="59205"/>
    <row r="59206"/>
    <row r="59207"/>
    <row r="59208"/>
    <row r="59209"/>
    <row r="59210"/>
    <row r="59211"/>
    <row r="59212"/>
    <row r="59213"/>
    <row r="59214"/>
    <row r="59215"/>
    <row r="59216"/>
    <row r="59217"/>
    <row r="59218"/>
    <row r="59219"/>
    <row r="59220"/>
    <row r="59221"/>
    <row r="59222"/>
    <row r="59223"/>
    <row r="59224"/>
    <row r="59225"/>
    <row r="59226"/>
    <row r="59227"/>
    <row r="59228"/>
    <row r="59229"/>
    <row r="59230"/>
    <row r="59231"/>
    <row r="59232"/>
    <row r="59233"/>
    <row r="59234"/>
    <row r="59235"/>
    <row r="59236"/>
    <row r="59237"/>
    <row r="59238"/>
    <row r="59239"/>
    <row r="59240"/>
    <row r="59241"/>
    <row r="59242"/>
    <row r="59243"/>
    <row r="59244"/>
    <row r="59245"/>
    <row r="59246"/>
    <row r="59247"/>
    <row r="59248"/>
    <row r="59249"/>
    <row r="59250"/>
    <row r="59251"/>
    <row r="59252"/>
    <row r="59253"/>
    <row r="59254"/>
    <row r="59255"/>
    <row r="59256"/>
    <row r="59257"/>
    <row r="59258"/>
    <row r="59259"/>
    <row r="59260"/>
    <row r="59261"/>
    <row r="59262"/>
    <row r="59263"/>
    <row r="59264"/>
    <row r="59265"/>
    <row r="59266"/>
    <row r="59267"/>
    <row r="59268"/>
    <row r="59269"/>
    <row r="59270"/>
    <row r="59271"/>
    <row r="59272"/>
    <row r="59273"/>
    <row r="59274"/>
    <row r="59275"/>
    <row r="59276"/>
    <row r="59277"/>
    <row r="59278"/>
    <row r="59279"/>
    <row r="59280"/>
    <row r="59281"/>
    <row r="59282"/>
    <row r="59283"/>
    <row r="59284"/>
    <row r="59285"/>
    <row r="59286"/>
    <row r="59287"/>
    <row r="59288"/>
    <row r="59289"/>
    <row r="59290"/>
    <row r="59291"/>
    <row r="59292"/>
    <row r="59293"/>
    <row r="59294"/>
    <row r="59295"/>
    <row r="59296"/>
    <row r="59297"/>
    <row r="59298"/>
    <row r="59299"/>
    <row r="59300"/>
    <row r="59301"/>
    <row r="59302"/>
    <row r="59303"/>
    <row r="59304"/>
    <row r="59305"/>
    <row r="59306"/>
    <row r="59307"/>
    <row r="59308"/>
    <row r="59309"/>
    <row r="59310"/>
    <row r="59311"/>
    <row r="59312"/>
    <row r="59313"/>
    <row r="59314"/>
    <row r="59315"/>
    <row r="59316"/>
    <row r="59317"/>
    <row r="59318"/>
    <row r="59319"/>
    <row r="59320"/>
    <row r="59321"/>
    <row r="59322"/>
    <row r="59323"/>
    <row r="59324"/>
    <row r="59325"/>
    <row r="59326"/>
    <row r="59327"/>
    <row r="59328"/>
    <row r="59329"/>
    <row r="59330"/>
    <row r="59331"/>
    <row r="59332"/>
    <row r="59333"/>
    <row r="59334"/>
    <row r="59335"/>
    <row r="59336"/>
    <row r="59337"/>
    <row r="59338"/>
    <row r="59339"/>
    <row r="59340"/>
    <row r="59341"/>
    <row r="59342"/>
    <row r="59343"/>
    <row r="59344"/>
    <row r="59345"/>
    <row r="59346"/>
    <row r="59347"/>
    <row r="59348"/>
    <row r="59349"/>
    <row r="59350"/>
    <row r="59351"/>
    <row r="59352"/>
    <row r="59353"/>
    <row r="59354"/>
    <row r="59355"/>
    <row r="59356"/>
    <row r="59357"/>
    <row r="59358"/>
    <row r="59359"/>
    <row r="59360"/>
    <row r="59361"/>
    <row r="59362"/>
    <row r="59363"/>
    <row r="59364"/>
    <row r="59365"/>
    <row r="59366"/>
    <row r="59367"/>
    <row r="59368"/>
    <row r="59369"/>
    <row r="59370"/>
    <row r="59371"/>
    <row r="59372"/>
    <row r="59373"/>
    <row r="59374"/>
    <row r="59375"/>
    <row r="59376"/>
    <row r="59377"/>
    <row r="59378"/>
    <row r="59379"/>
    <row r="59380"/>
    <row r="59381"/>
    <row r="59382"/>
    <row r="59383"/>
    <row r="59384"/>
    <row r="59385"/>
    <row r="59386"/>
    <row r="59387"/>
    <row r="59388"/>
    <row r="59389"/>
    <row r="59390"/>
    <row r="59391"/>
    <row r="59392"/>
    <row r="59393"/>
    <row r="59394"/>
    <row r="59395"/>
    <row r="59396"/>
    <row r="59397"/>
    <row r="59398"/>
    <row r="59399"/>
    <row r="59400"/>
    <row r="59401"/>
    <row r="59402"/>
    <row r="59403"/>
    <row r="59404"/>
    <row r="59405"/>
    <row r="59406"/>
    <row r="59407"/>
    <row r="59408"/>
    <row r="59409"/>
    <row r="59410"/>
    <row r="59411"/>
    <row r="59412"/>
    <row r="59413"/>
    <row r="59414"/>
    <row r="59415"/>
    <row r="59416"/>
    <row r="59417"/>
    <row r="59418"/>
    <row r="59419"/>
    <row r="59420"/>
    <row r="59421"/>
    <row r="59422"/>
    <row r="59423"/>
    <row r="59424"/>
    <row r="59425"/>
    <row r="59426"/>
    <row r="59427"/>
    <row r="59428"/>
    <row r="59429"/>
    <row r="59430"/>
    <row r="59431"/>
    <row r="59432"/>
    <row r="59433"/>
    <row r="59434"/>
    <row r="59435"/>
    <row r="59436"/>
    <row r="59437"/>
    <row r="59438"/>
    <row r="59439"/>
    <row r="59440"/>
    <row r="59441"/>
    <row r="59442"/>
    <row r="59443"/>
    <row r="59444"/>
    <row r="59445"/>
    <row r="59446"/>
    <row r="59447"/>
    <row r="59448"/>
    <row r="59449"/>
    <row r="59450"/>
    <row r="59451"/>
    <row r="59452"/>
    <row r="59453"/>
    <row r="59454"/>
    <row r="59455"/>
    <row r="59456"/>
    <row r="59457"/>
    <row r="59458"/>
    <row r="59459"/>
    <row r="59460"/>
    <row r="59461"/>
    <row r="59462"/>
    <row r="59463"/>
    <row r="59464"/>
    <row r="59465"/>
    <row r="59466"/>
    <row r="59467"/>
    <row r="59468"/>
    <row r="59469"/>
    <row r="59470"/>
    <row r="59471"/>
    <row r="59472"/>
    <row r="59473"/>
    <row r="59474"/>
    <row r="59475"/>
    <row r="59476"/>
    <row r="59477"/>
    <row r="59478"/>
    <row r="59479"/>
    <row r="59480"/>
    <row r="59481"/>
    <row r="59482"/>
    <row r="59483"/>
    <row r="59484"/>
    <row r="59485"/>
    <row r="59486"/>
    <row r="59487"/>
    <row r="59488"/>
    <row r="59489"/>
    <row r="59490"/>
    <row r="59491"/>
    <row r="59492"/>
    <row r="59493"/>
    <row r="59494"/>
    <row r="59495"/>
    <row r="59496"/>
    <row r="59497"/>
    <row r="59498"/>
    <row r="59499"/>
    <row r="59500"/>
    <row r="59501"/>
    <row r="59502"/>
    <row r="59503"/>
    <row r="59504"/>
    <row r="59505"/>
    <row r="59506"/>
    <row r="59507"/>
    <row r="59508"/>
    <row r="59509"/>
    <row r="59510"/>
    <row r="59511"/>
    <row r="59512"/>
    <row r="59513"/>
    <row r="59514"/>
    <row r="59515"/>
    <row r="59516"/>
    <row r="59517"/>
    <row r="59518"/>
    <row r="59519"/>
    <row r="59520"/>
    <row r="59521"/>
    <row r="59522"/>
    <row r="59523"/>
    <row r="59524"/>
    <row r="59525"/>
    <row r="59526"/>
    <row r="59527"/>
    <row r="59528"/>
    <row r="59529"/>
    <row r="59530"/>
    <row r="59531"/>
    <row r="59532"/>
    <row r="59533"/>
    <row r="59534"/>
    <row r="59535"/>
    <row r="59536"/>
    <row r="59537"/>
    <row r="59538"/>
    <row r="59539"/>
    <row r="59540"/>
    <row r="59541"/>
    <row r="59542"/>
    <row r="59543"/>
    <row r="59544"/>
    <row r="59545"/>
    <row r="59546"/>
    <row r="59547"/>
    <row r="59548"/>
    <row r="59549"/>
    <row r="59550"/>
    <row r="59551"/>
    <row r="59552"/>
    <row r="59553"/>
    <row r="59554"/>
    <row r="59555"/>
    <row r="59556"/>
    <row r="59557"/>
    <row r="59558"/>
    <row r="59559"/>
    <row r="59560"/>
    <row r="59561"/>
    <row r="59562"/>
    <row r="59563"/>
    <row r="59564"/>
    <row r="59565"/>
    <row r="59566"/>
    <row r="59567"/>
    <row r="59568"/>
    <row r="59569"/>
    <row r="59570"/>
    <row r="59571"/>
    <row r="59572"/>
    <row r="59573"/>
    <row r="59574"/>
    <row r="59575"/>
    <row r="59576"/>
    <row r="59577"/>
    <row r="59578"/>
    <row r="59579"/>
    <row r="59580"/>
    <row r="59581"/>
    <row r="59582"/>
    <row r="59583"/>
    <row r="59584"/>
    <row r="59585"/>
    <row r="59586"/>
    <row r="59587"/>
    <row r="59588"/>
    <row r="59589"/>
    <row r="59590"/>
    <row r="59591"/>
    <row r="59592"/>
    <row r="59593"/>
    <row r="59594"/>
    <row r="59595"/>
    <row r="59596"/>
    <row r="59597"/>
    <row r="59598"/>
    <row r="59599"/>
    <row r="59600"/>
    <row r="59601"/>
    <row r="59602"/>
    <row r="59603"/>
    <row r="59604"/>
    <row r="59605"/>
    <row r="59606"/>
    <row r="59607"/>
    <row r="59608"/>
    <row r="59609"/>
    <row r="59610"/>
    <row r="59611"/>
    <row r="59612"/>
    <row r="59613"/>
    <row r="59614"/>
    <row r="59615"/>
    <row r="59616"/>
    <row r="59617"/>
    <row r="59618"/>
    <row r="59619"/>
    <row r="59620"/>
    <row r="59621"/>
    <row r="59622"/>
    <row r="59623"/>
    <row r="59624"/>
    <row r="59625"/>
    <row r="59626"/>
    <row r="59627"/>
    <row r="59628"/>
    <row r="59629"/>
    <row r="59630"/>
    <row r="59631"/>
    <row r="59632"/>
    <row r="59633"/>
    <row r="59634"/>
    <row r="59635"/>
    <row r="59636"/>
    <row r="59637"/>
    <row r="59638"/>
    <row r="59639"/>
    <row r="59640"/>
    <row r="59641"/>
    <row r="59642"/>
    <row r="59643"/>
    <row r="59644"/>
    <row r="59645"/>
    <row r="59646"/>
    <row r="59647"/>
    <row r="59648"/>
    <row r="59649"/>
    <row r="59650"/>
    <row r="59651"/>
    <row r="59652"/>
    <row r="59653"/>
    <row r="59654"/>
    <row r="59655"/>
    <row r="59656"/>
    <row r="59657"/>
    <row r="59658"/>
    <row r="59659"/>
    <row r="59660"/>
    <row r="59661"/>
    <row r="59662"/>
    <row r="59663"/>
    <row r="59664"/>
    <row r="59665"/>
    <row r="59666"/>
    <row r="59667"/>
    <row r="59668"/>
    <row r="59669"/>
    <row r="59670"/>
    <row r="59671"/>
    <row r="59672"/>
    <row r="59673"/>
    <row r="59674"/>
    <row r="59675"/>
    <row r="59676"/>
    <row r="59677"/>
    <row r="59678"/>
    <row r="59679"/>
    <row r="59680"/>
    <row r="59681"/>
    <row r="59682"/>
    <row r="59683"/>
    <row r="59684"/>
    <row r="59685"/>
    <row r="59686"/>
    <row r="59687"/>
    <row r="59688"/>
    <row r="59689"/>
    <row r="59690"/>
    <row r="59691"/>
    <row r="59692"/>
    <row r="59693"/>
    <row r="59694"/>
    <row r="59695"/>
    <row r="59696"/>
    <row r="59697"/>
    <row r="59698"/>
    <row r="59699"/>
    <row r="59700"/>
    <row r="59701"/>
    <row r="59702"/>
    <row r="59703"/>
    <row r="59704"/>
    <row r="59705"/>
    <row r="59706"/>
    <row r="59707"/>
    <row r="59708"/>
    <row r="59709"/>
    <row r="59710"/>
    <row r="59711"/>
    <row r="59712"/>
    <row r="59713"/>
    <row r="59714"/>
    <row r="59715"/>
    <row r="59716"/>
    <row r="59717"/>
    <row r="59718"/>
    <row r="59719"/>
    <row r="59720"/>
    <row r="59721"/>
    <row r="59722"/>
    <row r="59723"/>
    <row r="59724"/>
    <row r="59725"/>
    <row r="59726"/>
    <row r="59727"/>
    <row r="59728"/>
    <row r="59729"/>
    <row r="59730"/>
    <row r="59731"/>
    <row r="59732"/>
    <row r="59733"/>
    <row r="59734"/>
    <row r="59735"/>
    <row r="59736"/>
    <row r="59737"/>
    <row r="59738"/>
    <row r="59739"/>
    <row r="59740"/>
    <row r="59741"/>
    <row r="59742"/>
    <row r="59743"/>
    <row r="59744"/>
    <row r="59745"/>
    <row r="59746"/>
    <row r="59747"/>
    <row r="59748"/>
    <row r="59749"/>
    <row r="59750"/>
    <row r="59751"/>
    <row r="59752"/>
    <row r="59753"/>
    <row r="59754"/>
    <row r="59755"/>
    <row r="59756"/>
    <row r="59757"/>
    <row r="59758"/>
    <row r="59759"/>
    <row r="59760"/>
    <row r="59761"/>
    <row r="59762"/>
    <row r="59763"/>
    <row r="59764"/>
    <row r="59765"/>
    <row r="59766"/>
    <row r="59767"/>
    <row r="59768"/>
    <row r="59769"/>
    <row r="59770"/>
    <row r="59771"/>
    <row r="59772"/>
    <row r="59773"/>
    <row r="59774"/>
    <row r="59775"/>
    <row r="59776"/>
    <row r="59777"/>
    <row r="59778"/>
    <row r="59779"/>
    <row r="59780"/>
    <row r="59781"/>
    <row r="59782"/>
    <row r="59783"/>
    <row r="59784"/>
    <row r="59785"/>
    <row r="59786"/>
    <row r="59787"/>
    <row r="59788"/>
    <row r="59789"/>
    <row r="59790"/>
    <row r="59791"/>
    <row r="59792"/>
    <row r="59793"/>
    <row r="59794"/>
    <row r="59795"/>
    <row r="59796"/>
    <row r="59797"/>
    <row r="59798"/>
    <row r="59799"/>
    <row r="59800"/>
    <row r="59801"/>
    <row r="59802"/>
    <row r="59803"/>
    <row r="59804"/>
    <row r="59805"/>
    <row r="59806"/>
    <row r="59807"/>
    <row r="59808"/>
    <row r="59809"/>
    <row r="59810"/>
    <row r="59811"/>
    <row r="59812"/>
    <row r="59813"/>
    <row r="59814"/>
    <row r="59815"/>
    <row r="59816"/>
    <row r="59817"/>
    <row r="59818"/>
    <row r="59819"/>
    <row r="59820"/>
    <row r="59821"/>
    <row r="59822"/>
    <row r="59823"/>
    <row r="59824"/>
    <row r="59825"/>
    <row r="59826"/>
    <row r="59827"/>
    <row r="59828"/>
    <row r="59829"/>
    <row r="59830"/>
    <row r="59831"/>
    <row r="59832"/>
    <row r="59833"/>
    <row r="59834"/>
    <row r="59835"/>
    <row r="59836"/>
    <row r="59837"/>
    <row r="59838"/>
    <row r="59839"/>
    <row r="59840"/>
    <row r="59841"/>
    <row r="59842"/>
    <row r="59843"/>
    <row r="59844"/>
    <row r="59845"/>
    <row r="59846"/>
    <row r="59847"/>
    <row r="59848"/>
    <row r="59849"/>
    <row r="59850"/>
    <row r="59851"/>
    <row r="59852"/>
    <row r="59853"/>
    <row r="59854"/>
    <row r="59855"/>
    <row r="59856"/>
    <row r="59857"/>
    <row r="59858"/>
    <row r="59859"/>
    <row r="59860"/>
    <row r="59861"/>
    <row r="59862"/>
    <row r="59863"/>
    <row r="59864"/>
    <row r="59865"/>
    <row r="59866"/>
    <row r="59867"/>
    <row r="59868"/>
    <row r="59869"/>
    <row r="59870"/>
    <row r="59871"/>
    <row r="59872"/>
    <row r="59873"/>
    <row r="59874"/>
    <row r="59875"/>
    <row r="59876"/>
    <row r="59877"/>
    <row r="59878"/>
    <row r="59879"/>
    <row r="59880"/>
    <row r="59881"/>
    <row r="59882"/>
    <row r="59883"/>
    <row r="59884"/>
    <row r="59885"/>
    <row r="59886"/>
    <row r="59887"/>
    <row r="59888"/>
    <row r="59889"/>
    <row r="59890"/>
    <row r="59891"/>
    <row r="59892"/>
    <row r="59893"/>
    <row r="59894"/>
    <row r="59895"/>
    <row r="59896"/>
    <row r="59897"/>
    <row r="59898"/>
    <row r="59899"/>
    <row r="59900"/>
    <row r="59901"/>
    <row r="59902"/>
    <row r="59903"/>
    <row r="59904"/>
    <row r="59905"/>
    <row r="59906"/>
    <row r="59907"/>
    <row r="59908"/>
    <row r="59909"/>
    <row r="59910"/>
    <row r="59911"/>
    <row r="59912"/>
    <row r="59913"/>
    <row r="59914"/>
    <row r="59915"/>
    <row r="59916"/>
    <row r="59917"/>
    <row r="59918"/>
    <row r="59919"/>
    <row r="59920"/>
    <row r="59921"/>
    <row r="59922"/>
    <row r="59923"/>
    <row r="59924"/>
    <row r="59925"/>
    <row r="59926"/>
    <row r="59927"/>
    <row r="59928"/>
    <row r="59929"/>
    <row r="59930"/>
    <row r="59931"/>
    <row r="59932"/>
    <row r="59933"/>
    <row r="59934"/>
    <row r="59935"/>
    <row r="59936"/>
    <row r="59937"/>
    <row r="59938"/>
    <row r="59939"/>
    <row r="59940"/>
    <row r="59941"/>
    <row r="59942"/>
    <row r="59943"/>
    <row r="59944"/>
    <row r="59945"/>
    <row r="59946"/>
    <row r="59947"/>
    <row r="59948"/>
    <row r="59949"/>
    <row r="59950"/>
    <row r="59951"/>
    <row r="59952"/>
    <row r="59953"/>
    <row r="59954"/>
    <row r="59955"/>
    <row r="59956"/>
    <row r="59957"/>
    <row r="59958"/>
    <row r="59959"/>
    <row r="59960"/>
    <row r="59961"/>
    <row r="59962"/>
    <row r="59963"/>
    <row r="59964"/>
    <row r="59965"/>
    <row r="59966"/>
    <row r="59967"/>
    <row r="59968"/>
    <row r="59969"/>
    <row r="59970"/>
    <row r="59971"/>
    <row r="59972"/>
    <row r="59973"/>
    <row r="59974"/>
    <row r="59975"/>
    <row r="59976"/>
    <row r="59977"/>
    <row r="59978"/>
    <row r="59979"/>
    <row r="59980"/>
    <row r="59981"/>
    <row r="59982"/>
    <row r="59983"/>
    <row r="59984"/>
    <row r="59985"/>
    <row r="59986"/>
    <row r="59987"/>
    <row r="59988"/>
    <row r="59989"/>
    <row r="59990"/>
    <row r="59991"/>
    <row r="59992"/>
    <row r="59993"/>
    <row r="59994"/>
    <row r="59995"/>
    <row r="59996"/>
    <row r="59997"/>
    <row r="59998"/>
    <row r="59999"/>
    <row r="60000"/>
    <row r="60001"/>
    <row r="60002"/>
    <row r="60003"/>
    <row r="60004"/>
    <row r="60005"/>
    <row r="60006"/>
    <row r="60007"/>
    <row r="60008"/>
    <row r="60009"/>
    <row r="60010"/>
    <row r="60011"/>
    <row r="60012"/>
    <row r="60013"/>
    <row r="60014"/>
    <row r="60015"/>
    <row r="60016"/>
    <row r="60017"/>
    <row r="60018"/>
    <row r="60019"/>
    <row r="60020"/>
    <row r="60021"/>
    <row r="60022"/>
    <row r="60023"/>
    <row r="60024"/>
    <row r="60025"/>
    <row r="60026"/>
    <row r="60027"/>
    <row r="60028"/>
    <row r="60029"/>
    <row r="60030"/>
    <row r="60031"/>
    <row r="60032"/>
    <row r="60033"/>
    <row r="60034"/>
    <row r="60035"/>
    <row r="60036"/>
    <row r="60037"/>
    <row r="60038"/>
    <row r="60039"/>
    <row r="60040"/>
    <row r="60041"/>
    <row r="60042"/>
    <row r="60043"/>
    <row r="60044"/>
    <row r="60045"/>
    <row r="60046"/>
    <row r="60047"/>
    <row r="60048"/>
    <row r="60049"/>
    <row r="60050"/>
    <row r="60051"/>
    <row r="60052"/>
    <row r="60053"/>
    <row r="60054"/>
    <row r="60055"/>
    <row r="60056"/>
    <row r="60057"/>
    <row r="60058"/>
    <row r="60059"/>
    <row r="60060"/>
    <row r="60061"/>
    <row r="60062"/>
    <row r="60063"/>
    <row r="60064"/>
    <row r="60065"/>
    <row r="60066"/>
    <row r="60067"/>
    <row r="60068"/>
    <row r="60069"/>
    <row r="60070"/>
    <row r="60071"/>
    <row r="60072"/>
    <row r="60073"/>
    <row r="60074"/>
    <row r="60075"/>
    <row r="60076"/>
    <row r="60077"/>
    <row r="60078"/>
    <row r="60079"/>
    <row r="60080"/>
    <row r="60081"/>
    <row r="60082"/>
    <row r="60083"/>
    <row r="60084"/>
    <row r="60085"/>
    <row r="60086"/>
    <row r="60087"/>
    <row r="60088"/>
    <row r="60089"/>
    <row r="60090"/>
    <row r="60091"/>
    <row r="60092"/>
    <row r="60093"/>
    <row r="60094"/>
    <row r="60095"/>
    <row r="60096"/>
    <row r="60097"/>
    <row r="60098"/>
    <row r="60099"/>
    <row r="60100"/>
    <row r="60101"/>
    <row r="60102"/>
    <row r="60103"/>
    <row r="60104"/>
    <row r="60105"/>
    <row r="60106"/>
    <row r="60107"/>
    <row r="60108"/>
    <row r="60109"/>
    <row r="60110"/>
    <row r="60111"/>
    <row r="60112"/>
    <row r="60113"/>
    <row r="60114"/>
    <row r="60115"/>
    <row r="60116"/>
    <row r="60117"/>
    <row r="60118"/>
    <row r="60119"/>
    <row r="60120"/>
    <row r="60121"/>
    <row r="60122"/>
    <row r="60123"/>
    <row r="60124"/>
    <row r="60125"/>
    <row r="60126"/>
    <row r="60127"/>
    <row r="60128"/>
    <row r="60129"/>
    <row r="60130"/>
    <row r="60131"/>
    <row r="60132"/>
    <row r="60133"/>
    <row r="60134"/>
    <row r="60135"/>
    <row r="60136"/>
    <row r="60137"/>
    <row r="60138"/>
    <row r="60139"/>
    <row r="60140"/>
    <row r="60141"/>
    <row r="60142"/>
    <row r="60143"/>
    <row r="60144"/>
    <row r="60145"/>
    <row r="60146"/>
    <row r="60147"/>
    <row r="60148"/>
    <row r="60149"/>
    <row r="60150"/>
    <row r="60151"/>
    <row r="60152"/>
    <row r="60153"/>
    <row r="60154"/>
    <row r="60155"/>
    <row r="60156"/>
    <row r="60157"/>
    <row r="60158"/>
    <row r="60159"/>
    <row r="60160"/>
    <row r="60161"/>
    <row r="60162"/>
    <row r="60163"/>
    <row r="60164"/>
    <row r="60165"/>
    <row r="60166"/>
    <row r="60167"/>
    <row r="60168"/>
    <row r="60169"/>
    <row r="60170"/>
    <row r="60171"/>
    <row r="60172"/>
    <row r="60173"/>
    <row r="60174"/>
    <row r="60175"/>
    <row r="60176"/>
    <row r="60177"/>
    <row r="60178"/>
    <row r="60179"/>
    <row r="60180"/>
    <row r="60181"/>
    <row r="60182"/>
    <row r="60183"/>
    <row r="60184"/>
    <row r="60185"/>
    <row r="60186"/>
    <row r="60187"/>
    <row r="60188"/>
    <row r="60189"/>
    <row r="60190"/>
    <row r="60191"/>
    <row r="60192"/>
    <row r="60193"/>
    <row r="60194"/>
    <row r="60195"/>
    <row r="60196"/>
    <row r="60197"/>
    <row r="60198"/>
    <row r="60199"/>
    <row r="60200"/>
    <row r="60201"/>
    <row r="60202"/>
    <row r="60203"/>
    <row r="60204"/>
    <row r="60205"/>
    <row r="60206"/>
    <row r="60207"/>
    <row r="60208"/>
    <row r="60209"/>
    <row r="60210"/>
    <row r="60211"/>
    <row r="60212"/>
    <row r="60213"/>
    <row r="60214"/>
    <row r="60215"/>
    <row r="60216"/>
    <row r="60217"/>
    <row r="60218"/>
    <row r="60219"/>
    <row r="60220"/>
    <row r="60221"/>
    <row r="60222"/>
    <row r="60223"/>
    <row r="60224"/>
    <row r="60225"/>
    <row r="60226"/>
    <row r="60227"/>
    <row r="60228"/>
    <row r="60229"/>
    <row r="60230"/>
    <row r="60231"/>
    <row r="60232"/>
    <row r="60233"/>
    <row r="60234"/>
    <row r="60235"/>
    <row r="60236"/>
    <row r="60237"/>
    <row r="60238"/>
    <row r="60239"/>
    <row r="60240"/>
    <row r="60241"/>
    <row r="60242"/>
    <row r="60243"/>
    <row r="60244"/>
    <row r="60245"/>
    <row r="60246"/>
    <row r="60247"/>
    <row r="60248"/>
    <row r="60249"/>
    <row r="60250"/>
    <row r="60251"/>
    <row r="60252"/>
    <row r="60253"/>
    <row r="60254"/>
    <row r="60255"/>
    <row r="60256"/>
    <row r="60257"/>
    <row r="60258"/>
    <row r="60259"/>
    <row r="60260"/>
    <row r="60261"/>
    <row r="60262"/>
    <row r="60263"/>
    <row r="60264"/>
    <row r="60265"/>
    <row r="60266"/>
    <row r="60267"/>
    <row r="60268"/>
    <row r="60269"/>
    <row r="60270"/>
    <row r="60271"/>
    <row r="60272"/>
    <row r="60273"/>
    <row r="60274"/>
    <row r="60275"/>
    <row r="60276"/>
    <row r="60277"/>
    <row r="60278"/>
    <row r="60279"/>
    <row r="60280"/>
    <row r="60281"/>
    <row r="60282"/>
    <row r="60283"/>
    <row r="60284"/>
    <row r="60285"/>
    <row r="60286"/>
    <row r="60287"/>
    <row r="60288"/>
    <row r="60289"/>
    <row r="60290"/>
    <row r="60291"/>
    <row r="60292"/>
    <row r="60293"/>
    <row r="60294"/>
    <row r="60295"/>
    <row r="60296"/>
    <row r="60297"/>
    <row r="60298"/>
    <row r="60299"/>
    <row r="60300"/>
    <row r="60301"/>
    <row r="60302"/>
    <row r="60303"/>
    <row r="60304"/>
    <row r="60305"/>
    <row r="60306"/>
    <row r="60307"/>
    <row r="60308"/>
    <row r="60309"/>
    <row r="60310"/>
    <row r="60311"/>
    <row r="60312"/>
    <row r="60313"/>
    <row r="60314"/>
    <row r="60315"/>
    <row r="60316"/>
    <row r="60317"/>
    <row r="60318"/>
    <row r="60319"/>
    <row r="60320"/>
    <row r="60321"/>
    <row r="60322"/>
    <row r="60323"/>
    <row r="60324"/>
    <row r="60325"/>
    <row r="60326"/>
    <row r="60327"/>
    <row r="60328"/>
    <row r="60329"/>
    <row r="60330"/>
    <row r="60331"/>
    <row r="60332"/>
    <row r="60333"/>
    <row r="60334"/>
    <row r="60335"/>
    <row r="60336"/>
    <row r="60337"/>
    <row r="60338"/>
    <row r="60339"/>
    <row r="60340"/>
    <row r="60341"/>
    <row r="60342"/>
    <row r="60343"/>
    <row r="60344"/>
    <row r="60345"/>
    <row r="60346"/>
    <row r="60347"/>
    <row r="60348"/>
    <row r="60349"/>
    <row r="60350"/>
    <row r="60351"/>
    <row r="60352"/>
    <row r="60353"/>
    <row r="60354"/>
    <row r="60355"/>
    <row r="60356"/>
    <row r="60357"/>
    <row r="60358"/>
    <row r="60359"/>
    <row r="60360"/>
    <row r="60361"/>
    <row r="60362"/>
    <row r="60363"/>
    <row r="60364"/>
    <row r="60365"/>
    <row r="60366"/>
    <row r="60367"/>
    <row r="60368"/>
    <row r="60369"/>
    <row r="60370"/>
    <row r="60371"/>
    <row r="60372"/>
    <row r="60373"/>
    <row r="60374"/>
    <row r="60375"/>
    <row r="60376"/>
    <row r="60377"/>
    <row r="60378"/>
    <row r="60379"/>
    <row r="60380"/>
    <row r="60381"/>
    <row r="60382"/>
    <row r="60383"/>
    <row r="60384"/>
    <row r="60385"/>
    <row r="60386"/>
    <row r="60387"/>
    <row r="60388"/>
    <row r="60389"/>
    <row r="60390"/>
    <row r="60391"/>
    <row r="60392"/>
    <row r="60393"/>
    <row r="60394"/>
    <row r="60395"/>
    <row r="60396"/>
    <row r="60397"/>
    <row r="60398"/>
    <row r="60399"/>
    <row r="60400"/>
    <row r="60401"/>
    <row r="60402"/>
    <row r="60403"/>
    <row r="60404"/>
    <row r="60405"/>
    <row r="60406"/>
    <row r="60407"/>
    <row r="60408"/>
    <row r="60409"/>
    <row r="60410"/>
    <row r="60411"/>
    <row r="60412"/>
    <row r="60413"/>
    <row r="60414"/>
    <row r="60415"/>
    <row r="60416"/>
    <row r="60417"/>
    <row r="60418"/>
    <row r="60419"/>
    <row r="60420"/>
    <row r="60421"/>
    <row r="60422"/>
    <row r="60423"/>
    <row r="60424"/>
    <row r="60425"/>
    <row r="60426"/>
    <row r="60427"/>
    <row r="60428"/>
    <row r="60429"/>
    <row r="60430"/>
    <row r="60431"/>
    <row r="60432"/>
    <row r="60433"/>
    <row r="60434"/>
    <row r="60435"/>
    <row r="60436"/>
    <row r="60437"/>
    <row r="60438"/>
    <row r="60439"/>
    <row r="60440"/>
    <row r="60441"/>
    <row r="60442"/>
    <row r="60443"/>
    <row r="60444"/>
    <row r="60445"/>
    <row r="60446"/>
    <row r="60447"/>
    <row r="60448"/>
    <row r="60449"/>
    <row r="60450"/>
    <row r="60451"/>
    <row r="60452"/>
    <row r="60453"/>
    <row r="60454"/>
    <row r="60455"/>
    <row r="60456"/>
    <row r="60457"/>
    <row r="60458"/>
    <row r="60459"/>
    <row r="60460"/>
    <row r="60461"/>
    <row r="60462"/>
    <row r="60463"/>
    <row r="60464"/>
    <row r="60465"/>
    <row r="60466"/>
    <row r="60467"/>
    <row r="60468"/>
    <row r="60469"/>
    <row r="60470"/>
    <row r="60471"/>
    <row r="60472"/>
    <row r="60473"/>
    <row r="60474"/>
    <row r="60475"/>
    <row r="60476"/>
    <row r="60477"/>
    <row r="60478"/>
    <row r="60479"/>
    <row r="60480"/>
    <row r="60481"/>
    <row r="60482"/>
    <row r="60483"/>
    <row r="60484"/>
    <row r="60485"/>
    <row r="60486"/>
    <row r="60487"/>
    <row r="60488"/>
    <row r="60489"/>
    <row r="60490"/>
    <row r="60491"/>
    <row r="60492"/>
    <row r="60493"/>
    <row r="60494"/>
    <row r="60495"/>
    <row r="60496"/>
    <row r="60497"/>
    <row r="60498"/>
    <row r="60499"/>
    <row r="60500"/>
    <row r="60501"/>
    <row r="60502"/>
    <row r="60503"/>
    <row r="60504"/>
    <row r="60505"/>
    <row r="60506"/>
    <row r="60507"/>
    <row r="60508"/>
    <row r="60509"/>
    <row r="60510"/>
    <row r="60511"/>
    <row r="60512"/>
    <row r="60513"/>
    <row r="60514"/>
    <row r="60515"/>
    <row r="60516"/>
    <row r="60517"/>
    <row r="60518"/>
    <row r="60519"/>
    <row r="60520"/>
    <row r="60521"/>
    <row r="60522"/>
    <row r="60523"/>
    <row r="60524"/>
    <row r="60525"/>
    <row r="60526"/>
    <row r="60527"/>
    <row r="60528"/>
    <row r="60529"/>
    <row r="60530"/>
    <row r="60531"/>
    <row r="60532"/>
    <row r="60533"/>
    <row r="60534"/>
    <row r="60535"/>
    <row r="60536"/>
    <row r="60537"/>
    <row r="60538"/>
    <row r="60539"/>
    <row r="60540"/>
    <row r="60541"/>
    <row r="60542"/>
    <row r="60543"/>
    <row r="60544"/>
    <row r="60545"/>
    <row r="60546"/>
    <row r="60547"/>
    <row r="60548"/>
    <row r="60549"/>
    <row r="60550"/>
    <row r="60551"/>
    <row r="60552"/>
    <row r="60553"/>
    <row r="60554"/>
    <row r="60555"/>
    <row r="60556"/>
    <row r="60557"/>
    <row r="60558"/>
    <row r="60559"/>
    <row r="60560"/>
    <row r="60561"/>
    <row r="60562"/>
    <row r="60563"/>
    <row r="60564"/>
    <row r="60565"/>
    <row r="60566"/>
    <row r="60567"/>
    <row r="60568"/>
    <row r="60569"/>
    <row r="60570"/>
    <row r="60571"/>
    <row r="60572"/>
    <row r="60573"/>
    <row r="60574"/>
    <row r="60575"/>
    <row r="60576"/>
    <row r="60577"/>
    <row r="60578"/>
    <row r="60579"/>
    <row r="60580"/>
    <row r="60581"/>
    <row r="60582"/>
    <row r="60583"/>
    <row r="60584"/>
    <row r="60585"/>
    <row r="60586"/>
    <row r="60587"/>
    <row r="60588"/>
    <row r="60589"/>
    <row r="60590"/>
    <row r="60591"/>
    <row r="60592"/>
    <row r="60593"/>
    <row r="60594"/>
    <row r="60595"/>
    <row r="60596"/>
    <row r="60597"/>
    <row r="60598"/>
    <row r="60599"/>
    <row r="60600"/>
    <row r="60601"/>
    <row r="60602"/>
    <row r="60603"/>
    <row r="60604"/>
    <row r="60605"/>
    <row r="60606"/>
    <row r="60607"/>
    <row r="60608"/>
    <row r="60609"/>
    <row r="60610"/>
    <row r="60611"/>
    <row r="60612"/>
    <row r="60613"/>
    <row r="60614"/>
    <row r="60615"/>
    <row r="60616"/>
    <row r="60617"/>
    <row r="60618"/>
    <row r="60619"/>
    <row r="60620"/>
    <row r="60621"/>
    <row r="60622"/>
    <row r="60623"/>
    <row r="60624"/>
    <row r="60625"/>
    <row r="60626"/>
    <row r="60627"/>
    <row r="60628"/>
    <row r="60629"/>
    <row r="60630"/>
    <row r="60631"/>
    <row r="60632"/>
    <row r="60633"/>
    <row r="60634"/>
    <row r="60635"/>
    <row r="60636"/>
    <row r="60637"/>
    <row r="60638"/>
    <row r="60639"/>
    <row r="60640"/>
    <row r="60641"/>
    <row r="60642"/>
    <row r="60643"/>
    <row r="60644"/>
    <row r="60645"/>
    <row r="60646"/>
    <row r="60647"/>
    <row r="60648"/>
    <row r="60649"/>
    <row r="60650"/>
    <row r="60651"/>
    <row r="60652"/>
    <row r="60653"/>
    <row r="60654"/>
    <row r="60655"/>
    <row r="60656"/>
    <row r="60657"/>
    <row r="60658"/>
    <row r="60659"/>
    <row r="60660"/>
    <row r="60661"/>
    <row r="60662"/>
    <row r="60663"/>
    <row r="60664"/>
    <row r="60665"/>
    <row r="60666"/>
    <row r="60667"/>
    <row r="60668"/>
    <row r="60669"/>
    <row r="60670"/>
    <row r="60671"/>
    <row r="60672"/>
    <row r="60673"/>
    <row r="60674"/>
    <row r="60675"/>
    <row r="60676"/>
    <row r="60677"/>
    <row r="60678"/>
    <row r="60679"/>
    <row r="60680"/>
    <row r="60681"/>
    <row r="60682"/>
    <row r="60683"/>
    <row r="60684"/>
    <row r="60685"/>
    <row r="60686"/>
    <row r="60687"/>
    <row r="60688"/>
    <row r="60689"/>
    <row r="60690"/>
    <row r="60691"/>
    <row r="60692"/>
    <row r="60693"/>
    <row r="60694"/>
    <row r="60695"/>
    <row r="60696"/>
    <row r="60697"/>
    <row r="60698"/>
    <row r="60699"/>
    <row r="60700"/>
    <row r="60701"/>
    <row r="60702"/>
    <row r="60703"/>
    <row r="60704"/>
    <row r="60705"/>
    <row r="60706"/>
    <row r="60707"/>
    <row r="60708"/>
    <row r="60709"/>
    <row r="60710"/>
    <row r="60711"/>
    <row r="60712"/>
    <row r="60713"/>
    <row r="60714"/>
    <row r="60715"/>
    <row r="60716"/>
    <row r="60717"/>
    <row r="60718"/>
    <row r="60719"/>
    <row r="60720"/>
    <row r="60721"/>
    <row r="60722"/>
    <row r="60723"/>
    <row r="60724"/>
    <row r="60725"/>
    <row r="60726"/>
    <row r="60727"/>
    <row r="60728"/>
    <row r="60729"/>
    <row r="60730"/>
    <row r="60731"/>
    <row r="60732"/>
    <row r="60733"/>
    <row r="60734"/>
    <row r="60735"/>
    <row r="60736"/>
    <row r="60737"/>
    <row r="60738"/>
    <row r="60739"/>
    <row r="60740"/>
    <row r="60741"/>
    <row r="60742"/>
    <row r="60743"/>
    <row r="60744"/>
    <row r="60745"/>
    <row r="60746"/>
    <row r="60747"/>
    <row r="60748"/>
    <row r="60749"/>
    <row r="60750"/>
    <row r="60751"/>
    <row r="60752"/>
    <row r="60753"/>
    <row r="60754"/>
    <row r="60755"/>
    <row r="60756"/>
    <row r="60757"/>
    <row r="60758"/>
    <row r="60759"/>
    <row r="60760"/>
    <row r="60761"/>
    <row r="60762"/>
    <row r="60763"/>
    <row r="60764"/>
    <row r="60765"/>
    <row r="60766"/>
    <row r="60767"/>
    <row r="60768"/>
    <row r="60769"/>
    <row r="60770"/>
    <row r="60771"/>
    <row r="60772"/>
    <row r="60773"/>
    <row r="60774"/>
    <row r="60775"/>
    <row r="60776"/>
    <row r="60777"/>
    <row r="60778"/>
    <row r="60779"/>
    <row r="60780"/>
    <row r="60781"/>
    <row r="60782"/>
    <row r="60783"/>
    <row r="60784"/>
    <row r="60785"/>
    <row r="60786"/>
    <row r="60787"/>
    <row r="60788"/>
    <row r="60789"/>
    <row r="60790"/>
    <row r="60791"/>
    <row r="60792"/>
    <row r="60793"/>
    <row r="60794"/>
    <row r="60795"/>
    <row r="60796"/>
    <row r="60797"/>
    <row r="60798"/>
    <row r="60799"/>
    <row r="60800"/>
    <row r="60801"/>
    <row r="60802"/>
    <row r="60803"/>
    <row r="60804"/>
    <row r="60805"/>
    <row r="60806"/>
    <row r="60807"/>
    <row r="60808"/>
    <row r="60809"/>
    <row r="60810"/>
    <row r="60811"/>
    <row r="60812"/>
    <row r="60813"/>
    <row r="60814"/>
    <row r="60815"/>
    <row r="60816"/>
    <row r="60817"/>
    <row r="60818"/>
    <row r="60819"/>
    <row r="60820"/>
    <row r="60821"/>
    <row r="60822"/>
    <row r="60823"/>
    <row r="60824"/>
    <row r="60825"/>
    <row r="60826"/>
    <row r="60827"/>
    <row r="60828"/>
    <row r="60829"/>
    <row r="60830"/>
    <row r="60831"/>
    <row r="60832"/>
    <row r="60833"/>
    <row r="60834"/>
    <row r="60835"/>
    <row r="60836"/>
    <row r="60837"/>
    <row r="60838"/>
    <row r="60839"/>
    <row r="60840"/>
    <row r="60841"/>
    <row r="60842"/>
    <row r="60843"/>
    <row r="60844"/>
    <row r="60845"/>
    <row r="60846"/>
    <row r="60847"/>
    <row r="60848"/>
    <row r="60849"/>
    <row r="60850"/>
    <row r="60851"/>
    <row r="60852"/>
    <row r="60853"/>
    <row r="60854"/>
    <row r="60855"/>
    <row r="60856"/>
    <row r="60857"/>
    <row r="60858"/>
    <row r="60859"/>
    <row r="60860"/>
    <row r="60861"/>
    <row r="60862"/>
    <row r="60863"/>
    <row r="60864"/>
    <row r="60865"/>
    <row r="60866"/>
    <row r="60867"/>
    <row r="60868"/>
    <row r="60869"/>
    <row r="60870"/>
    <row r="60871"/>
    <row r="60872"/>
    <row r="60873"/>
    <row r="60874"/>
    <row r="60875"/>
    <row r="60876"/>
    <row r="60877"/>
    <row r="60878"/>
    <row r="60879"/>
    <row r="60880"/>
    <row r="60881"/>
    <row r="60882"/>
    <row r="60883"/>
    <row r="60884"/>
    <row r="60885"/>
    <row r="60886"/>
    <row r="60887"/>
    <row r="60888"/>
    <row r="60889"/>
    <row r="60890"/>
    <row r="60891"/>
    <row r="60892"/>
    <row r="60893"/>
    <row r="60894"/>
    <row r="60895"/>
    <row r="60896"/>
    <row r="60897"/>
    <row r="60898"/>
    <row r="60899"/>
    <row r="60900"/>
    <row r="60901"/>
    <row r="60902"/>
    <row r="60903"/>
    <row r="60904"/>
    <row r="60905"/>
    <row r="60906"/>
    <row r="60907"/>
    <row r="60908"/>
    <row r="60909"/>
    <row r="60910"/>
    <row r="60911"/>
    <row r="60912"/>
    <row r="60913"/>
    <row r="60914"/>
    <row r="60915"/>
    <row r="60916"/>
    <row r="60917"/>
    <row r="60918"/>
    <row r="60919"/>
    <row r="60920"/>
    <row r="60921"/>
    <row r="60922"/>
    <row r="60923"/>
    <row r="60924"/>
    <row r="60925"/>
    <row r="60926"/>
    <row r="60927"/>
    <row r="60928"/>
    <row r="60929"/>
    <row r="60930"/>
    <row r="60931"/>
    <row r="60932"/>
    <row r="60933"/>
    <row r="60934"/>
    <row r="60935"/>
    <row r="60936"/>
    <row r="60937"/>
    <row r="60938"/>
    <row r="60939"/>
    <row r="60940"/>
    <row r="60941"/>
    <row r="60942"/>
    <row r="60943"/>
    <row r="60944"/>
    <row r="60945"/>
    <row r="60946"/>
    <row r="60947"/>
    <row r="60948"/>
    <row r="60949"/>
    <row r="60950"/>
    <row r="60951"/>
    <row r="60952"/>
    <row r="60953"/>
    <row r="60954"/>
    <row r="60955"/>
    <row r="60956"/>
    <row r="60957"/>
    <row r="60958"/>
    <row r="60959"/>
    <row r="60960"/>
    <row r="60961"/>
    <row r="60962"/>
    <row r="60963"/>
    <row r="60964"/>
    <row r="60965"/>
    <row r="60966"/>
    <row r="60967"/>
    <row r="60968"/>
    <row r="60969"/>
    <row r="60970"/>
    <row r="60971"/>
    <row r="60972"/>
    <row r="60973"/>
    <row r="60974"/>
    <row r="60975"/>
    <row r="60976"/>
    <row r="60977"/>
    <row r="60978"/>
    <row r="60979"/>
    <row r="60980"/>
    <row r="60981"/>
    <row r="60982"/>
    <row r="60983"/>
    <row r="60984"/>
    <row r="60985"/>
    <row r="60986"/>
    <row r="60987"/>
    <row r="60988"/>
    <row r="60989"/>
    <row r="60990"/>
    <row r="60991"/>
    <row r="60992"/>
    <row r="60993"/>
    <row r="60994"/>
    <row r="60995"/>
    <row r="60996"/>
    <row r="60997"/>
    <row r="60998"/>
    <row r="60999"/>
    <row r="61000"/>
    <row r="61001"/>
    <row r="61002"/>
    <row r="61003"/>
    <row r="61004"/>
    <row r="61005"/>
    <row r="61006"/>
    <row r="61007"/>
    <row r="61008"/>
    <row r="61009"/>
    <row r="61010"/>
    <row r="61011"/>
    <row r="61012"/>
    <row r="61013"/>
    <row r="61014"/>
    <row r="61015"/>
    <row r="61016"/>
    <row r="61017"/>
    <row r="61018"/>
    <row r="61019"/>
    <row r="61020"/>
    <row r="61021"/>
    <row r="61022"/>
    <row r="61023"/>
    <row r="61024"/>
    <row r="61025"/>
    <row r="61026"/>
    <row r="61027"/>
    <row r="61028"/>
    <row r="61029"/>
    <row r="61030"/>
    <row r="61031"/>
    <row r="61032"/>
    <row r="61033"/>
    <row r="61034"/>
    <row r="61035"/>
    <row r="61036"/>
    <row r="61037"/>
    <row r="61038"/>
    <row r="61039"/>
    <row r="61040"/>
    <row r="61041"/>
    <row r="61042"/>
    <row r="61043"/>
    <row r="61044"/>
    <row r="61045"/>
    <row r="61046"/>
    <row r="61047"/>
    <row r="61048"/>
    <row r="61049"/>
    <row r="61050"/>
    <row r="61051"/>
    <row r="61052"/>
    <row r="61053"/>
    <row r="61054"/>
    <row r="61055"/>
    <row r="61056"/>
    <row r="61057"/>
    <row r="61058"/>
    <row r="61059"/>
    <row r="61060"/>
    <row r="61061"/>
    <row r="61062"/>
    <row r="61063"/>
    <row r="61064"/>
    <row r="61065"/>
    <row r="61066"/>
    <row r="61067"/>
    <row r="61068"/>
    <row r="61069"/>
    <row r="61070"/>
    <row r="61071"/>
    <row r="61072"/>
    <row r="61073"/>
    <row r="61074"/>
    <row r="61075"/>
    <row r="61076"/>
    <row r="61077"/>
    <row r="61078"/>
    <row r="61079"/>
    <row r="61080"/>
    <row r="61081"/>
    <row r="61082"/>
    <row r="61083"/>
    <row r="61084"/>
    <row r="61085"/>
    <row r="61086"/>
    <row r="61087"/>
    <row r="61088"/>
    <row r="61089"/>
    <row r="61090"/>
    <row r="61091"/>
    <row r="61092"/>
    <row r="61093"/>
    <row r="61094"/>
    <row r="61095"/>
    <row r="61096"/>
    <row r="61097"/>
    <row r="61098"/>
    <row r="61099"/>
    <row r="61100"/>
    <row r="61101"/>
    <row r="61102"/>
    <row r="61103"/>
    <row r="61104"/>
    <row r="61105"/>
    <row r="61106"/>
    <row r="61107"/>
    <row r="61108"/>
    <row r="61109"/>
    <row r="61110"/>
    <row r="61111"/>
    <row r="61112"/>
    <row r="61113"/>
    <row r="61114"/>
    <row r="61115"/>
    <row r="61116"/>
    <row r="61117"/>
    <row r="61118"/>
    <row r="61119"/>
    <row r="61120"/>
    <row r="61121"/>
    <row r="61122"/>
    <row r="61123"/>
    <row r="61124"/>
    <row r="61125"/>
    <row r="61126"/>
    <row r="61127"/>
    <row r="61128"/>
    <row r="61129"/>
    <row r="61130"/>
    <row r="61131"/>
    <row r="61132"/>
    <row r="61133"/>
    <row r="61134"/>
    <row r="61135"/>
    <row r="61136"/>
    <row r="61137"/>
    <row r="61138"/>
    <row r="61139"/>
    <row r="61140"/>
    <row r="61141"/>
    <row r="61142"/>
    <row r="61143"/>
    <row r="61144"/>
    <row r="61145"/>
    <row r="61146"/>
    <row r="61147"/>
    <row r="61148"/>
    <row r="61149"/>
    <row r="61150"/>
    <row r="61151"/>
    <row r="61152"/>
    <row r="61153"/>
    <row r="61154"/>
    <row r="61155"/>
    <row r="61156"/>
    <row r="61157"/>
    <row r="61158"/>
    <row r="61159"/>
    <row r="61160"/>
    <row r="61161"/>
    <row r="61162"/>
    <row r="61163"/>
    <row r="61164"/>
    <row r="61165"/>
    <row r="61166"/>
    <row r="61167"/>
    <row r="61168"/>
    <row r="61169"/>
    <row r="61170"/>
    <row r="61171"/>
    <row r="61172"/>
    <row r="61173"/>
    <row r="61174"/>
    <row r="61175"/>
    <row r="61176"/>
    <row r="61177"/>
    <row r="61178"/>
    <row r="61179"/>
    <row r="61180"/>
    <row r="61181"/>
    <row r="61182"/>
    <row r="61183"/>
    <row r="61184"/>
    <row r="61185"/>
    <row r="61186"/>
    <row r="61187"/>
    <row r="61188"/>
    <row r="61189"/>
    <row r="61190"/>
    <row r="61191"/>
    <row r="61192"/>
    <row r="61193"/>
    <row r="61194"/>
    <row r="61195"/>
    <row r="61196"/>
    <row r="61197"/>
    <row r="61198"/>
    <row r="61199"/>
    <row r="61200"/>
    <row r="61201"/>
    <row r="61202"/>
    <row r="61203"/>
    <row r="61204"/>
    <row r="61205"/>
    <row r="61206"/>
    <row r="61207"/>
    <row r="61208"/>
    <row r="61209"/>
    <row r="61210"/>
    <row r="61211"/>
    <row r="61212"/>
    <row r="61213"/>
    <row r="61214"/>
    <row r="61215"/>
    <row r="61216"/>
    <row r="61217"/>
    <row r="61218"/>
    <row r="61219"/>
    <row r="61220"/>
    <row r="61221"/>
    <row r="61222"/>
    <row r="61223"/>
    <row r="61224"/>
    <row r="61225"/>
    <row r="61226"/>
    <row r="61227"/>
    <row r="61228"/>
    <row r="61229"/>
    <row r="61230"/>
    <row r="61231"/>
    <row r="61232"/>
    <row r="61233"/>
    <row r="61234"/>
    <row r="61235"/>
    <row r="61236"/>
    <row r="61237"/>
    <row r="61238"/>
    <row r="61239"/>
    <row r="61240"/>
    <row r="61241"/>
    <row r="61242"/>
    <row r="61243"/>
    <row r="61244"/>
    <row r="61245"/>
    <row r="61246"/>
    <row r="61247"/>
    <row r="61248"/>
    <row r="61249"/>
    <row r="61250"/>
    <row r="61251"/>
    <row r="61252"/>
    <row r="61253"/>
    <row r="61254"/>
    <row r="61255"/>
    <row r="61256"/>
    <row r="61257"/>
    <row r="61258"/>
    <row r="61259"/>
    <row r="61260"/>
    <row r="61261"/>
    <row r="61262"/>
    <row r="61263"/>
    <row r="61264"/>
    <row r="61265"/>
    <row r="61266"/>
    <row r="61267"/>
    <row r="61268"/>
    <row r="61269"/>
    <row r="61270"/>
    <row r="61271"/>
    <row r="61272"/>
    <row r="61273"/>
    <row r="61274"/>
    <row r="61275"/>
    <row r="61276"/>
    <row r="61277"/>
    <row r="61278"/>
    <row r="61279"/>
    <row r="61280"/>
    <row r="61281"/>
    <row r="61282"/>
    <row r="61283"/>
    <row r="61284"/>
    <row r="61285"/>
    <row r="61286"/>
    <row r="61287"/>
    <row r="61288"/>
    <row r="61289"/>
    <row r="61290"/>
    <row r="61291"/>
    <row r="61292"/>
    <row r="61293"/>
    <row r="61294"/>
    <row r="61295"/>
    <row r="61296"/>
    <row r="61297"/>
    <row r="61298"/>
    <row r="61299"/>
    <row r="61300"/>
    <row r="61301"/>
    <row r="61302"/>
    <row r="61303"/>
    <row r="61304"/>
    <row r="61305"/>
    <row r="61306"/>
    <row r="61307"/>
    <row r="61308"/>
    <row r="61309"/>
    <row r="61310"/>
    <row r="61311"/>
    <row r="61312"/>
    <row r="61313"/>
    <row r="61314"/>
    <row r="61315"/>
    <row r="61316"/>
    <row r="61317"/>
    <row r="61318"/>
    <row r="61319"/>
    <row r="61320"/>
    <row r="61321"/>
    <row r="61322"/>
    <row r="61323"/>
    <row r="61324"/>
    <row r="61325"/>
    <row r="61326"/>
    <row r="61327"/>
    <row r="61328"/>
    <row r="61329"/>
    <row r="61330"/>
    <row r="61331"/>
    <row r="61332"/>
    <row r="61333"/>
    <row r="61334"/>
    <row r="61335"/>
    <row r="61336"/>
    <row r="61337"/>
    <row r="61338"/>
    <row r="61339"/>
    <row r="61340"/>
    <row r="61341"/>
    <row r="61342"/>
    <row r="61343"/>
    <row r="61344"/>
    <row r="61345"/>
    <row r="61346"/>
    <row r="61347"/>
    <row r="61348"/>
    <row r="61349"/>
    <row r="61350"/>
    <row r="61351"/>
    <row r="61352"/>
    <row r="61353"/>
    <row r="61354"/>
    <row r="61355"/>
    <row r="61356"/>
    <row r="61357"/>
    <row r="61358"/>
    <row r="61359"/>
    <row r="61360"/>
    <row r="61361"/>
    <row r="61362"/>
    <row r="61363"/>
    <row r="61364"/>
    <row r="61365"/>
    <row r="61366"/>
    <row r="61367"/>
    <row r="61368"/>
    <row r="61369"/>
    <row r="61370"/>
    <row r="61371"/>
    <row r="61372"/>
    <row r="61373"/>
    <row r="61374"/>
    <row r="61375"/>
    <row r="61376"/>
    <row r="61377"/>
    <row r="61378"/>
    <row r="61379"/>
    <row r="61380"/>
    <row r="61381"/>
    <row r="61382"/>
    <row r="61383"/>
    <row r="61384"/>
    <row r="61385"/>
    <row r="61386"/>
    <row r="61387"/>
    <row r="61388"/>
    <row r="61389"/>
    <row r="61390"/>
    <row r="61391"/>
    <row r="61392"/>
    <row r="61393"/>
    <row r="61394"/>
    <row r="61395"/>
    <row r="61396"/>
    <row r="61397"/>
    <row r="61398"/>
    <row r="61399"/>
    <row r="61400"/>
    <row r="61401"/>
    <row r="61402"/>
    <row r="61403"/>
    <row r="61404"/>
    <row r="61405"/>
    <row r="61406"/>
    <row r="61407"/>
    <row r="61408"/>
    <row r="61409"/>
    <row r="61410"/>
    <row r="61411"/>
    <row r="61412"/>
    <row r="61413"/>
    <row r="61414"/>
    <row r="61415"/>
    <row r="61416"/>
    <row r="61417"/>
    <row r="61418"/>
    <row r="61419"/>
    <row r="61420"/>
    <row r="61421"/>
    <row r="61422"/>
    <row r="61423"/>
    <row r="61424"/>
    <row r="61425"/>
    <row r="61426"/>
    <row r="61427"/>
    <row r="61428"/>
    <row r="61429"/>
    <row r="61430"/>
    <row r="61431"/>
    <row r="61432"/>
    <row r="61433"/>
    <row r="61434"/>
    <row r="61435"/>
    <row r="61436"/>
    <row r="61437"/>
    <row r="61438"/>
    <row r="61439"/>
    <row r="61440"/>
    <row r="61441"/>
    <row r="61442"/>
    <row r="61443"/>
    <row r="61444"/>
    <row r="61445"/>
    <row r="61446"/>
    <row r="61447"/>
    <row r="61448"/>
    <row r="61449"/>
    <row r="61450"/>
    <row r="61451"/>
    <row r="61452"/>
    <row r="61453"/>
    <row r="61454"/>
    <row r="61455"/>
    <row r="61456"/>
    <row r="61457"/>
    <row r="61458"/>
    <row r="61459"/>
    <row r="61460"/>
    <row r="61461"/>
    <row r="61462"/>
    <row r="61463"/>
    <row r="61464"/>
    <row r="61465"/>
    <row r="61466"/>
    <row r="61467"/>
    <row r="61468"/>
    <row r="61469"/>
    <row r="61470"/>
    <row r="61471"/>
    <row r="61472"/>
    <row r="61473"/>
    <row r="61474"/>
    <row r="61475"/>
    <row r="61476"/>
    <row r="61477"/>
    <row r="61478"/>
    <row r="61479"/>
    <row r="61480"/>
    <row r="61481"/>
    <row r="61482"/>
    <row r="61483"/>
    <row r="61484"/>
    <row r="61485"/>
    <row r="61486"/>
    <row r="61487"/>
    <row r="61488"/>
    <row r="61489"/>
    <row r="61490"/>
    <row r="61491"/>
    <row r="61492"/>
    <row r="61493"/>
    <row r="61494"/>
    <row r="61495"/>
    <row r="61496"/>
    <row r="61497"/>
    <row r="61498"/>
    <row r="61499"/>
    <row r="61500"/>
    <row r="61501"/>
    <row r="61502"/>
    <row r="61503"/>
    <row r="61504"/>
    <row r="61505"/>
    <row r="61506"/>
    <row r="61507"/>
    <row r="61508"/>
    <row r="61509"/>
    <row r="61510"/>
    <row r="61511"/>
    <row r="61512"/>
    <row r="61513"/>
    <row r="61514"/>
    <row r="61515"/>
    <row r="61516"/>
    <row r="61517"/>
    <row r="61518"/>
    <row r="61519"/>
    <row r="61520"/>
    <row r="61521"/>
    <row r="61522"/>
    <row r="61523"/>
    <row r="61524"/>
    <row r="61525"/>
    <row r="61526"/>
    <row r="61527"/>
    <row r="61528"/>
    <row r="61529"/>
    <row r="61530"/>
    <row r="61531"/>
    <row r="61532"/>
    <row r="61533"/>
    <row r="61534"/>
    <row r="61535"/>
    <row r="61536"/>
    <row r="61537"/>
    <row r="61538"/>
    <row r="61539"/>
    <row r="61540"/>
    <row r="61541"/>
    <row r="61542"/>
    <row r="61543"/>
    <row r="61544"/>
    <row r="61545"/>
    <row r="61546"/>
    <row r="61547"/>
    <row r="61548"/>
    <row r="61549"/>
    <row r="61550"/>
    <row r="61551"/>
    <row r="61552"/>
    <row r="61553"/>
    <row r="61554"/>
    <row r="61555"/>
    <row r="61556"/>
    <row r="61557"/>
    <row r="61558"/>
    <row r="61559"/>
    <row r="61560"/>
    <row r="61561"/>
    <row r="61562"/>
    <row r="61563"/>
    <row r="61564"/>
    <row r="61565"/>
    <row r="61566"/>
    <row r="61567"/>
    <row r="61568"/>
    <row r="61569"/>
    <row r="61570"/>
    <row r="61571"/>
    <row r="61572"/>
    <row r="61573"/>
    <row r="61574"/>
    <row r="61575"/>
    <row r="61576"/>
    <row r="61577"/>
    <row r="61578"/>
    <row r="61579"/>
    <row r="61580"/>
    <row r="61581"/>
    <row r="61582"/>
    <row r="61583"/>
    <row r="61584"/>
    <row r="61585"/>
    <row r="61586"/>
    <row r="61587"/>
    <row r="61588"/>
    <row r="61589"/>
    <row r="61590"/>
    <row r="61591"/>
    <row r="61592"/>
    <row r="61593"/>
    <row r="61594"/>
    <row r="61595"/>
    <row r="61596"/>
    <row r="61597"/>
    <row r="61598"/>
    <row r="61599"/>
    <row r="61600"/>
    <row r="61601"/>
    <row r="61602"/>
    <row r="61603"/>
    <row r="61604"/>
    <row r="61605"/>
    <row r="61606"/>
    <row r="61607"/>
    <row r="61608"/>
    <row r="61609"/>
    <row r="61610"/>
    <row r="61611"/>
    <row r="61612"/>
    <row r="61613"/>
    <row r="61614"/>
    <row r="61615"/>
    <row r="61616"/>
    <row r="61617"/>
    <row r="61618"/>
    <row r="61619"/>
    <row r="61620"/>
    <row r="61621"/>
    <row r="61622"/>
    <row r="61623"/>
    <row r="61624"/>
    <row r="61625"/>
    <row r="61626"/>
    <row r="61627"/>
    <row r="61628"/>
    <row r="61629"/>
    <row r="61630"/>
    <row r="61631"/>
    <row r="61632"/>
    <row r="61633"/>
    <row r="61634"/>
    <row r="61635"/>
    <row r="61636"/>
    <row r="61637"/>
    <row r="61638"/>
    <row r="61639"/>
    <row r="61640"/>
    <row r="61641"/>
    <row r="61642"/>
    <row r="61643"/>
    <row r="61644"/>
    <row r="61645"/>
    <row r="61646"/>
    <row r="61647"/>
    <row r="61648"/>
    <row r="61649"/>
    <row r="61650"/>
    <row r="61651"/>
    <row r="61652"/>
    <row r="61653"/>
    <row r="61654"/>
    <row r="61655"/>
    <row r="61656"/>
    <row r="61657"/>
    <row r="61658"/>
    <row r="61659"/>
    <row r="61660"/>
    <row r="61661"/>
    <row r="61662"/>
    <row r="61663"/>
    <row r="61664"/>
    <row r="61665"/>
    <row r="61666"/>
    <row r="61667"/>
    <row r="61668"/>
    <row r="61669"/>
    <row r="61670"/>
    <row r="61671"/>
    <row r="61672"/>
    <row r="61673"/>
    <row r="61674"/>
    <row r="61675"/>
    <row r="61676"/>
    <row r="61677"/>
    <row r="61678"/>
    <row r="61679"/>
    <row r="61680"/>
    <row r="61681"/>
    <row r="61682"/>
    <row r="61683"/>
    <row r="61684"/>
    <row r="61685"/>
    <row r="61686"/>
    <row r="61687"/>
    <row r="61688"/>
    <row r="61689"/>
    <row r="61690"/>
    <row r="61691"/>
    <row r="61692"/>
    <row r="61693"/>
    <row r="61694"/>
    <row r="61695"/>
    <row r="61696"/>
    <row r="61697"/>
    <row r="61698"/>
    <row r="61699"/>
    <row r="61700"/>
    <row r="61701"/>
    <row r="61702"/>
    <row r="61703"/>
    <row r="61704"/>
    <row r="61705"/>
    <row r="61706"/>
    <row r="61707"/>
    <row r="61708"/>
    <row r="61709"/>
    <row r="61710"/>
    <row r="61711"/>
    <row r="61712"/>
    <row r="61713"/>
    <row r="61714"/>
    <row r="61715"/>
    <row r="61716"/>
    <row r="61717"/>
    <row r="61718"/>
    <row r="61719"/>
    <row r="61720"/>
    <row r="61721"/>
    <row r="61722"/>
    <row r="61723"/>
    <row r="61724"/>
    <row r="61725"/>
    <row r="61726"/>
    <row r="61727"/>
    <row r="61728"/>
    <row r="61729"/>
    <row r="61730"/>
    <row r="61731"/>
    <row r="61732"/>
    <row r="61733"/>
    <row r="61734"/>
    <row r="61735"/>
    <row r="61736"/>
    <row r="61737"/>
    <row r="61738"/>
    <row r="61739"/>
    <row r="61740"/>
    <row r="61741"/>
    <row r="61742"/>
    <row r="61743"/>
    <row r="61744"/>
    <row r="61745"/>
    <row r="61746"/>
    <row r="61747"/>
    <row r="61748"/>
    <row r="61749"/>
    <row r="61750"/>
    <row r="61751"/>
    <row r="61752"/>
    <row r="61753"/>
    <row r="61754"/>
    <row r="61755"/>
    <row r="61756"/>
    <row r="61757"/>
    <row r="61758"/>
    <row r="61759"/>
    <row r="61760"/>
    <row r="61761"/>
    <row r="61762"/>
    <row r="61763"/>
    <row r="61764"/>
    <row r="61765"/>
    <row r="61766"/>
    <row r="61767"/>
    <row r="61768"/>
    <row r="61769"/>
    <row r="61770"/>
    <row r="61771"/>
    <row r="61772"/>
    <row r="61773"/>
    <row r="61774"/>
    <row r="61775"/>
    <row r="61776"/>
    <row r="61777"/>
    <row r="61778"/>
    <row r="61779"/>
    <row r="61780"/>
    <row r="61781"/>
    <row r="61782"/>
    <row r="61783"/>
    <row r="61784"/>
    <row r="61785"/>
    <row r="61786"/>
    <row r="61787"/>
    <row r="61788"/>
    <row r="61789"/>
    <row r="61790"/>
    <row r="61791"/>
    <row r="61792"/>
    <row r="61793"/>
    <row r="61794"/>
    <row r="61795"/>
    <row r="61796"/>
    <row r="61797"/>
    <row r="61798"/>
    <row r="61799"/>
    <row r="61800"/>
    <row r="61801"/>
    <row r="61802"/>
    <row r="61803"/>
    <row r="61804"/>
    <row r="61805"/>
    <row r="61806"/>
    <row r="61807"/>
    <row r="61808"/>
    <row r="61809"/>
    <row r="61810"/>
    <row r="61811"/>
    <row r="61812"/>
    <row r="61813"/>
    <row r="61814"/>
    <row r="61815"/>
    <row r="61816"/>
    <row r="61817"/>
    <row r="61818"/>
    <row r="61819"/>
    <row r="61820"/>
    <row r="61821"/>
    <row r="61822"/>
    <row r="61823"/>
    <row r="61824"/>
    <row r="61825"/>
    <row r="61826"/>
    <row r="61827"/>
    <row r="61828"/>
    <row r="61829"/>
    <row r="61830"/>
    <row r="61831"/>
    <row r="61832"/>
    <row r="61833"/>
    <row r="61834"/>
    <row r="61835"/>
    <row r="61836"/>
    <row r="61837"/>
    <row r="61838"/>
    <row r="61839"/>
    <row r="61840"/>
    <row r="61841"/>
    <row r="61842"/>
    <row r="61843"/>
    <row r="61844"/>
    <row r="61845"/>
    <row r="61846"/>
    <row r="61847"/>
    <row r="61848"/>
    <row r="61849"/>
    <row r="61850"/>
    <row r="61851"/>
    <row r="61852"/>
    <row r="61853"/>
    <row r="61854"/>
    <row r="61855"/>
    <row r="61856"/>
    <row r="61857"/>
    <row r="61858"/>
    <row r="61859"/>
    <row r="61860"/>
    <row r="61861"/>
    <row r="61862"/>
    <row r="61863"/>
    <row r="61864"/>
    <row r="61865"/>
    <row r="61866"/>
    <row r="61867"/>
    <row r="61868"/>
    <row r="61869"/>
    <row r="61870"/>
    <row r="61871"/>
    <row r="61872"/>
    <row r="61873"/>
    <row r="61874"/>
    <row r="61875"/>
    <row r="61876"/>
    <row r="61877"/>
    <row r="61878"/>
    <row r="61879"/>
    <row r="61880"/>
    <row r="61881"/>
    <row r="61882"/>
    <row r="61883"/>
    <row r="61884"/>
    <row r="61885"/>
    <row r="61886"/>
    <row r="61887"/>
    <row r="61888"/>
    <row r="61889"/>
    <row r="61890"/>
    <row r="61891"/>
    <row r="61892"/>
    <row r="61893"/>
    <row r="61894"/>
    <row r="61895"/>
    <row r="61896"/>
    <row r="61897"/>
    <row r="61898"/>
    <row r="61899"/>
    <row r="61900"/>
    <row r="61901"/>
    <row r="61902"/>
    <row r="61903"/>
    <row r="61904"/>
    <row r="61905"/>
    <row r="61906"/>
    <row r="61907"/>
    <row r="61908"/>
    <row r="61909"/>
    <row r="61910"/>
    <row r="61911"/>
    <row r="61912"/>
    <row r="61913"/>
    <row r="61914"/>
    <row r="61915"/>
    <row r="61916"/>
    <row r="61917"/>
    <row r="61918"/>
    <row r="61919"/>
    <row r="61920"/>
    <row r="61921"/>
    <row r="61922"/>
    <row r="61923"/>
    <row r="61924"/>
    <row r="61925"/>
    <row r="61926"/>
    <row r="61927"/>
    <row r="61928"/>
    <row r="61929"/>
    <row r="61930"/>
    <row r="61931"/>
    <row r="61932"/>
    <row r="61933"/>
    <row r="61934"/>
    <row r="61935"/>
    <row r="61936"/>
    <row r="61937"/>
    <row r="61938"/>
    <row r="61939"/>
    <row r="61940"/>
    <row r="61941"/>
    <row r="61942"/>
    <row r="61943"/>
    <row r="61944"/>
    <row r="61945"/>
    <row r="61946"/>
    <row r="61947"/>
    <row r="61948"/>
    <row r="61949"/>
    <row r="61950"/>
    <row r="61951"/>
    <row r="61952"/>
    <row r="61953"/>
    <row r="61954"/>
    <row r="61955"/>
    <row r="61956"/>
    <row r="61957"/>
    <row r="61958"/>
    <row r="61959"/>
    <row r="61960"/>
    <row r="61961"/>
    <row r="61962"/>
    <row r="61963"/>
    <row r="61964"/>
    <row r="61965"/>
    <row r="61966"/>
    <row r="61967"/>
    <row r="61968"/>
    <row r="61969"/>
    <row r="61970"/>
    <row r="61971"/>
    <row r="61972"/>
    <row r="61973"/>
    <row r="61974"/>
    <row r="61975"/>
    <row r="61976"/>
    <row r="61977"/>
    <row r="61978"/>
    <row r="61979"/>
    <row r="61980"/>
    <row r="61981"/>
    <row r="61982"/>
    <row r="61983"/>
    <row r="61984"/>
    <row r="61985"/>
    <row r="61986"/>
    <row r="61987"/>
    <row r="61988"/>
    <row r="61989"/>
    <row r="61990"/>
    <row r="61991"/>
    <row r="61992"/>
    <row r="61993"/>
    <row r="61994"/>
    <row r="61995"/>
    <row r="61996"/>
    <row r="61997"/>
    <row r="61998"/>
    <row r="61999"/>
    <row r="62000"/>
    <row r="62001"/>
    <row r="62002"/>
    <row r="62003"/>
    <row r="62004"/>
    <row r="62005"/>
    <row r="62006"/>
    <row r="62007"/>
    <row r="62008"/>
    <row r="62009"/>
    <row r="62010"/>
    <row r="62011"/>
    <row r="62012"/>
    <row r="62013"/>
    <row r="62014"/>
    <row r="62015"/>
    <row r="62016"/>
    <row r="62017"/>
    <row r="62018"/>
    <row r="62019"/>
    <row r="62020"/>
    <row r="62021"/>
    <row r="62022"/>
    <row r="62023"/>
    <row r="62024"/>
    <row r="62025"/>
    <row r="62026"/>
    <row r="62027"/>
    <row r="62028"/>
    <row r="62029"/>
    <row r="62030"/>
    <row r="62031"/>
    <row r="62032"/>
    <row r="62033"/>
    <row r="62034"/>
    <row r="62035"/>
    <row r="62036"/>
    <row r="62037"/>
    <row r="62038"/>
    <row r="62039"/>
    <row r="62040"/>
    <row r="62041"/>
    <row r="62042"/>
    <row r="62043"/>
    <row r="62044"/>
    <row r="62045"/>
    <row r="62046"/>
    <row r="62047"/>
    <row r="62048"/>
    <row r="62049"/>
    <row r="62050"/>
    <row r="62051"/>
    <row r="62052"/>
    <row r="62053"/>
    <row r="62054"/>
    <row r="62055"/>
    <row r="62056"/>
    <row r="62057"/>
    <row r="62058"/>
    <row r="62059"/>
    <row r="62060"/>
    <row r="62061"/>
    <row r="62062"/>
    <row r="62063"/>
    <row r="62064"/>
    <row r="62065"/>
    <row r="62066"/>
    <row r="62067"/>
    <row r="62068"/>
    <row r="62069"/>
    <row r="62070"/>
    <row r="62071"/>
    <row r="62072"/>
    <row r="62073"/>
    <row r="62074"/>
    <row r="62075"/>
    <row r="62076"/>
    <row r="62077"/>
    <row r="62078"/>
    <row r="62079"/>
    <row r="62080"/>
    <row r="62081"/>
    <row r="62082"/>
    <row r="62083"/>
    <row r="62084"/>
    <row r="62085"/>
    <row r="62086"/>
    <row r="62087"/>
    <row r="62088"/>
    <row r="62089"/>
    <row r="62090"/>
    <row r="62091"/>
    <row r="62092"/>
    <row r="62093"/>
    <row r="62094"/>
    <row r="62095"/>
    <row r="62096"/>
    <row r="62097"/>
    <row r="62098"/>
    <row r="62099"/>
    <row r="62100"/>
    <row r="62101"/>
    <row r="62102"/>
    <row r="62103"/>
    <row r="62104"/>
    <row r="62105"/>
    <row r="62106"/>
    <row r="62107"/>
    <row r="62108"/>
    <row r="62109"/>
    <row r="62110"/>
    <row r="62111"/>
    <row r="62112"/>
    <row r="62113"/>
    <row r="62114"/>
    <row r="62115"/>
    <row r="62116"/>
    <row r="62117"/>
    <row r="62118"/>
    <row r="62119"/>
    <row r="62120"/>
    <row r="62121"/>
    <row r="62122"/>
    <row r="62123"/>
    <row r="62124"/>
    <row r="62125"/>
    <row r="62126"/>
    <row r="62127"/>
    <row r="62128"/>
    <row r="62129"/>
    <row r="62130"/>
    <row r="62131"/>
    <row r="62132"/>
    <row r="62133"/>
    <row r="62134"/>
    <row r="62135"/>
    <row r="62136"/>
    <row r="62137"/>
    <row r="62138"/>
    <row r="62139"/>
    <row r="62140"/>
    <row r="62141"/>
    <row r="62142"/>
    <row r="62143"/>
    <row r="62144"/>
    <row r="62145"/>
    <row r="62146"/>
    <row r="62147"/>
    <row r="62148"/>
    <row r="62149"/>
    <row r="62150"/>
    <row r="62151"/>
    <row r="62152"/>
    <row r="62153"/>
    <row r="62154"/>
    <row r="62155"/>
    <row r="62156"/>
    <row r="62157"/>
    <row r="62158"/>
    <row r="62159"/>
    <row r="62160"/>
    <row r="62161"/>
    <row r="62162"/>
    <row r="62163"/>
    <row r="62164"/>
    <row r="62165"/>
    <row r="62166"/>
    <row r="62167"/>
    <row r="62168"/>
    <row r="62169"/>
    <row r="62170"/>
    <row r="62171"/>
    <row r="62172"/>
    <row r="62173"/>
    <row r="62174"/>
    <row r="62175"/>
    <row r="62176"/>
    <row r="62177"/>
    <row r="62178"/>
    <row r="62179"/>
    <row r="62180"/>
    <row r="62181"/>
    <row r="62182"/>
    <row r="62183"/>
    <row r="62184"/>
    <row r="62185"/>
    <row r="62186"/>
    <row r="62187"/>
    <row r="62188"/>
    <row r="62189"/>
    <row r="62190"/>
    <row r="62191"/>
    <row r="62192"/>
    <row r="62193"/>
    <row r="62194"/>
    <row r="62195"/>
    <row r="62196"/>
    <row r="62197"/>
    <row r="62198"/>
    <row r="62199"/>
    <row r="62200"/>
    <row r="62201"/>
    <row r="62202"/>
    <row r="62203"/>
    <row r="62204"/>
    <row r="62205"/>
    <row r="62206"/>
    <row r="62207"/>
    <row r="62208"/>
    <row r="62209"/>
    <row r="62210"/>
    <row r="62211"/>
    <row r="62212"/>
    <row r="62213"/>
    <row r="62214"/>
    <row r="62215"/>
    <row r="62216"/>
    <row r="62217"/>
    <row r="62218"/>
    <row r="62219"/>
    <row r="62220"/>
    <row r="62221"/>
    <row r="62222"/>
    <row r="62223"/>
    <row r="62224"/>
    <row r="62225"/>
    <row r="62226"/>
    <row r="62227"/>
    <row r="62228"/>
    <row r="62229"/>
    <row r="62230"/>
    <row r="62231"/>
    <row r="62232"/>
    <row r="62233"/>
    <row r="62234"/>
    <row r="62235"/>
    <row r="62236"/>
    <row r="62237"/>
    <row r="62238"/>
    <row r="62239"/>
    <row r="62240"/>
    <row r="62241"/>
    <row r="62242"/>
    <row r="62243"/>
    <row r="62244"/>
    <row r="62245"/>
    <row r="62246"/>
    <row r="62247"/>
    <row r="62248"/>
    <row r="62249"/>
    <row r="62250"/>
    <row r="62251"/>
    <row r="62252"/>
    <row r="62253"/>
    <row r="62254"/>
    <row r="62255"/>
    <row r="62256"/>
    <row r="62257"/>
    <row r="62258"/>
    <row r="62259"/>
    <row r="62260"/>
    <row r="62261"/>
    <row r="62262"/>
    <row r="62263"/>
    <row r="62264"/>
    <row r="62265"/>
    <row r="62266"/>
    <row r="62267"/>
    <row r="62268"/>
    <row r="62269"/>
    <row r="62270"/>
    <row r="62271"/>
    <row r="62272"/>
    <row r="62273"/>
    <row r="62274"/>
    <row r="62275"/>
    <row r="62276"/>
    <row r="62277"/>
    <row r="62278"/>
    <row r="62279"/>
    <row r="62280"/>
    <row r="62281"/>
    <row r="62282"/>
    <row r="62283"/>
    <row r="62284"/>
    <row r="62285"/>
    <row r="62286"/>
    <row r="62287"/>
    <row r="62288"/>
    <row r="62289"/>
    <row r="62290"/>
    <row r="62291"/>
    <row r="62292"/>
    <row r="62293"/>
    <row r="62294"/>
    <row r="62295"/>
    <row r="62296"/>
    <row r="62297"/>
    <row r="62298"/>
    <row r="62299"/>
    <row r="62300"/>
    <row r="62301"/>
    <row r="62302"/>
    <row r="62303"/>
    <row r="62304"/>
    <row r="62305"/>
    <row r="62306"/>
    <row r="62307"/>
    <row r="62308"/>
    <row r="62309"/>
    <row r="62310"/>
    <row r="62311"/>
    <row r="62312"/>
    <row r="62313"/>
    <row r="62314"/>
    <row r="62315"/>
    <row r="62316"/>
    <row r="62317"/>
    <row r="62318"/>
    <row r="62319"/>
    <row r="62320"/>
    <row r="62321"/>
    <row r="62322"/>
    <row r="62323"/>
    <row r="62324"/>
    <row r="62325"/>
    <row r="62326"/>
    <row r="62327"/>
    <row r="62328"/>
    <row r="62329"/>
    <row r="62330"/>
    <row r="62331"/>
    <row r="62332"/>
    <row r="62333"/>
    <row r="62334"/>
    <row r="62335"/>
    <row r="62336"/>
    <row r="62337"/>
    <row r="62338"/>
    <row r="62339"/>
    <row r="62340"/>
    <row r="62341"/>
    <row r="62342"/>
    <row r="62343"/>
    <row r="62344"/>
    <row r="62345"/>
    <row r="62346"/>
    <row r="62347"/>
    <row r="62348"/>
    <row r="62349"/>
    <row r="62350"/>
    <row r="62351"/>
    <row r="62352"/>
    <row r="62353"/>
    <row r="62354"/>
    <row r="62355"/>
    <row r="62356"/>
    <row r="62357"/>
    <row r="62358"/>
    <row r="62359"/>
    <row r="62360"/>
    <row r="62361"/>
    <row r="62362"/>
    <row r="62363"/>
    <row r="62364"/>
    <row r="62365"/>
    <row r="62366"/>
    <row r="62367"/>
    <row r="62368"/>
    <row r="62369"/>
    <row r="62370"/>
    <row r="62371"/>
    <row r="62372"/>
    <row r="62373"/>
    <row r="62374"/>
    <row r="62375"/>
    <row r="62376"/>
    <row r="62377"/>
    <row r="62378"/>
    <row r="62379"/>
    <row r="62380"/>
    <row r="62381"/>
    <row r="62382"/>
    <row r="62383"/>
    <row r="62384"/>
    <row r="62385"/>
    <row r="62386"/>
    <row r="62387"/>
    <row r="62388"/>
    <row r="62389"/>
    <row r="62390"/>
    <row r="62391"/>
    <row r="62392"/>
    <row r="62393"/>
    <row r="62394"/>
    <row r="62395"/>
    <row r="62396"/>
    <row r="62397"/>
    <row r="62398"/>
    <row r="62399"/>
    <row r="62400"/>
    <row r="62401"/>
    <row r="62402"/>
    <row r="62403"/>
    <row r="62404"/>
    <row r="62405"/>
    <row r="62406"/>
    <row r="62407"/>
    <row r="62408"/>
    <row r="62409"/>
    <row r="62410"/>
    <row r="62411"/>
    <row r="62412"/>
    <row r="62413"/>
    <row r="62414"/>
    <row r="62415"/>
    <row r="62416"/>
    <row r="62417"/>
    <row r="62418"/>
    <row r="62419"/>
    <row r="62420"/>
    <row r="62421"/>
    <row r="62422"/>
    <row r="62423"/>
    <row r="62424"/>
    <row r="62425"/>
    <row r="62426"/>
    <row r="62427"/>
    <row r="62428"/>
    <row r="62429"/>
    <row r="62430"/>
    <row r="62431"/>
    <row r="62432"/>
    <row r="62433"/>
    <row r="62434"/>
    <row r="62435"/>
    <row r="62436"/>
    <row r="62437"/>
    <row r="62438"/>
    <row r="62439"/>
    <row r="62440"/>
    <row r="62441"/>
    <row r="62442"/>
    <row r="62443"/>
    <row r="62444"/>
    <row r="62445"/>
    <row r="62446"/>
    <row r="62447"/>
    <row r="62448"/>
    <row r="62449"/>
    <row r="62450"/>
    <row r="62451"/>
    <row r="62452"/>
    <row r="62453"/>
    <row r="62454"/>
    <row r="62455"/>
    <row r="62456"/>
    <row r="62457"/>
    <row r="62458"/>
    <row r="62459"/>
    <row r="62460"/>
    <row r="62461"/>
    <row r="62462"/>
    <row r="62463"/>
    <row r="62464"/>
    <row r="62465"/>
    <row r="62466"/>
    <row r="62467"/>
    <row r="62468"/>
    <row r="62469"/>
    <row r="62470"/>
    <row r="62471"/>
    <row r="62472"/>
    <row r="62473"/>
    <row r="62474"/>
    <row r="62475"/>
    <row r="62476"/>
    <row r="62477"/>
    <row r="62478"/>
    <row r="62479"/>
    <row r="62480"/>
    <row r="62481"/>
    <row r="62482"/>
    <row r="62483"/>
    <row r="62484"/>
    <row r="62485"/>
    <row r="62486"/>
    <row r="62487"/>
    <row r="62488"/>
    <row r="62489"/>
    <row r="62490"/>
    <row r="62491"/>
    <row r="62492"/>
    <row r="62493"/>
    <row r="62494"/>
    <row r="62495"/>
    <row r="62496"/>
    <row r="62497"/>
    <row r="62498"/>
    <row r="62499"/>
    <row r="62500"/>
    <row r="62501"/>
    <row r="62502"/>
    <row r="62503"/>
    <row r="62504"/>
    <row r="62505"/>
    <row r="62506"/>
    <row r="62507"/>
    <row r="62508"/>
    <row r="62509"/>
    <row r="62510"/>
    <row r="62511"/>
    <row r="62512"/>
    <row r="62513"/>
    <row r="62514"/>
    <row r="62515"/>
    <row r="62516"/>
    <row r="62517"/>
    <row r="62518"/>
    <row r="62519"/>
    <row r="62520"/>
    <row r="62521"/>
    <row r="62522"/>
    <row r="62523"/>
    <row r="62524"/>
    <row r="62525"/>
    <row r="62526"/>
    <row r="62527"/>
    <row r="62528"/>
    <row r="62529"/>
    <row r="62530"/>
    <row r="62531"/>
    <row r="62532"/>
    <row r="62533"/>
    <row r="62534"/>
    <row r="62535"/>
    <row r="62536"/>
    <row r="62537"/>
    <row r="62538"/>
    <row r="62539"/>
    <row r="62540"/>
    <row r="62541"/>
    <row r="62542"/>
    <row r="62543"/>
    <row r="62544"/>
    <row r="62545"/>
    <row r="62546"/>
    <row r="62547"/>
    <row r="62548"/>
    <row r="62549"/>
    <row r="62550"/>
    <row r="62551"/>
    <row r="62552"/>
    <row r="62553"/>
    <row r="62554"/>
    <row r="62555"/>
    <row r="62556"/>
    <row r="62557"/>
    <row r="62558"/>
    <row r="62559"/>
    <row r="62560"/>
    <row r="62561"/>
    <row r="62562"/>
    <row r="62563"/>
    <row r="62564"/>
    <row r="62565"/>
    <row r="62566"/>
    <row r="62567"/>
    <row r="62568"/>
    <row r="62569"/>
    <row r="62570"/>
    <row r="62571"/>
    <row r="62572"/>
    <row r="62573"/>
    <row r="62574"/>
    <row r="62575"/>
    <row r="62576"/>
    <row r="62577"/>
    <row r="62578"/>
    <row r="62579"/>
    <row r="62580"/>
    <row r="62581"/>
    <row r="62582"/>
    <row r="62583"/>
    <row r="62584"/>
    <row r="62585"/>
    <row r="62586"/>
    <row r="62587"/>
    <row r="62588"/>
    <row r="62589"/>
    <row r="62590"/>
    <row r="62591"/>
    <row r="62592"/>
    <row r="62593"/>
    <row r="62594"/>
    <row r="62595"/>
    <row r="62596"/>
    <row r="62597"/>
    <row r="62598"/>
    <row r="62599"/>
    <row r="62600"/>
    <row r="62601"/>
    <row r="62602"/>
    <row r="62603"/>
    <row r="62604"/>
    <row r="62605"/>
    <row r="62606"/>
    <row r="62607"/>
    <row r="62608"/>
    <row r="62609"/>
    <row r="62610"/>
    <row r="62611"/>
    <row r="62612"/>
    <row r="62613"/>
    <row r="62614"/>
    <row r="62615"/>
    <row r="62616"/>
    <row r="62617"/>
    <row r="62618"/>
    <row r="62619"/>
    <row r="62620"/>
    <row r="62621"/>
    <row r="62622"/>
    <row r="62623"/>
    <row r="62624"/>
    <row r="62625"/>
    <row r="62626"/>
    <row r="62627"/>
    <row r="62628"/>
    <row r="62629"/>
    <row r="62630"/>
    <row r="62631"/>
    <row r="62632"/>
    <row r="62633"/>
    <row r="62634"/>
    <row r="62635"/>
    <row r="62636"/>
    <row r="62637"/>
    <row r="62638"/>
    <row r="62639"/>
    <row r="62640"/>
    <row r="62641"/>
    <row r="62642"/>
    <row r="62643"/>
    <row r="62644"/>
    <row r="62645"/>
    <row r="62646"/>
    <row r="62647"/>
    <row r="62648"/>
    <row r="62649"/>
    <row r="62650"/>
    <row r="62651"/>
    <row r="62652"/>
    <row r="62653"/>
    <row r="62654"/>
    <row r="62655"/>
    <row r="62656"/>
    <row r="62657"/>
    <row r="62658"/>
    <row r="62659"/>
    <row r="62660"/>
    <row r="62661"/>
    <row r="62662"/>
    <row r="62663"/>
    <row r="62664"/>
    <row r="62665"/>
    <row r="62666"/>
    <row r="62667"/>
    <row r="62668"/>
    <row r="62669"/>
    <row r="62670"/>
    <row r="62671"/>
    <row r="62672"/>
    <row r="62673"/>
    <row r="62674"/>
    <row r="62675"/>
    <row r="62676"/>
    <row r="62677"/>
    <row r="62678"/>
    <row r="62679"/>
    <row r="62680"/>
    <row r="62681"/>
    <row r="62682"/>
    <row r="62683"/>
    <row r="62684"/>
    <row r="62685"/>
    <row r="62686"/>
    <row r="62687"/>
    <row r="62688"/>
    <row r="62689"/>
    <row r="62690"/>
    <row r="62691"/>
    <row r="62692"/>
    <row r="62693"/>
    <row r="62694"/>
    <row r="62695"/>
    <row r="62696"/>
    <row r="62697"/>
    <row r="62698"/>
    <row r="62699"/>
    <row r="62700"/>
    <row r="62701"/>
    <row r="62702"/>
    <row r="62703"/>
    <row r="62704"/>
    <row r="62705"/>
    <row r="62706"/>
    <row r="62707"/>
    <row r="62708"/>
    <row r="62709"/>
    <row r="62710"/>
    <row r="62711"/>
    <row r="62712"/>
    <row r="62713"/>
    <row r="62714"/>
    <row r="62715"/>
    <row r="62716"/>
    <row r="62717"/>
    <row r="62718"/>
    <row r="62719"/>
    <row r="62720"/>
    <row r="62721"/>
    <row r="62722"/>
    <row r="62723"/>
    <row r="62724"/>
    <row r="62725"/>
    <row r="62726"/>
    <row r="62727"/>
    <row r="62728"/>
    <row r="62729"/>
    <row r="62730"/>
    <row r="62731"/>
    <row r="62732"/>
    <row r="62733"/>
    <row r="62734"/>
    <row r="62735"/>
    <row r="62736"/>
    <row r="62737"/>
    <row r="62738"/>
    <row r="62739"/>
    <row r="62740"/>
    <row r="62741"/>
    <row r="62742"/>
    <row r="62743"/>
    <row r="62744"/>
    <row r="62745"/>
    <row r="62746"/>
    <row r="62747"/>
    <row r="62748"/>
    <row r="62749"/>
    <row r="62750"/>
    <row r="62751"/>
    <row r="62752"/>
    <row r="62753"/>
    <row r="62754"/>
    <row r="62755"/>
    <row r="62756"/>
    <row r="62757"/>
    <row r="62758"/>
    <row r="62759"/>
    <row r="62760"/>
    <row r="62761"/>
    <row r="62762"/>
    <row r="62763"/>
    <row r="62764"/>
    <row r="62765"/>
    <row r="62766"/>
    <row r="62767"/>
    <row r="62768"/>
    <row r="62769"/>
    <row r="62770"/>
    <row r="62771"/>
    <row r="62772"/>
    <row r="62773"/>
    <row r="62774"/>
    <row r="62775"/>
    <row r="62776"/>
    <row r="62777"/>
    <row r="62778"/>
    <row r="62779"/>
    <row r="62780"/>
    <row r="62781"/>
    <row r="62782"/>
    <row r="62783"/>
    <row r="62784"/>
    <row r="62785"/>
    <row r="62786"/>
    <row r="62787"/>
    <row r="62788"/>
    <row r="62789"/>
    <row r="62790"/>
    <row r="62791"/>
    <row r="62792"/>
    <row r="62793"/>
    <row r="62794"/>
    <row r="62795"/>
    <row r="62796"/>
    <row r="62797"/>
    <row r="62798"/>
    <row r="62799"/>
    <row r="62800"/>
    <row r="62801"/>
    <row r="62802"/>
    <row r="62803"/>
    <row r="62804"/>
    <row r="62805"/>
    <row r="62806"/>
    <row r="62807"/>
    <row r="62808"/>
    <row r="62809"/>
    <row r="62810"/>
    <row r="62811"/>
    <row r="62812"/>
    <row r="62813"/>
    <row r="62814"/>
    <row r="62815"/>
    <row r="62816"/>
    <row r="62817"/>
    <row r="62818"/>
    <row r="62819"/>
    <row r="62820"/>
    <row r="62821"/>
    <row r="62822"/>
    <row r="62823"/>
    <row r="62824"/>
    <row r="62825"/>
    <row r="62826"/>
    <row r="62827"/>
    <row r="62828"/>
    <row r="62829"/>
    <row r="62830"/>
    <row r="62831"/>
    <row r="62832"/>
    <row r="62833"/>
    <row r="62834"/>
    <row r="62835"/>
    <row r="62836"/>
    <row r="62837"/>
    <row r="62838"/>
    <row r="62839"/>
    <row r="62840"/>
    <row r="62841"/>
    <row r="62842"/>
    <row r="62843"/>
    <row r="62844"/>
    <row r="62845"/>
    <row r="62846"/>
    <row r="62847"/>
    <row r="62848"/>
    <row r="62849"/>
    <row r="62850"/>
    <row r="62851"/>
    <row r="62852"/>
    <row r="62853"/>
    <row r="62854"/>
    <row r="62855"/>
    <row r="62856"/>
    <row r="62857"/>
    <row r="62858"/>
    <row r="62859"/>
    <row r="62860"/>
    <row r="62861"/>
    <row r="62862"/>
    <row r="62863"/>
    <row r="62864"/>
    <row r="62865"/>
    <row r="62866"/>
    <row r="62867"/>
    <row r="62868"/>
    <row r="62869"/>
    <row r="62870"/>
    <row r="62871"/>
    <row r="62872"/>
    <row r="62873"/>
    <row r="62874"/>
    <row r="62875"/>
    <row r="62876"/>
    <row r="62877"/>
    <row r="62878"/>
    <row r="62879"/>
    <row r="62880"/>
    <row r="62881"/>
    <row r="62882"/>
    <row r="62883"/>
    <row r="62884"/>
    <row r="62885"/>
    <row r="62886"/>
    <row r="62887"/>
    <row r="62888"/>
    <row r="62889"/>
    <row r="62890"/>
    <row r="62891"/>
    <row r="62892"/>
    <row r="62893"/>
    <row r="62894"/>
    <row r="62895"/>
    <row r="62896"/>
    <row r="62897"/>
    <row r="62898"/>
    <row r="62899"/>
    <row r="62900"/>
    <row r="62901"/>
    <row r="62902"/>
    <row r="62903"/>
    <row r="62904"/>
    <row r="62905"/>
    <row r="62906"/>
    <row r="62907"/>
    <row r="62908"/>
    <row r="62909"/>
    <row r="62910"/>
    <row r="62911"/>
    <row r="62912"/>
    <row r="62913"/>
    <row r="62914"/>
    <row r="62915"/>
    <row r="62916"/>
    <row r="62917"/>
    <row r="62918"/>
    <row r="62919"/>
    <row r="62920"/>
    <row r="62921"/>
    <row r="62922"/>
    <row r="62923"/>
    <row r="62924"/>
    <row r="62925"/>
    <row r="62926"/>
    <row r="62927"/>
    <row r="62928"/>
    <row r="62929"/>
    <row r="62930"/>
    <row r="62931"/>
    <row r="62932"/>
    <row r="62933"/>
    <row r="62934"/>
    <row r="62935"/>
    <row r="62936"/>
    <row r="62937"/>
    <row r="62938"/>
    <row r="62939"/>
    <row r="62940"/>
    <row r="62941"/>
    <row r="62942"/>
    <row r="62943"/>
    <row r="62944"/>
    <row r="62945"/>
    <row r="62946"/>
    <row r="62947"/>
    <row r="62948"/>
    <row r="62949"/>
    <row r="62950"/>
    <row r="62951"/>
    <row r="62952"/>
    <row r="62953"/>
    <row r="62954"/>
    <row r="62955"/>
    <row r="62956"/>
    <row r="62957"/>
    <row r="62958"/>
    <row r="62959"/>
    <row r="62960"/>
    <row r="62961"/>
    <row r="62962"/>
    <row r="62963"/>
    <row r="62964"/>
    <row r="62965"/>
    <row r="62966"/>
    <row r="62967"/>
    <row r="62968"/>
    <row r="62969"/>
    <row r="62970"/>
    <row r="62971"/>
    <row r="62972"/>
    <row r="62973"/>
    <row r="62974"/>
    <row r="62975"/>
    <row r="62976"/>
    <row r="62977"/>
    <row r="62978"/>
    <row r="62979"/>
    <row r="62980"/>
    <row r="62981"/>
    <row r="62982"/>
    <row r="62983"/>
    <row r="62984"/>
    <row r="62985"/>
    <row r="62986"/>
    <row r="62987"/>
    <row r="62988"/>
    <row r="62989"/>
    <row r="62990"/>
    <row r="62991"/>
    <row r="62992"/>
    <row r="62993"/>
    <row r="62994"/>
    <row r="62995"/>
    <row r="62996"/>
    <row r="62997"/>
    <row r="62998"/>
    <row r="62999"/>
    <row r="63000"/>
    <row r="63001"/>
    <row r="63002"/>
    <row r="63003"/>
    <row r="63004"/>
    <row r="63005"/>
    <row r="63006"/>
    <row r="63007"/>
    <row r="63008"/>
    <row r="63009"/>
    <row r="63010"/>
    <row r="63011"/>
    <row r="63012"/>
    <row r="63013"/>
    <row r="63014"/>
    <row r="63015"/>
    <row r="63016"/>
    <row r="63017"/>
    <row r="63018"/>
    <row r="63019"/>
    <row r="63020"/>
    <row r="63021"/>
    <row r="63022"/>
    <row r="63023"/>
    <row r="63024"/>
    <row r="63025"/>
    <row r="63026"/>
    <row r="63027"/>
    <row r="63028"/>
    <row r="63029"/>
    <row r="63030"/>
    <row r="63031"/>
    <row r="63032"/>
    <row r="63033"/>
    <row r="63034"/>
    <row r="63035"/>
    <row r="63036"/>
    <row r="63037"/>
    <row r="63038"/>
    <row r="63039"/>
    <row r="63040"/>
    <row r="63041"/>
    <row r="63042"/>
    <row r="63043"/>
    <row r="63044"/>
    <row r="63045"/>
    <row r="63046"/>
    <row r="63047"/>
    <row r="63048"/>
    <row r="63049"/>
    <row r="63050"/>
    <row r="63051"/>
    <row r="63052"/>
    <row r="63053"/>
    <row r="63054"/>
    <row r="63055"/>
    <row r="63056"/>
    <row r="63057"/>
    <row r="63058"/>
    <row r="63059"/>
    <row r="63060"/>
    <row r="63061"/>
    <row r="63062"/>
    <row r="63063"/>
    <row r="63064"/>
    <row r="63065"/>
    <row r="63066"/>
    <row r="63067"/>
    <row r="63068"/>
    <row r="63069"/>
    <row r="63070"/>
    <row r="63071"/>
    <row r="63072"/>
    <row r="63073"/>
    <row r="63074"/>
    <row r="63075"/>
    <row r="63076"/>
    <row r="63077"/>
    <row r="63078"/>
    <row r="63079"/>
    <row r="63080"/>
    <row r="63081"/>
    <row r="63082"/>
    <row r="63083"/>
    <row r="63084"/>
    <row r="63085"/>
    <row r="63086"/>
    <row r="63087"/>
    <row r="63088"/>
    <row r="63089"/>
    <row r="63090"/>
    <row r="63091"/>
    <row r="63092"/>
    <row r="63093"/>
    <row r="63094"/>
    <row r="63095"/>
    <row r="63096"/>
    <row r="63097"/>
    <row r="63098"/>
    <row r="63099"/>
    <row r="63100"/>
    <row r="63101"/>
    <row r="63102"/>
    <row r="63103"/>
    <row r="63104"/>
    <row r="63105"/>
    <row r="63106"/>
    <row r="63107"/>
    <row r="63108"/>
    <row r="63109"/>
    <row r="63110"/>
    <row r="63111"/>
    <row r="63112"/>
    <row r="63113"/>
    <row r="63114"/>
    <row r="63115"/>
    <row r="63116"/>
    <row r="63117"/>
    <row r="63118"/>
    <row r="63119"/>
    <row r="63120"/>
    <row r="63121"/>
    <row r="63122"/>
    <row r="63123"/>
    <row r="63124"/>
    <row r="63125"/>
    <row r="63126"/>
    <row r="63127"/>
    <row r="63128"/>
    <row r="63129"/>
    <row r="63130"/>
    <row r="63131"/>
    <row r="63132"/>
    <row r="63133"/>
    <row r="63134"/>
    <row r="63135"/>
    <row r="63136"/>
    <row r="63137"/>
    <row r="63138"/>
    <row r="63139"/>
    <row r="63140"/>
    <row r="63141"/>
    <row r="63142"/>
    <row r="63143"/>
    <row r="63144"/>
    <row r="63145"/>
    <row r="63146"/>
    <row r="63147"/>
    <row r="63148"/>
    <row r="63149"/>
    <row r="63150"/>
    <row r="63151"/>
    <row r="63152"/>
    <row r="63153"/>
    <row r="63154"/>
    <row r="63155"/>
    <row r="63156"/>
    <row r="63157"/>
    <row r="63158"/>
    <row r="63159"/>
    <row r="63160"/>
    <row r="63161"/>
    <row r="63162"/>
    <row r="63163"/>
    <row r="63164"/>
    <row r="63165"/>
    <row r="63166"/>
    <row r="63167"/>
    <row r="63168"/>
    <row r="63169"/>
    <row r="63170"/>
    <row r="63171"/>
    <row r="63172"/>
    <row r="63173"/>
    <row r="63174"/>
    <row r="63175"/>
    <row r="63176"/>
    <row r="63177"/>
    <row r="63178"/>
    <row r="63179"/>
    <row r="63180"/>
    <row r="63181"/>
    <row r="63182"/>
    <row r="63183"/>
    <row r="63184"/>
    <row r="63185"/>
    <row r="63186"/>
    <row r="63187"/>
    <row r="63188"/>
    <row r="63189"/>
    <row r="63190"/>
    <row r="63191"/>
    <row r="63192"/>
    <row r="63193"/>
    <row r="63194"/>
    <row r="63195"/>
    <row r="63196"/>
    <row r="63197"/>
    <row r="63198"/>
    <row r="63199"/>
    <row r="63200"/>
    <row r="63201"/>
    <row r="63202"/>
    <row r="63203"/>
    <row r="63204"/>
    <row r="63205"/>
    <row r="63206"/>
    <row r="63207"/>
    <row r="63208"/>
    <row r="63209"/>
    <row r="63210"/>
    <row r="63211"/>
    <row r="63212"/>
    <row r="63213"/>
    <row r="63214"/>
    <row r="63215"/>
    <row r="63216"/>
    <row r="63217"/>
    <row r="63218"/>
    <row r="63219"/>
    <row r="63220"/>
    <row r="63221"/>
    <row r="63222"/>
    <row r="63223"/>
    <row r="63224"/>
    <row r="63225"/>
    <row r="63226"/>
    <row r="63227"/>
    <row r="63228"/>
    <row r="63229"/>
    <row r="63230"/>
    <row r="63231"/>
    <row r="63232"/>
    <row r="63233"/>
    <row r="63234"/>
    <row r="63235"/>
    <row r="63236"/>
    <row r="63237"/>
    <row r="63238"/>
    <row r="63239"/>
    <row r="63240"/>
    <row r="63241"/>
    <row r="63242"/>
    <row r="63243"/>
    <row r="63244"/>
    <row r="63245"/>
    <row r="63246"/>
    <row r="63247"/>
    <row r="63248"/>
    <row r="63249"/>
    <row r="63250"/>
    <row r="63251"/>
    <row r="63252"/>
    <row r="63253"/>
    <row r="63254"/>
    <row r="63255"/>
    <row r="63256"/>
    <row r="63257"/>
    <row r="63258"/>
    <row r="63259"/>
    <row r="63260"/>
    <row r="63261"/>
    <row r="63262"/>
    <row r="63263"/>
    <row r="63264"/>
    <row r="63265"/>
    <row r="63266"/>
    <row r="63267"/>
    <row r="63268"/>
    <row r="63269"/>
    <row r="63270"/>
    <row r="63271"/>
    <row r="63272"/>
    <row r="63273"/>
    <row r="63274"/>
    <row r="63275"/>
    <row r="63276"/>
    <row r="63277"/>
    <row r="63278"/>
    <row r="63279"/>
    <row r="63280"/>
    <row r="63281"/>
    <row r="63282"/>
    <row r="63283"/>
    <row r="63284"/>
    <row r="63285"/>
    <row r="63286"/>
    <row r="63287"/>
    <row r="63288"/>
    <row r="63289"/>
    <row r="63290"/>
    <row r="63291"/>
    <row r="63292"/>
    <row r="63293"/>
    <row r="63294"/>
    <row r="63295"/>
    <row r="63296"/>
    <row r="63297"/>
    <row r="63298"/>
    <row r="63299"/>
    <row r="63300"/>
    <row r="63301"/>
    <row r="63302"/>
    <row r="63303"/>
    <row r="63304"/>
    <row r="63305"/>
    <row r="63306"/>
    <row r="63307"/>
    <row r="63308"/>
    <row r="63309"/>
    <row r="63310"/>
    <row r="63311"/>
    <row r="63312"/>
    <row r="63313"/>
    <row r="63314"/>
    <row r="63315"/>
    <row r="63316"/>
    <row r="63317"/>
    <row r="63318"/>
    <row r="63319"/>
    <row r="63320"/>
    <row r="63321"/>
    <row r="63322"/>
    <row r="63323"/>
    <row r="63324"/>
    <row r="63325"/>
    <row r="63326"/>
    <row r="63327"/>
    <row r="63328"/>
    <row r="63329"/>
    <row r="63330"/>
    <row r="63331"/>
    <row r="63332"/>
    <row r="63333"/>
    <row r="63334"/>
    <row r="63335"/>
    <row r="63336"/>
    <row r="63337"/>
    <row r="63338"/>
    <row r="63339"/>
    <row r="63340"/>
    <row r="63341"/>
    <row r="63342"/>
    <row r="63343"/>
    <row r="63344"/>
    <row r="63345"/>
    <row r="63346"/>
    <row r="63347"/>
    <row r="63348"/>
    <row r="63349"/>
    <row r="63350"/>
    <row r="63351"/>
    <row r="63352"/>
    <row r="63353"/>
    <row r="63354"/>
    <row r="63355"/>
    <row r="63356"/>
    <row r="63357"/>
    <row r="63358"/>
    <row r="63359"/>
    <row r="63360"/>
    <row r="63361"/>
    <row r="63362"/>
    <row r="63363"/>
    <row r="63364"/>
    <row r="63365"/>
    <row r="63366"/>
    <row r="63367"/>
    <row r="63368"/>
    <row r="63369"/>
    <row r="63370"/>
    <row r="63371"/>
    <row r="63372"/>
    <row r="63373"/>
    <row r="63374"/>
    <row r="63375"/>
    <row r="63376"/>
    <row r="63377"/>
    <row r="63378"/>
    <row r="63379"/>
    <row r="63380"/>
    <row r="63381"/>
    <row r="63382"/>
    <row r="63383"/>
    <row r="63384"/>
    <row r="63385"/>
    <row r="63386"/>
    <row r="63387"/>
    <row r="63388"/>
    <row r="63389"/>
    <row r="63390"/>
    <row r="63391"/>
    <row r="63392"/>
    <row r="63393"/>
    <row r="63394"/>
    <row r="63395"/>
    <row r="63396"/>
    <row r="63397"/>
    <row r="63398"/>
    <row r="63399"/>
    <row r="63400"/>
    <row r="63401"/>
    <row r="63402"/>
    <row r="63403"/>
    <row r="63404"/>
    <row r="63405"/>
    <row r="63406"/>
    <row r="63407"/>
    <row r="63408"/>
    <row r="63409"/>
    <row r="63410"/>
    <row r="63411"/>
    <row r="63412"/>
    <row r="63413"/>
    <row r="63414"/>
    <row r="63415"/>
    <row r="63416"/>
    <row r="63417"/>
    <row r="63418"/>
    <row r="63419"/>
    <row r="63420"/>
    <row r="63421"/>
    <row r="63422"/>
    <row r="63423"/>
    <row r="63424"/>
    <row r="63425"/>
    <row r="63426"/>
    <row r="63427"/>
    <row r="63428"/>
    <row r="63429"/>
    <row r="63430"/>
    <row r="63431"/>
    <row r="63432"/>
    <row r="63433"/>
    <row r="63434"/>
    <row r="63435"/>
    <row r="63436"/>
    <row r="63437"/>
    <row r="63438"/>
    <row r="63439"/>
    <row r="63440"/>
    <row r="63441"/>
    <row r="63442"/>
    <row r="63443"/>
    <row r="63444"/>
    <row r="63445"/>
    <row r="63446"/>
    <row r="63447"/>
    <row r="63448"/>
    <row r="63449"/>
    <row r="63450"/>
    <row r="63451"/>
    <row r="63452"/>
    <row r="63453"/>
    <row r="63454"/>
    <row r="63455"/>
    <row r="63456"/>
    <row r="63457"/>
    <row r="63458"/>
    <row r="63459"/>
    <row r="63460"/>
    <row r="63461"/>
    <row r="63462"/>
    <row r="63463"/>
    <row r="63464"/>
    <row r="63465"/>
    <row r="63466"/>
    <row r="63467"/>
    <row r="63468"/>
    <row r="63469"/>
    <row r="63470"/>
    <row r="63471"/>
    <row r="63472"/>
    <row r="63473"/>
    <row r="63474"/>
    <row r="63475"/>
    <row r="63476"/>
    <row r="63477"/>
    <row r="63478"/>
    <row r="63479"/>
    <row r="63480"/>
    <row r="63481"/>
    <row r="63482"/>
    <row r="63483"/>
    <row r="63484"/>
    <row r="63485"/>
    <row r="63486"/>
    <row r="63487"/>
    <row r="63488"/>
    <row r="63489"/>
    <row r="63490"/>
    <row r="63491"/>
    <row r="63492"/>
    <row r="63493"/>
    <row r="63494"/>
    <row r="63495"/>
    <row r="63496"/>
    <row r="63497"/>
    <row r="63498"/>
    <row r="63499"/>
    <row r="63500"/>
    <row r="63501"/>
    <row r="63502"/>
    <row r="63503"/>
    <row r="63504"/>
    <row r="63505"/>
    <row r="63506"/>
    <row r="63507"/>
    <row r="63508"/>
    <row r="63509"/>
    <row r="63510"/>
    <row r="63511"/>
    <row r="63512"/>
    <row r="63513"/>
    <row r="63514"/>
    <row r="63515"/>
    <row r="63516"/>
    <row r="63517"/>
    <row r="63518"/>
    <row r="63519"/>
    <row r="63520"/>
    <row r="63521"/>
    <row r="63522"/>
    <row r="63523"/>
    <row r="63524"/>
    <row r="63525"/>
    <row r="63526"/>
    <row r="63527"/>
    <row r="63528"/>
    <row r="63529"/>
    <row r="63530"/>
    <row r="63531"/>
    <row r="63532"/>
    <row r="63533"/>
    <row r="63534"/>
    <row r="63535"/>
    <row r="63536"/>
    <row r="63537"/>
    <row r="63538"/>
    <row r="63539"/>
    <row r="63540"/>
    <row r="63541"/>
    <row r="63542"/>
    <row r="63543"/>
    <row r="63544"/>
    <row r="63545"/>
    <row r="63546"/>
    <row r="63547"/>
    <row r="63548"/>
    <row r="63549"/>
    <row r="63550"/>
    <row r="63551"/>
    <row r="63552"/>
    <row r="63553"/>
    <row r="63554"/>
    <row r="63555"/>
    <row r="63556"/>
    <row r="63557"/>
    <row r="63558"/>
    <row r="63559"/>
    <row r="63560"/>
    <row r="63561"/>
    <row r="63562"/>
    <row r="63563"/>
    <row r="63564"/>
    <row r="63565"/>
    <row r="63566"/>
    <row r="63567"/>
    <row r="63568"/>
    <row r="63569"/>
    <row r="63570"/>
    <row r="63571"/>
    <row r="63572"/>
    <row r="63573"/>
    <row r="63574"/>
    <row r="63575"/>
    <row r="63576"/>
    <row r="63577"/>
    <row r="63578"/>
    <row r="63579"/>
    <row r="63580"/>
    <row r="63581"/>
    <row r="63582"/>
    <row r="63583"/>
    <row r="63584"/>
    <row r="63585"/>
    <row r="63586"/>
    <row r="63587"/>
    <row r="63588"/>
    <row r="63589"/>
    <row r="63590"/>
    <row r="63591"/>
    <row r="63592"/>
    <row r="63593"/>
    <row r="63594"/>
    <row r="63595"/>
    <row r="63596"/>
    <row r="63597"/>
    <row r="63598"/>
    <row r="63599"/>
    <row r="63600"/>
    <row r="63601"/>
    <row r="63602"/>
    <row r="63603"/>
    <row r="63604"/>
    <row r="63605"/>
    <row r="63606"/>
    <row r="63607"/>
    <row r="63608"/>
    <row r="63609"/>
    <row r="63610"/>
    <row r="63611"/>
    <row r="63612"/>
    <row r="63613"/>
    <row r="63614"/>
    <row r="63615"/>
    <row r="63616"/>
    <row r="63617"/>
    <row r="63618"/>
    <row r="63619"/>
    <row r="63620"/>
    <row r="63621"/>
    <row r="63622"/>
    <row r="63623"/>
    <row r="63624"/>
    <row r="63625"/>
    <row r="63626"/>
    <row r="63627"/>
    <row r="63628"/>
    <row r="63629"/>
    <row r="63630"/>
    <row r="63631"/>
    <row r="63632"/>
    <row r="63633"/>
    <row r="63634"/>
    <row r="63635"/>
    <row r="63636"/>
    <row r="63637"/>
    <row r="63638"/>
    <row r="63639"/>
    <row r="63640"/>
    <row r="63641"/>
    <row r="63642"/>
    <row r="63643"/>
    <row r="63644"/>
    <row r="63645"/>
    <row r="63646"/>
    <row r="63647"/>
    <row r="63648"/>
    <row r="63649"/>
    <row r="63650"/>
    <row r="63651"/>
    <row r="63652"/>
    <row r="63653"/>
    <row r="63654"/>
    <row r="63655"/>
    <row r="63656"/>
    <row r="63657"/>
    <row r="63658"/>
    <row r="63659"/>
    <row r="63660"/>
    <row r="63661"/>
    <row r="63662"/>
    <row r="63663"/>
    <row r="63664"/>
    <row r="63665"/>
    <row r="63666"/>
    <row r="63667"/>
    <row r="63668"/>
    <row r="63669"/>
    <row r="63670"/>
    <row r="63671"/>
    <row r="63672"/>
    <row r="63673"/>
    <row r="63674"/>
    <row r="63675"/>
    <row r="63676"/>
    <row r="63677"/>
    <row r="63678"/>
    <row r="63679"/>
    <row r="63680"/>
    <row r="63681"/>
    <row r="63682"/>
    <row r="63683"/>
    <row r="63684"/>
    <row r="63685"/>
    <row r="63686"/>
    <row r="63687"/>
    <row r="63688"/>
    <row r="63689"/>
    <row r="63690"/>
    <row r="63691"/>
    <row r="63692"/>
    <row r="63693"/>
    <row r="63694"/>
    <row r="63695"/>
    <row r="63696"/>
    <row r="63697"/>
    <row r="63698"/>
    <row r="63699"/>
    <row r="63700"/>
    <row r="63701"/>
    <row r="63702"/>
    <row r="63703"/>
    <row r="63704"/>
    <row r="63705"/>
    <row r="63706"/>
    <row r="63707"/>
    <row r="63708"/>
    <row r="63709"/>
    <row r="63710"/>
    <row r="63711"/>
    <row r="63712"/>
    <row r="63713"/>
    <row r="63714"/>
    <row r="63715"/>
    <row r="63716"/>
    <row r="63717"/>
    <row r="63718"/>
    <row r="63719"/>
    <row r="63720"/>
    <row r="63721"/>
    <row r="63722"/>
    <row r="63723"/>
    <row r="63724"/>
    <row r="63725"/>
    <row r="63726"/>
    <row r="63727"/>
    <row r="63728"/>
    <row r="63729"/>
    <row r="63730"/>
    <row r="63731"/>
    <row r="63732"/>
    <row r="63733"/>
    <row r="63734"/>
    <row r="63735"/>
    <row r="63736"/>
    <row r="63737"/>
    <row r="63738"/>
    <row r="63739"/>
    <row r="63740"/>
    <row r="63741"/>
    <row r="63742"/>
    <row r="63743"/>
    <row r="63744"/>
    <row r="63745"/>
    <row r="63746"/>
    <row r="63747"/>
    <row r="63748"/>
    <row r="63749"/>
    <row r="63750"/>
    <row r="63751"/>
    <row r="63752"/>
    <row r="63753"/>
    <row r="63754"/>
    <row r="63755"/>
    <row r="63756"/>
    <row r="63757"/>
    <row r="63758"/>
    <row r="63759"/>
    <row r="63760"/>
    <row r="63761"/>
    <row r="63762"/>
    <row r="63763"/>
    <row r="63764"/>
    <row r="63765"/>
    <row r="63766"/>
    <row r="63767"/>
    <row r="63768"/>
    <row r="63769"/>
    <row r="63770"/>
    <row r="63771"/>
    <row r="63772"/>
    <row r="63773"/>
    <row r="63774"/>
    <row r="63775"/>
    <row r="63776"/>
    <row r="63777"/>
    <row r="63778"/>
    <row r="63779"/>
    <row r="63780"/>
    <row r="63781"/>
    <row r="63782"/>
    <row r="63783"/>
    <row r="63784"/>
    <row r="63785"/>
    <row r="63786"/>
    <row r="63787"/>
    <row r="63788"/>
    <row r="63789"/>
    <row r="63790"/>
    <row r="63791"/>
    <row r="63792"/>
    <row r="63793"/>
    <row r="63794"/>
    <row r="63795"/>
    <row r="63796"/>
    <row r="63797"/>
    <row r="63798"/>
    <row r="63799"/>
    <row r="63800"/>
    <row r="63801"/>
    <row r="63802"/>
    <row r="63803"/>
    <row r="63804"/>
    <row r="63805"/>
    <row r="63806"/>
    <row r="63807"/>
    <row r="63808"/>
    <row r="63809"/>
    <row r="63810"/>
    <row r="63811"/>
    <row r="63812"/>
    <row r="63813"/>
    <row r="63814"/>
    <row r="63815"/>
    <row r="63816"/>
    <row r="63817"/>
    <row r="63818"/>
    <row r="63819"/>
    <row r="63820"/>
    <row r="63821"/>
    <row r="63822"/>
    <row r="63823"/>
    <row r="63824"/>
    <row r="63825"/>
    <row r="63826"/>
    <row r="63827"/>
    <row r="63828"/>
    <row r="63829"/>
    <row r="63830"/>
    <row r="63831"/>
    <row r="63832"/>
    <row r="63833"/>
    <row r="63834"/>
    <row r="63835"/>
    <row r="63836"/>
    <row r="63837"/>
    <row r="63838"/>
    <row r="63839"/>
    <row r="63840"/>
    <row r="63841"/>
    <row r="63842"/>
    <row r="63843"/>
    <row r="63844"/>
    <row r="63845"/>
    <row r="63846"/>
    <row r="63847"/>
    <row r="63848"/>
    <row r="63849"/>
    <row r="63850"/>
    <row r="63851"/>
    <row r="63852"/>
    <row r="63853"/>
    <row r="63854"/>
    <row r="63855"/>
    <row r="63856"/>
    <row r="63857"/>
    <row r="63858"/>
    <row r="63859"/>
    <row r="63860"/>
    <row r="63861"/>
    <row r="63862"/>
    <row r="63863"/>
    <row r="63864"/>
    <row r="63865"/>
    <row r="63866"/>
    <row r="63867"/>
    <row r="63868"/>
    <row r="63869"/>
    <row r="63870"/>
    <row r="63871"/>
    <row r="63872"/>
    <row r="63873"/>
    <row r="63874"/>
    <row r="63875"/>
    <row r="63876"/>
    <row r="63877"/>
    <row r="63878"/>
    <row r="63879"/>
    <row r="63880"/>
    <row r="63881"/>
    <row r="63882"/>
    <row r="63883"/>
    <row r="63884"/>
    <row r="63885"/>
    <row r="63886"/>
    <row r="63887"/>
    <row r="63888"/>
    <row r="63889"/>
    <row r="63890"/>
    <row r="63891"/>
    <row r="63892"/>
    <row r="63893"/>
    <row r="63894"/>
    <row r="63895"/>
    <row r="63896"/>
    <row r="63897"/>
    <row r="63898"/>
    <row r="63899"/>
    <row r="63900"/>
    <row r="63901"/>
    <row r="63902"/>
    <row r="63903"/>
    <row r="63904"/>
    <row r="63905"/>
    <row r="63906"/>
    <row r="63907"/>
    <row r="63908"/>
    <row r="63909"/>
    <row r="63910"/>
    <row r="63911"/>
    <row r="63912"/>
    <row r="63913"/>
    <row r="63914"/>
    <row r="63915"/>
    <row r="63916"/>
    <row r="63917"/>
    <row r="63918"/>
    <row r="63919"/>
    <row r="63920"/>
    <row r="63921"/>
    <row r="63922"/>
    <row r="63923"/>
    <row r="63924"/>
    <row r="63925"/>
    <row r="63926"/>
    <row r="63927"/>
    <row r="63928"/>
    <row r="63929"/>
    <row r="63930"/>
    <row r="63931"/>
    <row r="63932"/>
    <row r="63933"/>
    <row r="63934"/>
    <row r="63935"/>
    <row r="63936"/>
    <row r="63937"/>
    <row r="63938"/>
    <row r="63939"/>
    <row r="63940"/>
    <row r="63941"/>
    <row r="63942"/>
    <row r="63943"/>
    <row r="63944"/>
    <row r="63945"/>
    <row r="63946"/>
    <row r="63947"/>
    <row r="63948"/>
    <row r="63949"/>
    <row r="63950"/>
    <row r="63951"/>
    <row r="63952"/>
    <row r="63953"/>
    <row r="63954"/>
    <row r="63955"/>
    <row r="63956"/>
    <row r="63957"/>
    <row r="63958"/>
    <row r="63959"/>
    <row r="63960"/>
    <row r="63961"/>
    <row r="63962"/>
    <row r="63963"/>
    <row r="63964"/>
    <row r="63965"/>
    <row r="63966"/>
    <row r="63967"/>
    <row r="63968"/>
    <row r="63969"/>
    <row r="63970"/>
    <row r="63971"/>
    <row r="63972"/>
    <row r="63973"/>
    <row r="63974"/>
    <row r="63975"/>
    <row r="63976"/>
    <row r="63977"/>
    <row r="63978"/>
    <row r="63979"/>
    <row r="63980"/>
    <row r="63981"/>
    <row r="63982"/>
    <row r="63983"/>
    <row r="63984"/>
    <row r="63985"/>
    <row r="63986"/>
    <row r="63987"/>
    <row r="63988"/>
    <row r="63989"/>
    <row r="63990"/>
    <row r="63991"/>
    <row r="63992"/>
    <row r="63993"/>
    <row r="63994"/>
    <row r="63995"/>
    <row r="63996"/>
    <row r="63997"/>
    <row r="63998"/>
    <row r="63999"/>
    <row r="64000"/>
    <row r="64001"/>
    <row r="64002"/>
    <row r="64003"/>
    <row r="64004"/>
    <row r="64005"/>
    <row r="64006"/>
    <row r="64007"/>
    <row r="64008"/>
    <row r="64009"/>
    <row r="64010"/>
    <row r="64011"/>
    <row r="64012"/>
    <row r="64013"/>
    <row r="64014"/>
    <row r="64015"/>
    <row r="64016"/>
    <row r="64017"/>
    <row r="64018"/>
    <row r="64019"/>
    <row r="64020"/>
    <row r="64021"/>
    <row r="64022"/>
    <row r="64023"/>
    <row r="64024"/>
    <row r="64025"/>
    <row r="64026"/>
    <row r="64027"/>
    <row r="64028"/>
    <row r="64029"/>
    <row r="64030"/>
    <row r="64031"/>
    <row r="64032"/>
    <row r="64033"/>
    <row r="64034"/>
    <row r="64035"/>
    <row r="64036"/>
    <row r="64037"/>
    <row r="64038"/>
    <row r="64039"/>
    <row r="64040"/>
    <row r="64041"/>
    <row r="64042"/>
    <row r="64043"/>
    <row r="64044"/>
    <row r="64045"/>
    <row r="64046"/>
    <row r="64047"/>
    <row r="64048"/>
    <row r="64049"/>
    <row r="64050"/>
    <row r="64051"/>
    <row r="64052"/>
    <row r="64053"/>
    <row r="64054"/>
    <row r="64055"/>
    <row r="64056"/>
    <row r="64057"/>
    <row r="64058"/>
    <row r="64059"/>
    <row r="64060"/>
    <row r="64061"/>
    <row r="64062"/>
    <row r="64063"/>
    <row r="64064"/>
    <row r="64065"/>
    <row r="64066"/>
    <row r="64067"/>
    <row r="64068"/>
    <row r="64069"/>
    <row r="64070"/>
    <row r="64071"/>
    <row r="64072"/>
    <row r="64073"/>
    <row r="64074"/>
    <row r="64075"/>
    <row r="64076"/>
    <row r="64077"/>
    <row r="64078"/>
    <row r="64079"/>
    <row r="64080"/>
    <row r="64081"/>
    <row r="64082"/>
    <row r="64083"/>
    <row r="64084"/>
    <row r="64085"/>
    <row r="64086"/>
    <row r="64087"/>
    <row r="64088"/>
    <row r="64089"/>
    <row r="64090"/>
    <row r="64091"/>
    <row r="64092"/>
    <row r="64093"/>
    <row r="64094"/>
    <row r="64095"/>
    <row r="64096"/>
    <row r="64097"/>
    <row r="64098"/>
    <row r="64099"/>
    <row r="64100"/>
    <row r="64101"/>
    <row r="64102"/>
    <row r="64103"/>
    <row r="64104"/>
    <row r="64105"/>
    <row r="64106"/>
    <row r="64107"/>
    <row r="64108"/>
    <row r="64109"/>
    <row r="64110"/>
    <row r="64111"/>
    <row r="64112"/>
    <row r="64113"/>
    <row r="64114"/>
    <row r="64115"/>
    <row r="64116"/>
    <row r="64117"/>
    <row r="64118"/>
    <row r="64119"/>
    <row r="64120"/>
    <row r="64121"/>
    <row r="64122"/>
    <row r="64123"/>
    <row r="64124"/>
    <row r="64125"/>
    <row r="64126"/>
    <row r="64127"/>
    <row r="64128"/>
    <row r="64129"/>
    <row r="64130"/>
    <row r="64131"/>
    <row r="64132"/>
    <row r="64133"/>
    <row r="64134"/>
    <row r="64135"/>
    <row r="64136"/>
    <row r="64137"/>
    <row r="64138"/>
    <row r="64139"/>
    <row r="64140"/>
    <row r="64141"/>
    <row r="64142"/>
    <row r="64143"/>
    <row r="64144"/>
    <row r="64145"/>
    <row r="64146"/>
    <row r="64147"/>
    <row r="64148"/>
    <row r="64149"/>
    <row r="64150"/>
    <row r="64151"/>
    <row r="64152"/>
    <row r="64153"/>
    <row r="64154"/>
    <row r="64155"/>
    <row r="64156"/>
    <row r="64157"/>
    <row r="64158"/>
    <row r="64159"/>
    <row r="64160"/>
    <row r="64161"/>
    <row r="64162"/>
    <row r="64163"/>
    <row r="64164"/>
    <row r="64165"/>
    <row r="64166"/>
    <row r="64167"/>
    <row r="64168"/>
    <row r="64169"/>
    <row r="64170"/>
    <row r="64171"/>
    <row r="64172"/>
    <row r="64173"/>
    <row r="64174"/>
    <row r="64175"/>
    <row r="64176"/>
    <row r="64177"/>
    <row r="64178"/>
    <row r="64179"/>
    <row r="64180"/>
    <row r="64181"/>
    <row r="64182"/>
    <row r="64183"/>
    <row r="64184"/>
    <row r="64185"/>
    <row r="64186"/>
    <row r="64187"/>
    <row r="64188"/>
    <row r="64189"/>
    <row r="64190"/>
    <row r="64191"/>
    <row r="64192"/>
    <row r="64193"/>
    <row r="64194"/>
    <row r="64195"/>
    <row r="64196"/>
    <row r="64197"/>
    <row r="64198"/>
    <row r="64199"/>
    <row r="64200"/>
    <row r="64201"/>
    <row r="64202"/>
    <row r="64203"/>
    <row r="64204"/>
    <row r="64205"/>
    <row r="64206"/>
    <row r="64207"/>
    <row r="64208"/>
    <row r="64209"/>
    <row r="64210"/>
    <row r="64211"/>
    <row r="64212"/>
    <row r="64213"/>
    <row r="64214"/>
    <row r="64215"/>
    <row r="64216"/>
    <row r="64217"/>
    <row r="64218"/>
    <row r="64219"/>
    <row r="64220"/>
    <row r="64221"/>
    <row r="64222"/>
    <row r="64223"/>
    <row r="64224"/>
    <row r="64225"/>
    <row r="64226"/>
    <row r="64227"/>
    <row r="64228"/>
    <row r="64229"/>
    <row r="64230"/>
    <row r="64231"/>
    <row r="64232"/>
    <row r="64233"/>
    <row r="64234"/>
    <row r="64235"/>
    <row r="64236"/>
    <row r="64237"/>
    <row r="64238"/>
    <row r="64239"/>
    <row r="64240"/>
    <row r="64241"/>
    <row r="64242"/>
    <row r="64243"/>
    <row r="64244"/>
    <row r="64245"/>
    <row r="64246"/>
    <row r="64247"/>
    <row r="64248"/>
    <row r="64249"/>
    <row r="64250"/>
    <row r="64251"/>
    <row r="64252"/>
    <row r="64253"/>
    <row r="64254"/>
    <row r="64255"/>
    <row r="64256"/>
    <row r="64257"/>
    <row r="64258"/>
    <row r="64259"/>
    <row r="64260"/>
    <row r="64261"/>
    <row r="64262"/>
    <row r="64263"/>
    <row r="64264"/>
    <row r="64265"/>
    <row r="64266"/>
    <row r="64267"/>
    <row r="64268"/>
    <row r="64269"/>
    <row r="64270"/>
    <row r="64271"/>
    <row r="64272"/>
    <row r="64273"/>
    <row r="64274"/>
    <row r="64275"/>
    <row r="64276"/>
    <row r="64277"/>
    <row r="64278"/>
    <row r="64279"/>
    <row r="64280"/>
    <row r="64281"/>
    <row r="64282"/>
    <row r="64283"/>
    <row r="64284"/>
    <row r="64285"/>
    <row r="64286"/>
    <row r="64287"/>
    <row r="64288"/>
    <row r="64289"/>
    <row r="64290"/>
    <row r="64291"/>
    <row r="64292"/>
    <row r="64293"/>
    <row r="64294"/>
    <row r="64295"/>
    <row r="64296"/>
    <row r="64297"/>
    <row r="64298"/>
    <row r="64299"/>
    <row r="64300"/>
    <row r="64301"/>
    <row r="64302"/>
    <row r="64303"/>
    <row r="64304"/>
    <row r="64305"/>
    <row r="64306"/>
    <row r="64307"/>
    <row r="64308"/>
    <row r="64309"/>
    <row r="64310"/>
    <row r="64311"/>
    <row r="64312"/>
    <row r="64313"/>
    <row r="64314"/>
    <row r="64315"/>
    <row r="64316"/>
    <row r="64317"/>
    <row r="64318"/>
    <row r="64319"/>
    <row r="64320"/>
    <row r="64321"/>
    <row r="64322"/>
    <row r="64323"/>
    <row r="64324"/>
    <row r="64325"/>
    <row r="64326"/>
    <row r="64327"/>
    <row r="64328"/>
    <row r="64329"/>
    <row r="64330"/>
    <row r="64331"/>
    <row r="64332"/>
    <row r="64333"/>
    <row r="64334"/>
    <row r="64335"/>
    <row r="64336"/>
    <row r="64337"/>
    <row r="64338"/>
    <row r="64339"/>
    <row r="64340"/>
    <row r="64341"/>
    <row r="64342"/>
    <row r="64343"/>
    <row r="64344"/>
    <row r="64345"/>
    <row r="64346"/>
    <row r="64347"/>
    <row r="64348"/>
    <row r="64349"/>
    <row r="64350"/>
    <row r="64351"/>
    <row r="64352"/>
    <row r="64353"/>
    <row r="64354"/>
    <row r="64355"/>
    <row r="64356"/>
    <row r="64357"/>
    <row r="64358"/>
    <row r="64359"/>
    <row r="64360"/>
    <row r="64361"/>
    <row r="64362"/>
    <row r="64363"/>
    <row r="64364"/>
    <row r="64365"/>
    <row r="64366"/>
    <row r="64367"/>
    <row r="64368"/>
    <row r="64369"/>
    <row r="64370"/>
    <row r="64371"/>
    <row r="64372"/>
    <row r="64373"/>
    <row r="64374"/>
    <row r="64375"/>
    <row r="64376"/>
    <row r="64377"/>
    <row r="64378"/>
    <row r="64379"/>
    <row r="64380"/>
    <row r="64381"/>
    <row r="64382"/>
    <row r="64383"/>
    <row r="64384"/>
    <row r="64385"/>
    <row r="64386"/>
    <row r="64387"/>
    <row r="64388"/>
    <row r="64389"/>
    <row r="64390"/>
    <row r="64391"/>
    <row r="64392"/>
    <row r="64393"/>
    <row r="64394"/>
    <row r="64395"/>
    <row r="64396"/>
    <row r="64397"/>
    <row r="64398"/>
    <row r="64399"/>
    <row r="64400"/>
    <row r="64401"/>
    <row r="64402"/>
    <row r="64403"/>
    <row r="64404"/>
    <row r="64405"/>
    <row r="64406"/>
    <row r="64407"/>
    <row r="64408"/>
    <row r="64409"/>
    <row r="64410"/>
    <row r="64411"/>
    <row r="64412"/>
    <row r="64413"/>
    <row r="64414"/>
    <row r="64415"/>
    <row r="64416"/>
    <row r="64417"/>
    <row r="64418"/>
    <row r="64419"/>
    <row r="64420"/>
    <row r="64421"/>
    <row r="64422"/>
    <row r="64423"/>
    <row r="64424"/>
    <row r="64425"/>
    <row r="64426"/>
    <row r="64427"/>
    <row r="64428"/>
    <row r="64429"/>
    <row r="64430"/>
    <row r="64431"/>
    <row r="64432"/>
    <row r="64433"/>
    <row r="64434"/>
    <row r="64435"/>
    <row r="64436"/>
    <row r="64437"/>
    <row r="64438"/>
    <row r="64439"/>
    <row r="64440"/>
    <row r="64441"/>
    <row r="64442"/>
    <row r="64443"/>
    <row r="64444"/>
    <row r="64445"/>
    <row r="64446"/>
    <row r="64447"/>
    <row r="64448"/>
    <row r="64449"/>
    <row r="64450"/>
    <row r="64451"/>
    <row r="64452"/>
    <row r="64453"/>
    <row r="64454"/>
    <row r="64455"/>
    <row r="64456"/>
    <row r="64457"/>
    <row r="64458"/>
    <row r="64459"/>
    <row r="64460"/>
    <row r="64461"/>
    <row r="64462"/>
    <row r="64463"/>
    <row r="64464"/>
    <row r="64465"/>
    <row r="64466"/>
    <row r="64467"/>
    <row r="64468"/>
    <row r="64469"/>
    <row r="64470"/>
    <row r="64471"/>
    <row r="64472"/>
    <row r="64473"/>
    <row r="64474"/>
    <row r="64475"/>
    <row r="64476"/>
    <row r="64477"/>
    <row r="64478"/>
    <row r="64479"/>
    <row r="64480"/>
    <row r="64481"/>
    <row r="64482"/>
    <row r="64483"/>
    <row r="64484"/>
    <row r="64485"/>
    <row r="64486"/>
    <row r="64487"/>
    <row r="64488"/>
    <row r="64489"/>
    <row r="64490"/>
    <row r="64491"/>
    <row r="64492"/>
    <row r="64493"/>
    <row r="64494"/>
    <row r="64495"/>
    <row r="64496"/>
    <row r="64497"/>
    <row r="64498"/>
    <row r="64499"/>
    <row r="64500"/>
    <row r="64501"/>
    <row r="64502"/>
    <row r="64503"/>
    <row r="64504"/>
    <row r="64505"/>
    <row r="64506"/>
    <row r="64507"/>
    <row r="64508"/>
    <row r="64509"/>
    <row r="64510"/>
    <row r="64511"/>
    <row r="64512"/>
    <row r="64513"/>
    <row r="64514"/>
    <row r="64515"/>
    <row r="64516"/>
    <row r="64517"/>
    <row r="64518"/>
    <row r="64519"/>
    <row r="64520"/>
    <row r="64521"/>
    <row r="64522"/>
    <row r="64523"/>
    <row r="64524"/>
    <row r="64525"/>
    <row r="64526"/>
    <row r="64527"/>
    <row r="64528"/>
    <row r="64529"/>
    <row r="64530"/>
    <row r="64531"/>
    <row r="64532"/>
    <row r="64533"/>
    <row r="64534"/>
    <row r="64535"/>
    <row r="64536"/>
    <row r="64537"/>
    <row r="64538"/>
    <row r="64539"/>
    <row r="64540"/>
    <row r="64541"/>
    <row r="64542"/>
    <row r="64543"/>
    <row r="64544"/>
    <row r="64545"/>
    <row r="64546"/>
    <row r="64547"/>
    <row r="64548"/>
    <row r="64549"/>
    <row r="64550"/>
    <row r="64551"/>
    <row r="64552"/>
    <row r="64553"/>
    <row r="64554"/>
    <row r="64555"/>
    <row r="64556"/>
    <row r="64557"/>
    <row r="64558"/>
    <row r="64559"/>
    <row r="64560"/>
    <row r="64561"/>
    <row r="64562"/>
    <row r="64563"/>
    <row r="64564"/>
    <row r="64565"/>
    <row r="64566"/>
    <row r="64567"/>
    <row r="64568"/>
    <row r="64569"/>
    <row r="64570"/>
    <row r="64571"/>
    <row r="64572"/>
    <row r="64573"/>
    <row r="64574"/>
    <row r="64575"/>
    <row r="64576"/>
    <row r="64577"/>
    <row r="64578"/>
    <row r="64579"/>
    <row r="64580"/>
    <row r="64581"/>
    <row r="64582"/>
    <row r="64583"/>
    <row r="64584"/>
    <row r="64585"/>
    <row r="64586"/>
    <row r="64587"/>
    <row r="64588"/>
    <row r="64589"/>
    <row r="64590"/>
    <row r="64591"/>
    <row r="64592"/>
    <row r="64593"/>
    <row r="64594"/>
    <row r="64595"/>
    <row r="64596"/>
    <row r="64597"/>
    <row r="64598"/>
    <row r="64599"/>
    <row r="64600"/>
    <row r="64601"/>
    <row r="64602"/>
    <row r="64603"/>
    <row r="64604"/>
    <row r="64605"/>
    <row r="64606"/>
    <row r="64607"/>
    <row r="64608"/>
    <row r="64609"/>
    <row r="64610"/>
    <row r="64611"/>
    <row r="64612"/>
    <row r="64613"/>
    <row r="64614"/>
    <row r="64615"/>
    <row r="64616"/>
    <row r="64617"/>
    <row r="64618"/>
    <row r="64619"/>
    <row r="64620"/>
    <row r="64621"/>
    <row r="64622"/>
    <row r="64623"/>
    <row r="64624"/>
    <row r="64625"/>
    <row r="64626"/>
    <row r="64627"/>
    <row r="64628"/>
    <row r="64629"/>
    <row r="64630"/>
    <row r="64631"/>
    <row r="64632"/>
    <row r="64633"/>
    <row r="64634"/>
    <row r="64635"/>
    <row r="64636"/>
    <row r="64637"/>
    <row r="64638"/>
    <row r="64639"/>
    <row r="64640"/>
    <row r="64641"/>
    <row r="64642"/>
    <row r="64643"/>
    <row r="64644"/>
    <row r="64645"/>
    <row r="64646"/>
    <row r="64647"/>
    <row r="64648"/>
    <row r="64649"/>
    <row r="64650"/>
    <row r="64651"/>
    <row r="64652"/>
    <row r="64653"/>
    <row r="64654"/>
    <row r="64655"/>
    <row r="64656"/>
    <row r="64657"/>
    <row r="64658"/>
    <row r="64659"/>
    <row r="64660"/>
    <row r="64661"/>
    <row r="64662"/>
    <row r="64663"/>
    <row r="64664"/>
    <row r="64665"/>
    <row r="64666"/>
    <row r="64667"/>
    <row r="64668"/>
    <row r="64669"/>
    <row r="64670"/>
    <row r="64671"/>
    <row r="64672"/>
    <row r="64673"/>
    <row r="64674"/>
    <row r="64675"/>
    <row r="64676"/>
    <row r="64677"/>
    <row r="64678"/>
    <row r="64679"/>
    <row r="64680"/>
    <row r="64681"/>
    <row r="64682"/>
    <row r="64683"/>
    <row r="64684"/>
    <row r="64685"/>
    <row r="64686"/>
    <row r="64687"/>
    <row r="64688"/>
    <row r="64689"/>
    <row r="64690"/>
    <row r="64691"/>
    <row r="64692"/>
    <row r="64693"/>
    <row r="64694"/>
    <row r="64695"/>
    <row r="64696"/>
    <row r="64697"/>
    <row r="64698"/>
    <row r="64699"/>
    <row r="64700"/>
    <row r="64701"/>
    <row r="64702"/>
    <row r="64703"/>
    <row r="64704"/>
    <row r="64705"/>
    <row r="64706"/>
    <row r="64707"/>
    <row r="64708"/>
    <row r="64709"/>
    <row r="64710"/>
    <row r="64711"/>
    <row r="64712"/>
    <row r="64713"/>
    <row r="64714"/>
    <row r="64715"/>
    <row r="64716"/>
    <row r="64717"/>
    <row r="64718"/>
    <row r="64719"/>
    <row r="64720"/>
    <row r="64721"/>
    <row r="64722"/>
    <row r="64723"/>
    <row r="64724"/>
    <row r="64725"/>
    <row r="64726"/>
    <row r="64727"/>
    <row r="64728"/>
    <row r="64729"/>
    <row r="64730"/>
    <row r="64731"/>
    <row r="64732"/>
    <row r="64733"/>
    <row r="64734"/>
    <row r="64735"/>
    <row r="64736"/>
    <row r="64737"/>
    <row r="64738"/>
    <row r="64739"/>
    <row r="64740"/>
    <row r="64741"/>
    <row r="64742"/>
    <row r="64743"/>
    <row r="64744"/>
    <row r="64745"/>
    <row r="64746"/>
    <row r="64747"/>
    <row r="64748"/>
    <row r="64749"/>
    <row r="64750"/>
    <row r="64751"/>
    <row r="64752"/>
    <row r="64753"/>
    <row r="64754"/>
    <row r="64755"/>
    <row r="64756"/>
    <row r="64757"/>
    <row r="64758"/>
    <row r="64759"/>
    <row r="64760"/>
    <row r="64761"/>
    <row r="64762"/>
    <row r="64763"/>
    <row r="64764"/>
    <row r="64765"/>
    <row r="64766"/>
    <row r="64767"/>
    <row r="64768"/>
    <row r="64769"/>
    <row r="64770"/>
    <row r="64771"/>
    <row r="64772"/>
    <row r="64773"/>
    <row r="64774"/>
    <row r="64775"/>
    <row r="64776"/>
    <row r="64777"/>
    <row r="64778"/>
    <row r="64779"/>
    <row r="64780"/>
    <row r="64781"/>
    <row r="64782"/>
    <row r="64783"/>
    <row r="64784"/>
    <row r="64785"/>
    <row r="64786"/>
    <row r="64787"/>
    <row r="64788"/>
    <row r="64789"/>
    <row r="64790"/>
    <row r="64791"/>
    <row r="64792"/>
    <row r="64793"/>
    <row r="64794"/>
    <row r="64795"/>
    <row r="64796"/>
    <row r="64797"/>
    <row r="64798"/>
    <row r="64799"/>
    <row r="64800"/>
    <row r="64801"/>
    <row r="64802"/>
    <row r="64803"/>
    <row r="64804"/>
    <row r="64805"/>
    <row r="64806"/>
    <row r="64807"/>
    <row r="64808"/>
    <row r="64809"/>
    <row r="64810"/>
    <row r="64811"/>
    <row r="64812"/>
    <row r="64813"/>
    <row r="64814"/>
    <row r="64815"/>
    <row r="64816"/>
    <row r="64817"/>
    <row r="64818"/>
    <row r="64819"/>
    <row r="64820"/>
    <row r="64821"/>
    <row r="64822"/>
    <row r="64823"/>
    <row r="64824"/>
    <row r="64825"/>
    <row r="64826"/>
    <row r="64827"/>
    <row r="64828"/>
    <row r="64829"/>
    <row r="64830"/>
    <row r="64831"/>
    <row r="64832"/>
    <row r="64833"/>
    <row r="64834"/>
    <row r="64835"/>
    <row r="64836"/>
    <row r="64837"/>
    <row r="64838"/>
    <row r="64839"/>
    <row r="64840"/>
    <row r="64841"/>
    <row r="64842"/>
    <row r="64843"/>
    <row r="64844"/>
    <row r="64845"/>
    <row r="64846"/>
    <row r="64847"/>
    <row r="64848"/>
    <row r="64849"/>
    <row r="64850"/>
    <row r="64851"/>
    <row r="64852"/>
    <row r="64853"/>
    <row r="64854"/>
    <row r="64855"/>
    <row r="64856"/>
    <row r="64857"/>
    <row r="64858"/>
    <row r="64859"/>
    <row r="64860"/>
    <row r="64861"/>
    <row r="64862"/>
    <row r="64863"/>
    <row r="64864"/>
    <row r="64865"/>
    <row r="64866"/>
    <row r="64867"/>
    <row r="64868"/>
    <row r="64869"/>
    <row r="64870"/>
    <row r="64871"/>
    <row r="64872"/>
    <row r="64873"/>
    <row r="64874"/>
    <row r="64875"/>
    <row r="64876"/>
    <row r="64877"/>
    <row r="64878"/>
    <row r="64879"/>
    <row r="64880"/>
    <row r="64881"/>
    <row r="64882"/>
    <row r="64883"/>
    <row r="64884"/>
    <row r="64885"/>
    <row r="64886"/>
    <row r="64887"/>
    <row r="64888"/>
    <row r="64889"/>
    <row r="64890"/>
    <row r="64891"/>
    <row r="64892"/>
    <row r="64893"/>
    <row r="64894"/>
    <row r="64895"/>
    <row r="64896"/>
    <row r="64897"/>
    <row r="64898"/>
    <row r="64899"/>
    <row r="64900"/>
    <row r="64901"/>
    <row r="64902"/>
    <row r="64903"/>
    <row r="64904"/>
    <row r="64905"/>
    <row r="64906"/>
    <row r="64907"/>
    <row r="64908"/>
    <row r="64909"/>
    <row r="64910"/>
    <row r="64911"/>
    <row r="64912"/>
    <row r="64913"/>
    <row r="64914"/>
    <row r="64915"/>
    <row r="64916"/>
    <row r="64917"/>
    <row r="64918"/>
    <row r="64919"/>
    <row r="64920"/>
    <row r="64921"/>
    <row r="64922"/>
    <row r="64923"/>
    <row r="64924"/>
    <row r="64925"/>
    <row r="64926"/>
    <row r="64927"/>
    <row r="64928"/>
    <row r="64929"/>
    <row r="64930"/>
    <row r="64931"/>
    <row r="64932"/>
    <row r="64933"/>
    <row r="64934"/>
    <row r="64935"/>
    <row r="64936"/>
    <row r="64937"/>
    <row r="64938"/>
    <row r="64939"/>
    <row r="64940"/>
    <row r="64941"/>
    <row r="64942"/>
    <row r="64943"/>
    <row r="64944"/>
    <row r="64945"/>
    <row r="64946"/>
    <row r="64947"/>
    <row r="64948"/>
    <row r="64949"/>
    <row r="64950"/>
    <row r="64951"/>
    <row r="64952"/>
    <row r="64953"/>
    <row r="64954"/>
    <row r="64955"/>
    <row r="64956"/>
    <row r="64957"/>
    <row r="64958"/>
    <row r="64959"/>
    <row r="64960"/>
    <row r="64961"/>
    <row r="64962"/>
    <row r="64963"/>
    <row r="64964"/>
    <row r="64965"/>
    <row r="64966"/>
    <row r="64967"/>
    <row r="64968"/>
    <row r="64969"/>
    <row r="64970"/>
    <row r="64971"/>
    <row r="64972"/>
    <row r="64973"/>
    <row r="64974"/>
    <row r="64975"/>
    <row r="64976"/>
    <row r="64977"/>
    <row r="64978"/>
    <row r="64979"/>
    <row r="64980"/>
    <row r="64981"/>
    <row r="64982"/>
    <row r="64983"/>
    <row r="64984"/>
    <row r="64985"/>
    <row r="64986"/>
    <row r="64987"/>
    <row r="64988"/>
    <row r="64989"/>
    <row r="64990"/>
    <row r="64991"/>
    <row r="64992"/>
    <row r="64993"/>
    <row r="64994"/>
    <row r="64995"/>
    <row r="64996"/>
    <row r="64997"/>
    <row r="64998"/>
    <row r="64999"/>
    <row r="65000"/>
    <row r="65001"/>
    <row r="65002"/>
    <row r="65003"/>
    <row r="65004"/>
    <row r="65005"/>
    <row r="65006"/>
    <row r="65007"/>
    <row r="65008"/>
    <row r="65009"/>
    <row r="65010"/>
    <row r="65011"/>
    <row r="65012"/>
    <row r="65013"/>
    <row r="65014"/>
    <row r="65015"/>
    <row r="65016"/>
    <row r="65017"/>
    <row r="65018"/>
    <row r="65019"/>
    <row r="65020"/>
    <row r="65021"/>
    <row r="65022"/>
    <row r="65023"/>
    <row r="65024"/>
    <row r="65025"/>
    <row r="65026"/>
    <row r="65027"/>
    <row r="65028"/>
    <row r="65029"/>
    <row r="65030"/>
    <row r="65031"/>
    <row r="65032"/>
    <row r="65033"/>
    <row r="65034"/>
    <row r="65035"/>
    <row r="65036"/>
    <row r="65037"/>
    <row r="65038"/>
    <row r="65039"/>
    <row r="65040"/>
    <row r="65041"/>
    <row r="65042"/>
    <row r="65043"/>
    <row r="65044"/>
    <row r="65045"/>
    <row r="65046"/>
    <row r="65047"/>
    <row r="65048"/>
    <row r="65049"/>
    <row r="65050"/>
    <row r="65051"/>
    <row r="65052"/>
    <row r="65053"/>
    <row r="65054"/>
    <row r="65055"/>
    <row r="65056"/>
    <row r="65057"/>
    <row r="65058"/>
    <row r="65059"/>
    <row r="65060"/>
    <row r="65061"/>
    <row r="65062"/>
    <row r="65063"/>
    <row r="65064"/>
    <row r="65065"/>
    <row r="65066"/>
    <row r="65067"/>
    <row r="65068"/>
    <row r="65069"/>
    <row r="65070"/>
    <row r="65071"/>
    <row r="65072"/>
    <row r="65073"/>
    <row r="65074"/>
    <row r="65075"/>
    <row r="65076"/>
    <row r="65077"/>
    <row r="65078"/>
    <row r="65079"/>
    <row r="65080"/>
    <row r="65081"/>
    <row r="65082"/>
    <row r="65083"/>
    <row r="65084"/>
    <row r="65085"/>
    <row r="65086"/>
    <row r="65087"/>
    <row r="65088"/>
    <row r="65089"/>
    <row r="65090"/>
    <row r="65091"/>
    <row r="65092"/>
    <row r="65093"/>
    <row r="65094"/>
    <row r="65095"/>
    <row r="65096"/>
    <row r="65097"/>
    <row r="65098"/>
    <row r="65099"/>
    <row r="65100"/>
    <row r="65101"/>
    <row r="65102"/>
    <row r="65103"/>
    <row r="65104"/>
    <row r="65105"/>
    <row r="65106"/>
    <row r="65107"/>
    <row r="65108"/>
    <row r="65109"/>
    <row r="65110"/>
    <row r="65111"/>
    <row r="65112"/>
    <row r="65113"/>
    <row r="65114"/>
    <row r="65115"/>
    <row r="65116"/>
    <row r="65117"/>
    <row r="65118"/>
    <row r="65119"/>
    <row r="65120"/>
    <row r="65121"/>
    <row r="65122"/>
    <row r="65123"/>
    <row r="65124"/>
    <row r="65125"/>
    <row r="65126"/>
    <row r="65127"/>
    <row r="65128"/>
    <row r="65129"/>
    <row r="65130"/>
    <row r="65131"/>
    <row r="65132"/>
    <row r="65133"/>
    <row r="65134"/>
    <row r="65135"/>
    <row r="65136"/>
    <row r="65137"/>
    <row r="65138"/>
    <row r="65139"/>
    <row r="65140"/>
    <row r="65141"/>
    <row r="65142"/>
    <row r="65143"/>
    <row r="65144"/>
    <row r="65145"/>
    <row r="65146"/>
    <row r="65147"/>
    <row r="65148"/>
    <row r="65149"/>
    <row r="65150"/>
    <row r="65151"/>
    <row r="65152"/>
    <row r="65153"/>
    <row r="65154"/>
    <row r="65155"/>
    <row r="65156"/>
    <row r="65157"/>
    <row r="65158"/>
    <row r="65159"/>
    <row r="65160"/>
    <row r="65161"/>
    <row r="65162"/>
    <row r="65163"/>
    <row r="65164"/>
    <row r="65165"/>
    <row r="65166"/>
    <row r="65167"/>
    <row r="65168"/>
    <row r="65169"/>
    <row r="65170"/>
    <row r="65171"/>
    <row r="65172"/>
    <row r="65173"/>
    <row r="65174"/>
    <row r="65175"/>
    <row r="65176"/>
    <row r="65177"/>
    <row r="65178"/>
    <row r="65179"/>
    <row r="65180"/>
    <row r="65181"/>
    <row r="65182"/>
    <row r="65183"/>
    <row r="65184"/>
    <row r="65185"/>
    <row r="65186"/>
    <row r="65187"/>
    <row r="65188"/>
    <row r="65189"/>
    <row r="65190"/>
    <row r="65191"/>
    <row r="65192"/>
    <row r="65193"/>
    <row r="65194"/>
    <row r="65195"/>
    <row r="65196"/>
    <row r="65197"/>
    <row r="65198"/>
    <row r="65199"/>
    <row r="65200"/>
    <row r="65201"/>
    <row r="65202"/>
    <row r="65203"/>
    <row r="65204"/>
    <row r="65205"/>
    <row r="65206"/>
    <row r="65207"/>
    <row r="65208"/>
    <row r="65209"/>
    <row r="65210"/>
    <row r="65211"/>
    <row r="65212"/>
    <row r="65213"/>
    <row r="65214"/>
    <row r="65215"/>
    <row r="65216"/>
    <row r="65217"/>
    <row r="65218"/>
    <row r="65219"/>
    <row r="65220"/>
    <row r="65221"/>
    <row r="65222"/>
    <row r="65223"/>
    <row r="65224"/>
    <row r="65225"/>
    <row r="65226"/>
    <row r="65227"/>
    <row r="65228"/>
    <row r="65229"/>
    <row r="65230"/>
    <row r="65231"/>
    <row r="65232"/>
    <row r="65233"/>
    <row r="65234"/>
    <row r="65235"/>
    <row r="65236"/>
    <row r="65237"/>
    <row r="65238"/>
    <row r="65239"/>
    <row r="65240"/>
    <row r="65241"/>
    <row r="65242"/>
    <row r="65243"/>
    <row r="65244"/>
    <row r="65245"/>
    <row r="65246"/>
    <row r="65247"/>
    <row r="65248"/>
    <row r="65249"/>
    <row r="65250"/>
    <row r="65251"/>
    <row r="65252"/>
    <row r="65253"/>
    <row r="65254"/>
    <row r="65255"/>
    <row r="65256"/>
    <row r="65257"/>
    <row r="65258"/>
    <row r="65259"/>
    <row r="65260"/>
    <row r="65261"/>
    <row r="65262"/>
    <row r="65263"/>
    <row r="65264"/>
    <row r="65265"/>
    <row r="65266"/>
    <row r="65267"/>
    <row r="65268"/>
    <row r="65269"/>
    <row r="65270"/>
    <row r="65271"/>
    <row r="65272"/>
    <row r="65273"/>
    <row r="65274"/>
    <row r="65275"/>
    <row r="65276"/>
    <row r="65277"/>
    <row r="65278"/>
    <row r="65279"/>
    <row r="65280"/>
    <row r="65281"/>
    <row r="65282"/>
    <row r="65283"/>
    <row r="65284"/>
    <row r="65285"/>
    <row r="65286"/>
    <row r="65287"/>
    <row r="65288"/>
    <row r="65289"/>
    <row r="65290"/>
    <row r="65291"/>
    <row r="65292"/>
    <row r="65293"/>
    <row r="65294"/>
    <row r="65295"/>
    <row r="65296"/>
    <row r="65297"/>
    <row r="65298"/>
    <row r="65299"/>
    <row r="65300"/>
    <row r="65301"/>
    <row r="65302"/>
    <row r="65303"/>
    <row r="65304"/>
    <row r="65305"/>
    <row r="65306"/>
    <row r="65307"/>
    <row r="65308"/>
    <row r="65309"/>
    <row r="65310"/>
    <row r="65311"/>
    <row r="65312"/>
    <row r="65313"/>
    <row r="65314"/>
    <row r="65315"/>
    <row r="65316"/>
    <row r="65317"/>
    <row r="65318"/>
    <row r="65319"/>
    <row r="65320"/>
    <row r="65321"/>
    <row r="65322"/>
    <row r="65323"/>
    <row r="65324"/>
    <row r="65325"/>
    <row r="65326"/>
    <row r="65327"/>
    <row r="65328"/>
    <row r="65329"/>
    <row r="65330"/>
    <row r="65331"/>
    <row r="65332"/>
    <row r="65333"/>
    <row r="65334"/>
    <row r="65335"/>
    <row r="65336"/>
    <row r="65337"/>
    <row r="65338"/>
    <row r="65339"/>
    <row r="65340"/>
    <row r="65341"/>
    <row r="65342"/>
    <row r="65343"/>
    <row r="65344"/>
    <row r="65345"/>
    <row r="65346"/>
    <row r="65347"/>
    <row r="65348"/>
    <row r="65349"/>
    <row r="65350"/>
    <row r="65351"/>
    <row r="65352"/>
    <row r="65353"/>
    <row r="65354"/>
    <row r="65355"/>
    <row r="65356"/>
    <row r="65357"/>
    <row r="65358"/>
    <row r="65359"/>
    <row r="65360"/>
    <row r="65361"/>
    <row r="65362"/>
    <row r="65363"/>
    <row r="65364"/>
    <row r="65365"/>
    <row r="65366"/>
    <row r="65367"/>
    <row r="65368"/>
    <row r="65369"/>
    <row r="65370"/>
    <row r="65371"/>
    <row r="65372"/>
    <row r="65373"/>
    <row r="65374"/>
    <row r="65375"/>
    <row r="65376"/>
    <row r="65377"/>
    <row r="65378"/>
    <row r="65379"/>
    <row r="65380"/>
    <row r="65381"/>
    <row r="65382"/>
    <row r="65383"/>
    <row r="65384"/>
    <row r="65385"/>
    <row r="65386"/>
    <row r="65387"/>
    <row r="65388"/>
    <row r="65389"/>
    <row r="65390"/>
    <row r="65391"/>
    <row r="65392"/>
    <row r="65393"/>
    <row r="65394"/>
    <row r="65395"/>
    <row r="65396"/>
    <row r="65397"/>
    <row r="65398"/>
    <row r="65399"/>
    <row r="65400"/>
    <row r="65401"/>
    <row r="65402"/>
    <row r="65403"/>
    <row r="65404"/>
    <row r="65405"/>
    <row r="65406"/>
    <row r="65407"/>
    <row r="65408"/>
    <row r="65409"/>
    <row r="65410"/>
    <row r="65411"/>
    <row r="65412"/>
    <row r="65413"/>
    <row r="65414"/>
    <row r="65415"/>
    <row r="65416"/>
    <row r="65417"/>
    <row r="65418"/>
    <row r="65419"/>
    <row r="65420"/>
    <row r="65421"/>
    <row r="65422"/>
    <row r="65423"/>
    <row r="65424"/>
    <row r="65425"/>
    <row r="65426"/>
    <row r="65427"/>
    <row r="65428"/>
    <row r="65429"/>
    <row r="65430"/>
    <row r="65431"/>
    <row r="65432"/>
    <row r="65433"/>
    <row r="65434"/>
    <row r="65435"/>
    <row r="65436"/>
    <row r="65437"/>
    <row r="65438"/>
    <row r="65439"/>
    <row r="65440"/>
    <row r="65441"/>
    <row r="65442"/>
    <row r="65443"/>
    <row r="65444"/>
    <row r="65445"/>
    <row r="65446"/>
    <row r="65447"/>
    <row r="65448"/>
    <row r="65449"/>
    <row r="65450"/>
    <row r="65451"/>
    <row r="65452"/>
    <row r="65453"/>
    <row r="65454"/>
    <row r="65455"/>
    <row r="65456"/>
    <row r="65457"/>
    <row r="65458"/>
    <row r="65459"/>
    <row r="65460"/>
    <row r="65461"/>
    <row r="65462"/>
    <row r="65463"/>
    <row r="65464"/>
    <row r="65465"/>
    <row r="65466"/>
    <row r="65467"/>
    <row r="65468"/>
    <row r="65469"/>
    <row r="65470"/>
    <row r="65471"/>
    <row r="65472"/>
    <row r="65473"/>
    <row r="65474"/>
    <row r="65475"/>
    <row r="65476"/>
    <row r="65477"/>
    <row r="65478"/>
    <row r="65479"/>
    <row r="65480"/>
    <row r="65481"/>
    <row r="65482"/>
    <row r="65483"/>
    <row r="65484"/>
    <row r="65485"/>
    <row r="65486"/>
    <row r="65487"/>
    <row r="65488"/>
    <row r="65489"/>
    <row r="65490"/>
    <row r="65491"/>
    <row r="65492"/>
    <row r="65493"/>
    <row r="65494"/>
    <row r="65495"/>
    <row r="65496"/>
    <row r="65497"/>
    <row r="65498"/>
    <row r="65499"/>
    <row r="65500"/>
    <row r="65501"/>
    <row r="65502"/>
    <row r="65503"/>
    <row r="65504"/>
    <row r="65505"/>
    <row r="65506"/>
    <row r="65507"/>
    <row r="65508"/>
    <row r="65509"/>
    <row r="65510"/>
    <row r="65511"/>
    <row r="65512"/>
    <row r="65513"/>
    <row r="65514"/>
    <row r="65515"/>
    <row r="65516"/>
    <row r="65517"/>
    <row r="65518"/>
    <row r="65519"/>
    <row r="65520"/>
    <row r="65521"/>
    <row r="65522"/>
    <row r="65523"/>
    <row r="65524"/>
    <row r="65525"/>
    <row r="65526"/>
    <row r="65527"/>
    <row r="65528"/>
    <row r="65529"/>
    <row r="65530"/>
    <row r="65531"/>
    <row r="65532"/>
    <row r="65533"/>
    <row r="65534"/>
    <row r="65535"/>
    <row r="65536"/>
  </sheetData>
  <sheetProtection formatCells="0" selectLockedCells="1"/>
  <mergeCells count="283">
    <mergeCell ref="B235:G235"/>
    <mergeCell ref="B236:I244"/>
    <mergeCell ref="B219:I233"/>
    <mergeCell ref="B168:I182"/>
    <mergeCell ref="B77:E78"/>
    <mergeCell ref="B104:D105"/>
    <mergeCell ref="B117:D118"/>
    <mergeCell ref="B186:I202"/>
    <mergeCell ref="G218:I218"/>
    <mergeCell ref="B126:E126"/>
    <mergeCell ref="B210:F210"/>
    <mergeCell ref="B211:F211"/>
    <mergeCell ref="B212:F212"/>
    <mergeCell ref="C213:E213"/>
    <mergeCell ref="B218:E218"/>
    <mergeCell ref="B205:G205"/>
    <mergeCell ref="B206:G206"/>
    <mergeCell ref="B207:G207"/>
    <mergeCell ref="B208:G208"/>
    <mergeCell ref="B209:D209"/>
    <mergeCell ref="F209:G209"/>
    <mergeCell ref="B166:E166"/>
    <mergeCell ref="H166:I166"/>
    <mergeCell ref="B167:E167"/>
    <mergeCell ref="H167:I167"/>
    <mergeCell ref="B185:G185"/>
    <mergeCell ref="B204:C204"/>
    <mergeCell ref="B163:E163"/>
    <mergeCell ref="H163:I163"/>
    <mergeCell ref="B164:E164"/>
    <mergeCell ref="H164:I164"/>
    <mergeCell ref="B165:E165"/>
    <mergeCell ref="H165:I165"/>
    <mergeCell ref="B158:E158"/>
    <mergeCell ref="H158:I158"/>
    <mergeCell ref="B160:E160"/>
    <mergeCell ref="B161:E161"/>
    <mergeCell ref="B162:E162"/>
    <mergeCell ref="H162:I162"/>
    <mergeCell ref="B155:E155"/>
    <mergeCell ref="H155:I155"/>
    <mergeCell ref="B156:E156"/>
    <mergeCell ref="H156:I156"/>
    <mergeCell ref="B157:E157"/>
    <mergeCell ref="H157:I157"/>
    <mergeCell ref="B152:E152"/>
    <mergeCell ref="H152:I152"/>
    <mergeCell ref="B153:E153"/>
    <mergeCell ref="H153:I153"/>
    <mergeCell ref="B154:E154"/>
    <mergeCell ref="H154:I154"/>
    <mergeCell ref="B149:E149"/>
    <mergeCell ref="H149:I149"/>
    <mergeCell ref="B150:E150"/>
    <mergeCell ref="H150:I150"/>
    <mergeCell ref="B151:E151"/>
    <mergeCell ref="H151:I151"/>
    <mergeCell ref="B146:E146"/>
    <mergeCell ref="H146:I146"/>
    <mergeCell ref="B147:E147"/>
    <mergeCell ref="H147:I147"/>
    <mergeCell ref="B148:E148"/>
    <mergeCell ref="H148:I148"/>
    <mergeCell ref="H142:I142"/>
    <mergeCell ref="B143:E143"/>
    <mergeCell ref="H143:I143"/>
    <mergeCell ref="B144:E144"/>
    <mergeCell ref="H144:I144"/>
    <mergeCell ref="B145:E145"/>
    <mergeCell ref="H145:I145"/>
    <mergeCell ref="B133:D133"/>
    <mergeCell ref="B134:D134"/>
    <mergeCell ref="B135:D135"/>
    <mergeCell ref="B138:G138"/>
    <mergeCell ref="B139:F139"/>
    <mergeCell ref="B142:E142"/>
    <mergeCell ref="B137:E137"/>
    <mergeCell ref="B141:E141"/>
    <mergeCell ref="B127:G127"/>
    <mergeCell ref="B128:D128"/>
    <mergeCell ref="B129:D129"/>
    <mergeCell ref="B130:D130"/>
    <mergeCell ref="B131:D131"/>
    <mergeCell ref="B132:D132"/>
    <mergeCell ref="B123:D123"/>
    <mergeCell ref="F123:G123"/>
    <mergeCell ref="H123:I123"/>
    <mergeCell ref="B124:D124"/>
    <mergeCell ref="F124:G124"/>
    <mergeCell ref="H124:I124"/>
    <mergeCell ref="B121:D121"/>
    <mergeCell ref="F121:G121"/>
    <mergeCell ref="H121:I121"/>
    <mergeCell ref="B122:D122"/>
    <mergeCell ref="F122:G122"/>
    <mergeCell ref="H122:I122"/>
    <mergeCell ref="B119:D119"/>
    <mergeCell ref="F119:G119"/>
    <mergeCell ref="H119:I119"/>
    <mergeCell ref="B120:D120"/>
    <mergeCell ref="F120:G120"/>
    <mergeCell ref="H120:I120"/>
    <mergeCell ref="B113:D113"/>
    <mergeCell ref="F113:G113"/>
    <mergeCell ref="H113:I113"/>
    <mergeCell ref="B115:E115"/>
    <mergeCell ref="B116:I116"/>
    <mergeCell ref="F117:G117"/>
    <mergeCell ref="H117:I117"/>
    <mergeCell ref="B111:D111"/>
    <mergeCell ref="F111:G111"/>
    <mergeCell ref="H111:I111"/>
    <mergeCell ref="B112:D112"/>
    <mergeCell ref="F112:G112"/>
    <mergeCell ref="H112:I112"/>
    <mergeCell ref="B109:D109"/>
    <mergeCell ref="F109:G109"/>
    <mergeCell ref="H109:I109"/>
    <mergeCell ref="B110:D110"/>
    <mergeCell ref="F110:G110"/>
    <mergeCell ref="H110:I110"/>
    <mergeCell ref="B107:D107"/>
    <mergeCell ref="F107:G107"/>
    <mergeCell ref="H107:I107"/>
    <mergeCell ref="B108:D108"/>
    <mergeCell ref="F108:G108"/>
    <mergeCell ref="H108:I108"/>
    <mergeCell ref="B102:E102"/>
    <mergeCell ref="B103:I103"/>
    <mergeCell ref="F104:G104"/>
    <mergeCell ref="H104:I104"/>
    <mergeCell ref="B106:D106"/>
    <mergeCell ref="F106:G106"/>
    <mergeCell ref="H106:I106"/>
    <mergeCell ref="B98:D98"/>
    <mergeCell ref="H98:I98"/>
    <mergeCell ref="B99:D99"/>
    <mergeCell ref="H99:I99"/>
    <mergeCell ref="B100:D100"/>
    <mergeCell ref="H100:I100"/>
    <mergeCell ref="B95:D95"/>
    <mergeCell ref="H95:I95"/>
    <mergeCell ref="B96:D96"/>
    <mergeCell ref="H96:I96"/>
    <mergeCell ref="B97:D97"/>
    <mergeCell ref="H97:I97"/>
    <mergeCell ref="B92:D92"/>
    <mergeCell ref="H92:I92"/>
    <mergeCell ref="B93:D93"/>
    <mergeCell ref="H93:I93"/>
    <mergeCell ref="B94:D94"/>
    <mergeCell ref="H94:I94"/>
    <mergeCell ref="B87:E87"/>
    <mergeCell ref="B88:E88"/>
    <mergeCell ref="B89:I89"/>
    <mergeCell ref="B90:D90"/>
    <mergeCell ref="H90:I90"/>
    <mergeCell ref="B91:D91"/>
    <mergeCell ref="H91:I91"/>
    <mergeCell ref="B85:E85"/>
    <mergeCell ref="H85:I85"/>
    <mergeCell ref="B86:E86"/>
    <mergeCell ref="H86:I86"/>
    <mergeCell ref="B82:E82"/>
    <mergeCell ref="H82:I82"/>
    <mergeCell ref="B83:E83"/>
    <mergeCell ref="H83:I83"/>
    <mergeCell ref="B84:E84"/>
    <mergeCell ref="H84:I84"/>
    <mergeCell ref="H77:I77"/>
    <mergeCell ref="B79:E79"/>
    <mergeCell ref="H79:I79"/>
    <mergeCell ref="B80:E80"/>
    <mergeCell ref="H80:I80"/>
    <mergeCell ref="B81:E81"/>
    <mergeCell ref="H81:I81"/>
    <mergeCell ref="B73:E73"/>
    <mergeCell ref="H73:I73"/>
    <mergeCell ref="B74:E74"/>
    <mergeCell ref="H74:I74"/>
    <mergeCell ref="B75:E75"/>
    <mergeCell ref="B76:I76"/>
    <mergeCell ref="B70:E70"/>
    <mergeCell ref="H70:I70"/>
    <mergeCell ref="B71:E71"/>
    <mergeCell ref="H71:I71"/>
    <mergeCell ref="B72:E72"/>
    <mergeCell ref="H72:I72"/>
    <mergeCell ref="B66:E66"/>
    <mergeCell ref="B67:E67"/>
    <mergeCell ref="B68:G68"/>
    <mergeCell ref="H68:I68"/>
    <mergeCell ref="B69:E69"/>
    <mergeCell ref="H69:I69"/>
    <mergeCell ref="B64:E64"/>
    <mergeCell ref="H64:I64"/>
    <mergeCell ref="B65:E65"/>
    <mergeCell ref="H65:I65"/>
    <mergeCell ref="B62:E62"/>
    <mergeCell ref="H62:I62"/>
    <mergeCell ref="B63:E63"/>
    <mergeCell ref="H63:I63"/>
    <mergeCell ref="B57:E57"/>
    <mergeCell ref="H57:I57"/>
    <mergeCell ref="B58:E58"/>
    <mergeCell ref="H58:I58"/>
    <mergeCell ref="B59:E59"/>
    <mergeCell ref="H59:I59"/>
    <mergeCell ref="B54:E54"/>
    <mergeCell ref="H54:I54"/>
    <mergeCell ref="B55:E55"/>
    <mergeCell ref="H55:I55"/>
    <mergeCell ref="B56:E56"/>
    <mergeCell ref="H56:I56"/>
    <mergeCell ref="B51:E51"/>
    <mergeCell ref="H51:I51"/>
    <mergeCell ref="B52:E52"/>
    <mergeCell ref="H52:I52"/>
    <mergeCell ref="B53:E53"/>
    <mergeCell ref="H53:I53"/>
    <mergeCell ref="B48:E48"/>
    <mergeCell ref="H48:I48"/>
    <mergeCell ref="B49:E49"/>
    <mergeCell ref="H49:I49"/>
    <mergeCell ref="B50:E50"/>
    <mergeCell ref="H50:I50"/>
    <mergeCell ref="B42:I42"/>
    <mergeCell ref="B45:I45"/>
    <mergeCell ref="B46:E46"/>
    <mergeCell ref="H46:I46"/>
    <mergeCell ref="B47:E47"/>
    <mergeCell ref="H47:I47"/>
    <mergeCell ref="B39:E39"/>
    <mergeCell ref="H39:I39"/>
    <mergeCell ref="B40:E40"/>
    <mergeCell ref="H40:I40"/>
    <mergeCell ref="B41:E41"/>
    <mergeCell ref="H41:I41"/>
    <mergeCell ref="B36:E36"/>
    <mergeCell ref="H36:I36"/>
    <mergeCell ref="B37:E37"/>
    <mergeCell ref="H37:I37"/>
    <mergeCell ref="B38:E38"/>
    <mergeCell ref="H38:I38"/>
    <mergeCell ref="B32:I32"/>
    <mergeCell ref="B33:E33"/>
    <mergeCell ref="H33:I33"/>
    <mergeCell ref="B34:E34"/>
    <mergeCell ref="H34:I34"/>
    <mergeCell ref="B35:E35"/>
    <mergeCell ref="H35:I35"/>
    <mergeCell ref="B22:C22"/>
    <mergeCell ref="D22:E22"/>
    <mergeCell ref="B24:G24"/>
    <mergeCell ref="B25:I25"/>
    <mergeCell ref="B29:E29"/>
    <mergeCell ref="F29:G29"/>
    <mergeCell ref="B18:C18"/>
    <mergeCell ref="D18:E18"/>
    <mergeCell ref="B19:D19"/>
    <mergeCell ref="E19:H19"/>
    <mergeCell ref="B20:D20"/>
    <mergeCell ref="E20:H20"/>
    <mergeCell ref="B14:C14"/>
    <mergeCell ref="D14:F14"/>
    <mergeCell ref="H14:I14"/>
    <mergeCell ref="C15:E15"/>
    <mergeCell ref="C16:E16"/>
    <mergeCell ref="G16:I16"/>
    <mergeCell ref="B7:F7"/>
    <mergeCell ref="B8:I8"/>
    <mergeCell ref="B10:E10"/>
    <mergeCell ref="B11:I11"/>
    <mergeCell ref="B12:I12"/>
    <mergeCell ref="B13:C13"/>
    <mergeCell ref="D13:I13"/>
    <mergeCell ref="A1:I1"/>
    <mergeCell ref="A3:G3"/>
    <mergeCell ref="H3:I3"/>
    <mergeCell ref="B5:F5"/>
    <mergeCell ref="B6:I6"/>
    <mergeCell ref="G4:I4"/>
    <mergeCell ref="A4:C4"/>
  </mergeCells>
  <phoneticPr fontId="8" type="noConversion"/>
  <pageMargins left="0.5" right="0.25" top="1" bottom="1" header="0.5" footer="0.5"/>
  <pageSetup paperSize="9" scale="97" orientation="portrait" horizontalDpi="300" verticalDpi="300"/>
  <headerFooter alignWithMargins="0"/>
  <rowBreaks count="2" manualBreakCount="2">
    <brk id="23" max="8" man="1"/>
    <brk id="112" max="8" man="1"/>
  </rowBreaks>
  <drawing r:id="rId1"/>
  <legacyDrawing r:id="rId2"/>
  <mc:AlternateContent xmlns:mc="http://schemas.openxmlformats.org/markup-compatibility/2006">
    <mc:Choice Requires="x14">
      <controls>
        <mc:AlternateContent xmlns:mc="http://schemas.openxmlformats.org/markup-compatibility/2006">
          <mc:Choice Requires="x14">
            <control shapeId="3096" r:id="rId3" name="Drop Down 24">
              <controlPr defaultSize="0" print="0" autoLine="0" autoPict="0">
                <anchor moveWithCells="1">
                  <from>
                    <xdr:col>2</xdr:col>
                    <xdr:colOff>12700</xdr:colOff>
                    <xdr:row>8</xdr:row>
                    <xdr:rowOff>0</xdr:rowOff>
                  </from>
                  <to>
                    <xdr:col>2</xdr:col>
                    <xdr:colOff>685800</xdr:colOff>
                    <xdr:row>9</xdr:row>
                    <xdr:rowOff>38100</xdr:rowOff>
                  </to>
                </anchor>
              </controlPr>
            </control>
          </mc:Choice>
        </mc:AlternateContent>
        <mc:AlternateContent xmlns:mc="http://schemas.openxmlformats.org/markup-compatibility/2006">
          <mc:Choice Requires="x14">
            <control shapeId="3103" r:id="rId4" name="Drop Down 31">
              <controlPr locked="0" defaultSize="0" print="0" autoLine="0" autoPict="0">
                <anchor moveWithCells="1">
                  <from>
                    <xdr:col>5</xdr:col>
                    <xdr:colOff>12700</xdr:colOff>
                    <xdr:row>26</xdr:row>
                    <xdr:rowOff>12700</xdr:rowOff>
                  </from>
                  <to>
                    <xdr:col>6</xdr:col>
                    <xdr:colOff>1257300</xdr:colOff>
                    <xdr:row>27</xdr:row>
                    <xdr:rowOff>50800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indexed="10"/>
  </sheetPr>
  <dimension ref="A1:V540"/>
  <sheetViews>
    <sheetView tabSelected="1" view="pageBreakPreview" zoomScale="137" zoomScaleNormal="100" zoomScaleSheetLayoutView="137" workbookViewId="0">
      <selection activeCell="F4" sqref="F4"/>
    </sheetView>
  </sheetViews>
  <sheetFormatPr baseColWidth="10" defaultColWidth="0" defaultRowHeight="13" zeroHeight="1"/>
  <cols>
    <col min="1" max="1" width="5.33203125" style="618" customWidth="1"/>
    <col min="2" max="2" width="10.1640625" style="618" customWidth="1"/>
    <col min="3" max="3" width="12" style="618" customWidth="1"/>
    <col min="4" max="4" width="11.83203125" style="618" customWidth="1"/>
    <col min="5" max="5" width="17.83203125" style="618" customWidth="1"/>
    <col min="6" max="6" width="22.5" style="618" bestFit="1" customWidth="1"/>
    <col min="7" max="7" width="13.1640625" style="618" customWidth="1"/>
    <col min="8" max="8" width="16.6640625" style="618" customWidth="1"/>
    <col min="9" max="9" width="14" style="618" customWidth="1"/>
    <col min="10" max="10" width="3" style="618" customWidth="1"/>
    <col min="11" max="11" width="10.1640625" style="618" hidden="1" customWidth="1"/>
    <col min="12" max="12" width="10.33203125" style="618" hidden="1" customWidth="1"/>
    <col min="13" max="13" width="0" style="618" hidden="1" customWidth="1"/>
    <col min="14" max="14" width="15.83203125" style="618" hidden="1" customWidth="1"/>
    <col min="15" max="15" width="16.6640625" style="618" hidden="1" customWidth="1"/>
    <col min="16" max="16" width="17.6640625" style="618" hidden="1" customWidth="1"/>
    <col min="17" max="17" width="18.83203125" style="618" hidden="1" customWidth="1"/>
    <col min="18" max="18" width="14.1640625" style="618" hidden="1" customWidth="1"/>
    <col min="19" max="19" width="11.83203125" style="618" hidden="1" customWidth="1"/>
    <col min="20" max="20" width="0" style="618" hidden="1" customWidth="1"/>
    <col min="21" max="22" width="10.83203125" style="618" hidden="1" customWidth="1"/>
    <col min="23" max="16384" width="0" style="618" hidden="1"/>
  </cols>
  <sheetData>
    <row r="1" spans="1:10">
      <c r="A1" s="616"/>
      <c r="B1" s="617" t="s">
        <v>127</v>
      </c>
      <c r="C1" s="617"/>
      <c r="D1" s="617"/>
      <c r="E1" s="617"/>
      <c r="F1" s="617"/>
      <c r="G1" s="617"/>
      <c r="H1" s="617"/>
      <c r="I1" s="616" t="s">
        <v>570</v>
      </c>
      <c r="J1" s="616"/>
    </row>
    <row r="2" spans="1:10" ht="12.75" customHeight="1">
      <c r="A2" s="619"/>
      <c r="B2" s="617"/>
      <c r="C2" s="617"/>
      <c r="D2" s="617"/>
      <c r="E2" s="617"/>
      <c r="F2" s="617"/>
      <c r="G2" s="617"/>
      <c r="H2" s="617"/>
      <c r="I2" s="619"/>
      <c r="J2" s="619"/>
    </row>
    <row r="3" spans="1:10" ht="14.25" customHeight="1">
      <c r="A3" s="620">
        <v>1</v>
      </c>
      <c r="B3" s="621" t="str">
        <f>Project_Report!B9</f>
        <v>Name of the Entreprenuer</v>
      </c>
      <c r="C3" s="621"/>
      <c r="D3" s="621"/>
      <c r="E3" s="622" t="str">
        <f>Project_Report!G9</f>
        <v xml:space="preserve">Project Applicant(s) </v>
      </c>
      <c r="F3" s="622"/>
      <c r="G3" s="622"/>
      <c r="H3" s="622"/>
      <c r="I3" s="622"/>
      <c r="J3" s="623"/>
    </row>
    <row r="4" spans="1:10">
      <c r="A4" s="620"/>
      <c r="B4" s="608"/>
      <c r="C4" s="608"/>
      <c r="D4" s="608"/>
      <c r="E4" s="608"/>
      <c r="F4" s="620"/>
      <c r="G4" s="620"/>
      <c r="H4" s="620"/>
      <c r="I4" s="620"/>
      <c r="J4" s="620"/>
    </row>
    <row r="5" spans="1:10">
      <c r="A5" s="620"/>
      <c r="B5" s="608"/>
      <c r="C5" s="608"/>
      <c r="D5" s="608"/>
      <c r="E5" s="608"/>
      <c r="F5" s="620"/>
      <c r="G5" s="620"/>
      <c r="H5" s="620"/>
      <c r="I5" s="620"/>
      <c r="J5" s="620"/>
    </row>
    <row r="6" spans="1:10">
      <c r="A6" s="620">
        <v>2</v>
      </c>
      <c r="B6" s="624" t="str">
        <f>Project_Report!B11</f>
        <v>Constitution (legal Status)                                         :</v>
      </c>
      <c r="C6" s="624"/>
      <c r="D6" s="624"/>
      <c r="E6" s="622" t="str">
        <f>Project_Report!G11</f>
        <v>Individual</v>
      </c>
      <c r="F6" s="622"/>
      <c r="G6" s="622"/>
      <c r="H6" s="622"/>
      <c r="I6" s="622"/>
      <c r="J6" s="620"/>
    </row>
    <row r="7" spans="1:10">
      <c r="A7" s="620"/>
      <c r="B7" s="608"/>
      <c r="C7" s="608"/>
      <c r="D7" s="608"/>
      <c r="E7" s="608"/>
      <c r="F7" s="620"/>
      <c r="G7" s="620"/>
      <c r="H7" s="620"/>
      <c r="I7" s="620"/>
      <c r="J7" s="620"/>
    </row>
    <row r="8" spans="1:10">
      <c r="A8" s="620">
        <v>3</v>
      </c>
      <c r="B8" s="624" t="str">
        <f>Project_Report!B14</f>
        <v>Father's/Spouce's Name</v>
      </c>
      <c r="C8" s="624"/>
      <c r="D8" s="624"/>
      <c r="E8" s="624" t="str">
        <f>'Promoter(s) and Project '!B8</f>
        <v>Company/Firm Name</v>
      </c>
      <c r="F8" s="624"/>
      <c r="G8" s="624"/>
      <c r="H8" s="624"/>
      <c r="I8" s="624"/>
      <c r="J8" s="620"/>
    </row>
    <row r="9" spans="1:10">
      <c r="A9" s="620"/>
      <c r="B9" s="608"/>
      <c r="C9" s="608"/>
      <c r="D9" s="608"/>
      <c r="E9" s="608"/>
      <c r="F9" s="620"/>
      <c r="G9" s="620"/>
      <c r="H9" s="620"/>
      <c r="I9" s="620"/>
      <c r="J9" s="620"/>
    </row>
    <row r="10" spans="1:10">
      <c r="A10" s="620">
        <v>4</v>
      </c>
      <c r="B10" s="624" t="str">
        <f>Project_Report!B16</f>
        <v xml:space="preserve"> Unit  Address                        :</v>
      </c>
      <c r="C10" s="624"/>
      <c r="D10" s="624"/>
      <c r="E10" s="608">
        <f>Project_Report!G16</f>
        <v>0</v>
      </c>
      <c r="F10" s="620"/>
      <c r="G10" s="620"/>
      <c r="H10" s="620"/>
      <c r="I10" s="620"/>
      <c r="J10" s="620"/>
    </row>
    <row r="11" spans="1:10">
      <c r="A11" s="620"/>
      <c r="B11" s="608"/>
      <c r="C11" s="608"/>
      <c r="D11" s="608"/>
      <c r="E11" s="608">
        <f>Project_Report!G17</f>
        <v>0</v>
      </c>
      <c r="F11" s="620"/>
      <c r="G11" s="620"/>
      <c r="H11" s="620"/>
      <c r="I11" s="620"/>
      <c r="J11" s="620"/>
    </row>
    <row r="12" spans="1:10">
      <c r="A12" s="620"/>
      <c r="B12" s="608"/>
      <c r="C12" s="608"/>
      <c r="D12" s="608"/>
      <c r="E12" s="608"/>
      <c r="F12" s="622"/>
      <c r="G12" s="622"/>
      <c r="H12" s="622"/>
      <c r="I12" s="620"/>
      <c r="J12" s="620"/>
    </row>
    <row r="13" spans="1:10">
      <c r="A13" s="620"/>
      <c r="B13" s="608"/>
      <c r="C13" s="608"/>
      <c r="D13" s="608"/>
      <c r="E13" s="608" t="str">
        <f>Project_Report!G19</f>
        <v>District :</v>
      </c>
      <c r="F13" s="620">
        <f>Project_Report!H19</f>
        <v>0</v>
      </c>
      <c r="G13" s="620"/>
      <c r="H13" s="620"/>
      <c r="I13" s="620"/>
      <c r="J13" s="620"/>
    </row>
    <row r="14" spans="1:10">
      <c r="A14" s="620"/>
      <c r="B14" s="608"/>
      <c r="C14" s="608"/>
      <c r="D14" s="608"/>
      <c r="E14" s="608" t="str">
        <f>Project_Report!G20</f>
        <v>Pin:</v>
      </c>
      <c r="F14" s="620">
        <f>Project_Report!H20</f>
        <v>0</v>
      </c>
      <c r="G14" s="608" t="str">
        <f>Project_Report!I20</f>
        <v>State:</v>
      </c>
      <c r="H14" s="619"/>
      <c r="I14" s="620"/>
      <c r="J14" s="620"/>
    </row>
    <row r="15" spans="1:10">
      <c r="A15" s="620"/>
      <c r="B15" s="608"/>
      <c r="C15" s="608"/>
      <c r="D15" s="608"/>
      <c r="E15" s="608" t="str">
        <f>Project_Report!G22</f>
        <v>E-Mail                  :</v>
      </c>
      <c r="F15" s="625">
        <f>'Promoter(s) and Project '!C16</f>
        <v>0</v>
      </c>
      <c r="G15" s="622"/>
      <c r="H15" s="622"/>
      <c r="I15" s="620"/>
      <c r="J15" s="620"/>
    </row>
    <row r="16" spans="1:10">
      <c r="A16" s="620"/>
      <c r="B16" s="608"/>
      <c r="C16" s="608"/>
      <c r="D16" s="608"/>
      <c r="E16" s="608" t="s">
        <v>128</v>
      </c>
      <c r="F16" s="620">
        <f>'Promoter(s) and Project '!G16</f>
        <v>0</v>
      </c>
      <c r="G16" s="608"/>
      <c r="H16" s="608"/>
      <c r="I16" s="608"/>
      <c r="J16" s="608"/>
    </row>
    <row r="17" spans="1:10" s="629" customFormat="1" ht="20.25" customHeight="1">
      <c r="A17" s="626">
        <v>5</v>
      </c>
      <c r="B17" s="627" t="s">
        <v>129</v>
      </c>
      <c r="C17" s="627"/>
      <c r="D17" s="627"/>
      <c r="E17" s="614" t="str">
        <f>DPR_FRONT!B2</f>
        <v/>
      </c>
      <c r="F17" s="614"/>
      <c r="G17" s="614"/>
      <c r="H17" s="614"/>
      <c r="I17" s="614"/>
      <c r="J17" s="628"/>
    </row>
    <row r="18" spans="1:10">
      <c r="A18" s="620"/>
      <c r="B18" s="608"/>
      <c r="C18" s="608"/>
      <c r="D18" s="608"/>
      <c r="E18" s="608"/>
      <c r="F18" s="608"/>
      <c r="G18" s="608"/>
      <c r="H18" s="608"/>
      <c r="I18" s="608"/>
      <c r="J18" s="608"/>
    </row>
    <row r="19" spans="1:10">
      <c r="A19" s="620">
        <v>6</v>
      </c>
      <c r="B19" s="608" t="s">
        <v>130</v>
      </c>
      <c r="C19" s="608"/>
      <c r="D19" s="608" t="s">
        <v>131</v>
      </c>
      <c r="E19" s="620" t="s">
        <v>108</v>
      </c>
      <c r="F19" s="630">
        <f>H119</f>
        <v>712348</v>
      </c>
      <c r="G19" s="620"/>
      <c r="H19" s="631"/>
      <c r="I19" s="608"/>
      <c r="J19" s="608"/>
    </row>
    <row r="20" spans="1:10">
      <c r="A20" s="620"/>
      <c r="B20" s="632" t="s">
        <v>6</v>
      </c>
      <c r="C20" s="632"/>
      <c r="D20" s="632"/>
      <c r="E20" s="633">
        <f>'Promoter(s) and Project '!B25</f>
        <v>0</v>
      </c>
      <c r="F20" s="633"/>
      <c r="G20" s="633"/>
      <c r="H20" s="633"/>
      <c r="I20" s="633"/>
      <c r="J20" s="608"/>
    </row>
    <row r="21" spans="1:10">
      <c r="A21" s="620"/>
      <c r="B21" s="632"/>
      <c r="C21" s="632"/>
      <c r="D21" s="632"/>
      <c r="E21" s="633"/>
      <c r="F21" s="633"/>
      <c r="G21" s="633"/>
      <c r="H21" s="633"/>
      <c r="I21" s="633"/>
      <c r="J21" s="608"/>
    </row>
    <row r="22" spans="1:10">
      <c r="A22" s="620">
        <v>7</v>
      </c>
      <c r="B22" s="620" t="s">
        <v>132</v>
      </c>
      <c r="C22" s="620"/>
      <c r="D22" s="620"/>
      <c r="E22" s="620"/>
      <c r="F22" s="608"/>
      <c r="G22" s="608"/>
      <c r="H22" s="608"/>
      <c r="I22" s="608"/>
      <c r="J22" s="608"/>
    </row>
    <row r="23" spans="1:10">
      <c r="A23" s="620"/>
      <c r="B23" s="624" t="s">
        <v>133</v>
      </c>
      <c r="C23" s="624"/>
      <c r="D23" s="624"/>
      <c r="E23" s="620" t="s">
        <v>108</v>
      </c>
      <c r="F23" s="634">
        <f>H129</f>
        <v>676731</v>
      </c>
      <c r="G23" s="620"/>
      <c r="H23" s="635"/>
      <c r="I23" s="608"/>
      <c r="J23" s="608"/>
    </row>
    <row r="24" spans="1:10">
      <c r="A24" s="620"/>
      <c r="B24" s="624" t="s">
        <v>571</v>
      </c>
      <c r="C24" s="624"/>
      <c r="D24" s="624"/>
      <c r="E24" s="620" t="s">
        <v>108</v>
      </c>
      <c r="F24" s="636"/>
      <c r="G24" s="620"/>
      <c r="H24" s="635"/>
      <c r="I24" s="608"/>
      <c r="J24" s="608"/>
    </row>
    <row r="25" spans="1:10">
      <c r="A25" s="620"/>
      <c r="B25" s="624" t="s">
        <v>134</v>
      </c>
      <c r="C25" s="624"/>
      <c r="D25" s="624"/>
      <c r="E25" s="620" t="s">
        <v>108</v>
      </c>
      <c r="F25" s="637">
        <f>H123</f>
        <v>35617</v>
      </c>
      <c r="G25" s="620"/>
      <c r="H25" s="635"/>
      <c r="I25" s="608"/>
      <c r="J25" s="608"/>
    </row>
    <row r="26" spans="1:10">
      <c r="A26" s="620"/>
      <c r="B26" s="608"/>
      <c r="C26" s="608"/>
      <c r="D26" s="608"/>
      <c r="E26" s="608"/>
      <c r="F26" s="608"/>
      <c r="G26" s="608"/>
      <c r="H26" s="608"/>
      <c r="I26" s="608"/>
      <c r="J26" s="608"/>
    </row>
    <row r="27" spans="1:10">
      <c r="A27" s="620"/>
      <c r="B27" s="608"/>
      <c r="C27" s="608"/>
      <c r="D27" s="608"/>
      <c r="E27" s="608"/>
      <c r="F27" s="608"/>
      <c r="G27" s="608"/>
      <c r="H27" s="608"/>
      <c r="I27" s="608"/>
      <c r="J27" s="608"/>
    </row>
    <row r="28" spans="1:10">
      <c r="A28" s="620">
        <v>8</v>
      </c>
      <c r="B28" s="632" t="s">
        <v>135</v>
      </c>
      <c r="C28" s="632"/>
      <c r="D28" s="608" t="s">
        <v>131</v>
      </c>
      <c r="E28" s="608"/>
      <c r="F28" s="638"/>
      <c r="G28" s="635"/>
      <c r="H28" s="620"/>
      <c r="I28" s="608"/>
      <c r="J28" s="608"/>
    </row>
    <row r="29" spans="1:10">
      <c r="A29" s="620"/>
      <c r="B29" s="632"/>
      <c r="C29" s="632"/>
      <c r="D29" s="608"/>
      <c r="E29" s="608"/>
      <c r="F29" s="608"/>
      <c r="G29" s="638"/>
      <c r="H29" s="620"/>
      <c r="I29" s="608"/>
      <c r="J29" s="608"/>
    </row>
    <row r="30" spans="1:10">
      <c r="A30" s="620"/>
      <c r="B30" s="608"/>
      <c r="C30" s="608"/>
      <c r="D30" s="608"/>
      <c r="E30" s="608"/>
      <c r="F30" s="608"/>
      <c r="G30" s="608"/>
      <c r="H30" s="608"/>
      <c r="I30" s="608"/>
      <c r="J30" s="608"/>
    </row>
    <row r="31" spans="1:10">
      <c r="A31" s="620">
        <v>9</v>
      </c>
      <c r="B31" s="608" t="s">
        <v>136</v>
      </c>
      <c r="C31" s="608"/>
      <c r="D31" s="608" t="s">
        <v>131</v>
      </c>
      <c r="E31" s="608"/>
      <c r="F31" s="620">
        <f>'Promoter(s) and Project '!F164</f>
        <v>5</v>
      </c>
      <c r="G31" s="608" t="s">
        <v>137</v>
      </c>
      <c r="H31" s="635"/>
      <c r="I31" s="608"/>
      <c r="J31" s="608"/>
    </row>
    <row r="32" spans="1:10">
      <c r="A32" s="620"/>
      <c r="B32" s="608"/>
      <c r="C32" s="608"/>
      <c r="D32" s="608"/>
      <c r="E32" s="608"/>
      <c r="F32" s="608"/>
      <c r="G32" s="620"/>
      <c r="H32" s="608"/>
      <c r="I32" s="608"/>
      <c r="J32" s="608"/>
    </row>
    <row r="33" spans="1:10">
      <c r="A33" s="620"/>
      <c r="B33" s="608"/>
      <c r="C33" s="608"/>
      <c r="D33" s="608"/>
      <c r="E33" s="608"/>
      <c r="F33" s="608"/>
      <c r="G33" s="620"/>
      <c r="H33" s="608"/>
      <c r="I33" s="608"/>
      <c r="J33" s="608"/>
    </row>
    <row r="34" spans="1:10">
      <c r="A34" s="620">
        <v>10</v>
      </c>
      <c r="B34" s="639" t="s">
        <v>121</v>
      </c>
      <c r="C34" s="639"/>
      <c r="D34" s="608" t="s">
        <v>131</v>
      </c>
      <c r="E34" s="608"/>
      <c r="F34" s="620">
        <f>'Promoter(s) and Project '!G166</f>
        <v>0</v>
      </c>
      <c r="G34" s="608" t="s">
        <v>138</v>
      </c>
      <c r="H34" s="635"/>
      <c r="I34" s="608"/>
      <c r="J34" s="608"/>
    </row>
    <row r="35" spans="1:10" ht="30" customHeight="1">
      <c r="A35" s="620"/>
      <c r="B35" s="639"/>
      <c r="C35" s="639"/>
      <c r="D35" s="608"/>
      <c r="E35" s="608"/>
      <c r="F35" s="608"/>
      <c r="G35" s="620"/>
      <c r="H35" s="608"/>
      <c r="I35" s="608"/>
      <c r="J35" s="608"/>
    </row>
    <row r="36" spans="1:10">
      <c r="A36" s="620"/>
      <c r="B36" s="608"/>
      <c r="C36" s="608"/>
      <c r="D36" s="608"/>
      <c r="E36" s="608"/>
      <c r="F36" s="608"/>
      <c r="G36" s="620"/>
      <c r="H36" s="608"/>
      <c r="I36" s="608"/>
      <c r="J36" s="608"/>
    </row>
    <row r="37" spans="1:10">
      <c r="A37" s="620">
        <v>11</v>
      </c>
      <c r="B37" s="624" t="s">
        <v>139</v>
      </c>
      <c r="C37" s="624"/>
      <c r="D37" s="608" t="s">
        <v>131</v>
      </c>
      <c r="E37" s="608"/>
      <c r="F37" s="640"/>
      <c r="G37" s="635"/>
      <c r="H37" s="608"/>
      <c r="I37" s="608"/>
      <c r="J37" s="608"/>
    </row>
    <row r="38" spans="1:10">
      <c r="A38" s="620"/>
      <c r="B38" s="608"/>
      <c r="C38" s="608"/>
      <c r="D38" s="608"/>
      <c r="E38" s="608"/>
      <c r="F38" s="608"/>
      <c r="G38" s="608"/>
      <c r="H38" s="608"/>
      <c r="I38" s="608"/>
      <c r="J38" s="608"/>
    </row>
    <row r="39" spans="1:10">
      <c r="A39" s="620"/>
      <c r="B39" s="608"/>
      <c r="C39" s="608"/>
      <c r="D39" s="608"/>
      <c r="E39" s="608"/>
      <c r="F39" s="608"/>
      <c r="G39" s="608"/>
      <c r="H39" s="608"/>
      <c r="I39" s="608"/>
      <c r="J39" s="608"/>
    </row>
    <row r="40" spans="1:10">
      <c r="A40" s="620">
        <v>12</v>
      </c>
      <c r="B40" s="624" t="s">
        <v>140</v>
      </c>
      <c r="C40" s="624"/>
      <c r="D40" s="608" t="s">
        <v>131</v>
      </c>
      <c r="E40" s="608"/>
      <c r="F40" s="641">
        <f>Project_Report!I69</f>
        <v>56</v>
      </c>
      <c r="G40" s="635"/>
      <c r="H40" s="608"/>
      <c r="I40" s="608"/>
      <c r="J40" s="608"/>
    </row>
    <row r="41" spans="1:10">
      <c r="A41" s="620"/>
      <c r="B41" s="608"/>
      <c r="C41" s="608"/>
      <c r="D41" s="608"/>
      <c r="E41" s="642"/>
      <c r="F41" s="608"/>
      <c r="G41" s="608"/>
      <c r="H41" s="608"/>
      <c r="I41" s="608"/>
      <c r="J41" s="608"/>
    </row>
    <row r="42" spans="1:10">
      <c r="A42" s="620"/>
      <c r="B42" s="608"/>
      <c r="C42" s="608"/>
      <c r="D42" s="608"/>
      <c r="E42" s="608"/>
      <c r="F42" s="608"/>
      <c r="G42" s="608"/>
      <c r="H42" s="608"/>
      <c r="I42" s="608"/>
      <c r="J42" s="608"/>
    </row>
    <row r="43" spans="1:10">
      <c r="A43" s="620">
        <v>13</v>
      </c>
      <c r="B43" s="624" t="s">
        <v>106</v>
      </c>
      <c r="C43" s="624"/>
      <c r="D43" s="608" t="s">
        <v>131</v>
      </c>
      <c r="E43" s="608"/>
      <c r="F43" s="608">
        <f>'Promoter(s) and Project '!G139</f>
        <v>200</v>
      </c>
      <c r="G43" s="608"/>
      <c r="H43" s="635"/>
      <c r="I43" s="608"/>
      <c r="J43" s="608"/>
    </row>
    <row r="44" spans="1:10">
      <c r="A44" s="620"/>
      <c r="B44" s="608"/>
      <c r="C44" s="608"/>
      <c r="D44" s="608"/>
      <c r="E44" s="608"/>
      <c r="F44" s="608"/>
      <c r="G44" s="608"/>
      <c r="H44" s="608"/>
      <c r="I44" s="608"/>
      <c r="J44" s="608"/>
    </row>
    <row r="45" spans="1:10">
      <c r="A45" s="620"/>
      <c r="B45" s="608"/>
      <c r="C45" s="608"/>
      <c r="D45" s="608"/>
      <c r="E45" s="608"/>
      <c r="F45" s="608"/>
      <c r="G45" s="608"/>
      <c r="H45" s="608"/>
      <c r="I45" s="608"/>
      <c r="J45" s="608"/>
    </row>
    <row r="46" spans="1:10">
      <c r="A46" s="620">
        <v>14</v>
      </c>
      <c r="B46" s="624" t="s">
        <v>141</v>
      </c>
      <c r="C46" s="624"/>
      <c r="D46" s="608" t="s">
        <v>131</v>
      </c>
      <c r="E46" s="643"/>
      <c r="F46" s="643"/>
      <c r="G46" s="643"/>
      <c r="H46" s="643"/>
      <c r="I46" s="643"/>
      <c r="J46" s="637"/>
    </row>
    <row r="47" spans="1:10">
      <c r="A47" s="620"/>
      <c r="B47" s="608"/>
      <c r="C47" s="608"/>
      <c r="D47" s="608"/>
      <c r="E47" s="608"/>
      <c r="F47" s="608"/>
      <c r="G47" s="608"/>
      <c r="H47" s="608"/>
      <c r="I47" s="608"/>
      <c r="J47" s="608"/>
    </row>
    <row r="48" spans="1:10">
      <c r="A48" s="620">
        <v>15</v>
      </c>
      <c r="B48" s="639" t="s">
        <v>142</v>
      </c>
      <c r="C48" s="639"/>
      <c r="D48" s="608" t="s">
        <v>131</v>
      </c>
      <c r="E48" s="608" t="s">
        <v>108</v>
      </c>
      <c r="F48" s="637">
        <f>H191</f>
        <v>7200</v>
      </c>
      <c r="G48" s="637"/>
      <c r="H48" s="635"/>
      <c r="I48" s="608"/>
      <c r="J48" s="608"/>
    </row>
    <row r="49" spans="1:10" ht="20.25" customHeight="1">
      <c r="A49" s="620"/>
      <c r="B49" s="639"/>
      <c r="C49" s="639"/>
      <c r="D49" s="608"/>
      <c r="E49" s="608"/>
      <c r="F49" s="608"/>
      <c r="G49" s="608"/>
      <c r="H49" s="608"/>
      <c r="I49" s="608"/>
      <c r="J49" s="608"/>
    </row>
    <row r="50" spans="1:10">
      <c r="A50" s="644" t="s">
        <v>143</v>
      </c>
      <c r="B50" s="644"/>
      <c r="C50" s="644"/>
      <c r="D50" s="644"/>
      <c r="E50" s="644"/>
      <c r="F50" s="644"/>
      <c r="G50" s="644"/>
      <c r="H50" s="644"/>
      <c r="I50" s="644"/>
      <c r="J50" s="645"/>
    </row>
    <row r="51" spans="1:10">
      <c r="A51" s="620">
        <v>1</v>
      </c>
      <c r="B51" s="622" t="s">
        <v>144</v>
      </c>
      <c r="C51" s="622"/>
      <c r="D51" s="622"/>
      <c r="E51" s="622"/>
      <c r="F51" s="622"/>
      <c r="G51" s="622"/>
      <c r="H51" s="622"/>
      <c r="I51" s="622"/>
      <c r="J51" s="622"/>
    </row>
    <row r="52" spans="1:10">
      <c r="A52" s="620"/>
      <c r="B52" s="624"/>
      <c r="C52" s="624"/>
      <c r="D52" s="624"/>
      <c r="E52" s="624"/>
      <c r="F52" s="624"/>
      <c r="G52" s="624"/>
      <c r="H52" s="624"/>
      <c r="I52" s="624"/>
      <c r="J52" s="624"/>
    </row>
    <row r="53" spans="1:10" ht="15" customHeight="1">
      <c r="A53" s="620"/>
      <c r="B53" s="639" t="str">
        <f>'Promoter(s) and Project '!B219</f>
        <v xml:space="preserve">Introduction of the project report/ business plan (in not more than 500 words) </v>
      </c>
      <c r="C53" s="646"/>
      <c r="D53" s="646"/>
      <c r="E53" s="646"/>
      <c r="F53" s="646"/>
      <c r="G53" s="646"/>
      <c r="H53" s="646"/>
      <c r="I53" s="646"/>
      <c r="J53" s="646"/>
    </row>
    <row r="54" spans="1:10">
      <c r="A54" s="620"/>
      <c r="B54" s="646"/>
      <c r="C54" s="646"/>
      <c r="D54" s="646"/>
      <c r="E54" s="646"/>
      <c r="F54" s="646"/>
      <c r="G54" s="646"/>
      <c r="H54" s="646"/>
      <c r="I54" s="646"/>
      <c r="J54" s="646"/>
    </row>
    <row r="55" spans="1:10">
      <c r="A55" s="620"/>
      <c r="B55" s="646"/>
      <c r="C55" s="646"/>
      <c r="D55" s="646"/>
      <c r="E55" s="646"/>
      <c r="F55" s="646"/>
      <c r="G55" s="646"/>
      <c r="H55" s="646"/>
      <c r="I55" s="646"/>
      <c r="J55" s="646"/>
    </row>
    <row r="56" spans="1:10">
      <c r="A56" s="620"/>
      <c r="B56" s="646"/>
      <c r="C56" s="646"/>
      <c r="D56" s="646"/>
      <c r="E56" s="646"/>
      <c r="F56" s="646"/>
      <c r="G56" s="646"/>
      <c r="H56" s="646"/>
      <c r="I56" s="646"/>
      <c r="J56" s="646"/>
    </row>
    <row r="57" spans="1:10">
      <c r="A57" s="620"/>
      <c r="B57" s="646"/>
      <c r="C57" s="646"/>
      <c r="D57" s="646"/>
      <c r="E57" s="646"/>
      <c r="F57" s="646"/>
      <c r="G57" s="646"/>
      <c r="H57" s="646"/>
      <c r="I57" s="646"/>
      <c r="J57" s="646"/>
    </row>
    <row r="58" spans="1:10">
      <c r="A58" s="620"/>
      <c r="B58" s="646"/>
      <c r="C58" s="646"/>
      <c r="D58" s="646"/>
      <c r="E58" s="646"/>
      <c r="F58" s="646"/>
      <c r="G58" s="646"/>
      <c r="H58" s="646"/>
      <c r="I58" s="646"/>
      <c r="J58" s="646"/>
    </row>
    <row r="59" spans="1:10">
      <c r="A59" s="620"/>
      <c r="B59" s="646"/>
      <c r="C59" s="646"/>
      <c r="D59" s="646"/>
      <c r="E59" s="646"/>
      <c r="F59" s="646"/>
      <c r="G59" s="646"/>
      <c r="H59" s="646"/>
      <c r="I59" s="646"/>
      <c r="J59" s="646"/>
    </row>
    <row r="60" spans="1:10">
      <c r="A60" s="620"/>
      <c r="B60" s="646"/>
      <c r="C60" s="646"/>
      <c r="D60" s="646"/>
      <c r="E60" s="646"/>
      <c r="F60" s="646"/>
      <c r="G60" s="646"/>
      <c r="H60" s="646"/>
      <c r="I60" s="646"/>
      <c r="J60" s="646"/>
    </row>
    <row r="61" spans="1:10">
      <c r="A61" s="620"/>
      <c r="B61" s="646"/>
      <c r="C61" s="646"/>
      <c r="D61" s="646"/>
      <c r="E61" s="646"/>
      <c r="F61" s="646"/>
      <c r="G61" s="646"/>
      <c r="H61" s="646"/>
      <c r="I61" s="646"/>
      <c r="J61" s="646"/>
    </row>
    <row r="62" spans="1:10">
      <c r="A62" s="620"/>
      <c r="B62" s="646"/>
      <c r="C62" s="646"/>
      <c r="D62" s="646"/>
      <c r="E62" s="646"/>
      <c r="F62" s="646"/>
      <c r="G62" s="646"/>
      <c r="H62" s="646"/>
      <c r="I62" s="646"/>
      <c r="J62" s="646"/>
    </row>
    <row r="63" spans="1:10">
      <c r="A63" s="620"/>
      <c r="B63" s="646"/>
      <c r="C63" s="646"/>
      <c r="D63" s="646"/>
      <c r="E63" s="646"/>
      <c r="F63" s="646"/>
      <c r="G63" s="646"/>
      <c r="H63" s="646"/>
      <c r="I63" s="646"/>
      <c r="J63" s="646"/>
    </row>
    <row r="64" spans="1:10">
      <c r="A64" s="620"/>
      <c r="B64" s="646"/>
      <c r="C64" s="646"/>
      <c r="D64" s="646"/>
      <c r="E64" s="646"/>
      <c r="F64" s="646"/>
      <c r="G64" s="646"/>
      <c r="H64" s="646"/>
      <c r="I64" s="646"/>
      <c r="J64" s="646"/>
    </row>
    <row r="65" spans="1:10">
      <c r="A65" s="620"/>
      <c r="B65" s="646"/>
      <c r="C65" s="646"/>
      <c r="D65" s="646"/>
      <c r="E65" s="646"/>
      <c r="F65" s="646"/>
      <c r="G65" s="646"/>
      <c r="H65" s="646"/>
      <c r="I65" s="646"/>
      <c r="J65" s="646"/>
    </row>
    <row r="66" spans="1:10">
      <c r="A66" s="620"/>
      <c r="B66" s="646"/>
      <c r="C66" s="646"/>
      <c r="D66" s="646"/>
      <c r="E66" s="646"/>
      <c r="F66" s="646"/>
      <c r="G66" s="646"/>
      <c r="H66" s="646"/>
      <c r="I66" s="646"/>
      <c r="J66" s="646"/>
    </row>
    <row r="67" spans="1:10">
      <c r="A67" s="620">
        <v>2</v>
      </c>
      <c r="B67" s="622" t="s">
        <v>145</v>
      </c>
      <c r="C67" s="622"/>
      <c r="D67" s="622"/>
      <c r="E67" s="622"/>
      <c r="F67" s="622"/>
      <c r="G67" s="622"/>
      <c r="H67" s="622"/>
      <c r="I67" s="622"/>
      <c r="J67" s="622"/>
    </row>
    <row r="68" spans="1:10">
      <c r="A68" s="620"/>
      <c r="B68" s="608"/>
      <c r="C68" s="608"/>
      <c r="D68" s="608"/>
      <c r="E68" s="608"/>
      <c r="F68" s="608"/>
      <c r="G68" s="608"/>
      <c r="H68" s="608"/>
      <c r="I68" s="608"/>
      <c r="J68" s="608"/>
    </row>
    <row r="69" spans="1:10">
      <c r="A69" s="620"/>
      <c r="B69" s="632" t="str">
        <f>'Promoter(s) and Project '!B236</f>
        <v>Promoter of the project -report(s)- attach annexures if applicable.</v>
      </c>
      <c r="C69" s="632"/>
      <c r="D69" s="632"/>
      <c r="E69" s="632"/>
      <c r="F69" s="632"/>
      <c r="G69" s="632"/>
      <c r="H69" s="632"/>
      <c r="I69" s="632"/>
      <c r="J69" s="632"/>
    </row>
    <row r="70" spans="1:10">
      <c r="A70" s="620"/>
      <c r="B70" s="632"/>
      <c r="C70" s="632"/>
      <c r="D70" s="632"/>
      <c r="E70" s="632"/>
      <c r="F70" s="632"/>
      <c r="G70" s="632"/>
      <c r="H70" s="632"/>
      <c r="I70" s="632"/>
      <c r="J70" s="632"/>
    </row>
    <row r="71" spans="1:10">
      <c r="A71" s="620"/>
      <c r="B71" s="632"/>
      <c r="C71" s="632"/>
      <c r="D71" s="632"/>
      <c r="E71" s="632"/>
      <c r="F71" s="632"/>
      <c r="G71" s="632"/>
      <c r="H71" s="632"/>
      <c r="I71" s="632"/>
      <c r="J71" s="632"/>
    </row>
    <row r="72" spans="1:10">
      <c r="A72" s="620"/>
      <c r="B72" s="632"/>
      <c r="C72" s="632"/>
      <c r="D72" s="632"/>
      <c r="E72" s="632"/>
      <c r="F72" s="632"/>
      <c r="G72" s="632"/>
      <c r="H72" s="632"/>
      <c r="I72" s="632"/>
      <c r="J72" s="632"/>
    </row>
    <row r="73" spans="1:10">
      <c r="A73" s="620"/>
      <c r="B73" s="632"/>
      <c r="C73" s="632"/>
      <c r="D73" s="632"/>
      <c r="E73" s="632"/>
      <c r="F73" s="632"/>
      <c r="G73" s="632"/>
      <c r="H73" s="632"/>
      <c r="I73" s="632"/>
      <c r="J73" s="632"/>
    </row>
    <row r="74" spans="1:10">
      <c r="A74" s="620"/>
      <c r="B74" s="632"/>
      <c r="C74" s="632"/>
      <c r="D74" s="632"/>
      <c r="E74" s="632"/>
      <c r="F74" s="632"/>
      <c r="G74" s="632"/>
      <c r="H74" s="632"/>
      <c r="I74" s="632"/>
      <c r="J74" s="632"/>
    </row>
    <row r="75" spans="1:10">
      <c r="A75" s="620"/>
      <c r="B75" s="632"/>
      <c r="C75" s="632"/>
      <c r="D75" s="632"/>
      <c r="E75" s="632"/>
      <c r="F75" s="632"/>
      <c r="G75" s="632"/>
      <c r="H75" s="632"/>
      <c r="I75" s="632"/>
      <c r="J75" s="632"/>
    </row>
    <row r="76" spans="1:10" ht="12.75" customHeight="1">
      <c r="A76" s="620"/>
      <c r="B76" s="632"/>
      <c r="C76" s="632"/>
      <c r="D76" s="632"/>
      <c r="E76" s="632"/>
      <c r="F76" s="632"/>
      <c r="G76" s="632"/>
      <c r="H76" s="632"/>
      <c r="I76" s="632"/>
      <c r="J76" s="632"/>
    </row>
    <row r="77" spans="1:10" ht="12.75" customHeight="1">
      <c r="A77" s="620"/>
      <c r="B77" s="632"/>
      <c r="C77" s="632"/>
      <c r="D77" s="632"/>
      <c r="E77" s="632"/>
      <c r="F77" s="632"/>
      <c r="G77" s="632"/>
      <c r="H77" s="632"/>
      <c r="I77" s="632"/>
      <c r="J77" s="632"/>
    </row>
    <row r="78" spans="1:10">
      <c r="A78" s="620"/>
      <c r="B78" s="632"/>
      <c r="C78" s="632"/>
      <c r="D78" s="632"/>
      <c r="E78" s="632"/>
      <c r="F78" s="632"/>
      <c r="G78" s="632"/>
      <c r="H78" s="632"/>
      <c r="I78" s="632"/>
      <c r="J78" s="632"/>
    </row>
    <row r="79" spans="1:10">
      <c r="A79" s="620"/>
      <c r="B79" s="632"/>
      <c r="C79" s="632"/>
      <c r="D79" s="632"/>
      <c r="E79" s="632"/>
      <c r="F79" s="632"/>
      <c r="G79" s="632"/>
      <c r="H79" s="632"/>
      <c r="I79" s="632"/>
      <c r="J79" s="632"/>
    </row>
    <row r="80" spans="1:10">
      <c r="A80" s="620"/>
      <c r="B80" s="632"/>
      <c r="C80" s="632"/>
      <c r="D80" s="632"/>
      <c r="E80" s="632"/>
      <c r="F80" s="632"/>
      <c r="G80" s="632"/>
      <c r="H80" s="632"/>
      <c r="I80" s="632"/>
      <c r="J80" s="632"/>
    </row>
    <row r="81" spans="1:10">
      <c r="A81" s="647">
        <v>3</v>
      </c>
      <c r="B81" s="615" t="s">
        <v>146</v>
      </c>
      <c r="C81" s="615"/>
      <c r="D81" s="615"/>
      <c r="E81" s="615"/>
      <c r="F81" s="647"/>
      <c r="G81" s="647"/>
      <c r="H81" s="647"/>
      <c r="I81" s="647"/>
      <c r="J81" s="647"/>
    </row>
    <row r="82" spans="1:10">
      <c r="A82" s="647"/>
      <c r="B82" s="648" t="s">
        <v>147</v>
      </c>
      <c r="C82" s="648"/>
      <c r="D82" s="648"/>
      <c r="E82" s="648"/>
      <c r="F82" s="648"/>
      <c r="G82" s="648"/>
      <c r="H82" s="648"/>
      <c r="I82" s="648"/>
      <c r="J82" s="635"/>
    </row>
    <row r="83" spans="1:10">
      <c r="A83" s="647"/>
      <c r="B83" s="649" t="s">
        <v>148</v>
      </c>
      <c r="C83" s="649"/>
      <c r="D83" s="649"/>
      <c r="E83" s="649"/>
      <c r="F83" s="650">
        <f>'Promoter(s) and Project '!F29:G29</f>
        <v>0</v>
      </c>
      <c r="G83" s="651"/>
      <c r="H83" s="652" t="s">
        <v>80</v>
      </c>
      <c r="I83" s="652"/>
      <c r="J83" s="653"/>
    </row>
    <row r="84" spans="1:10">
      <c r="A84" s="647"/>
      <c r="B84" s="649"/>
      <c r="C84" s="649"/>
      <c r="D84" s="649"/>
      <c r="E84" s="649"/>
      <c r="F84" s="649"/>
      <c r="G84" s="649"/>
      <c r="H84" s="649"/>
      <c r="I84" s="649"/>
      <c r="J84" s="635"/>
    </row>
    <row r="85" spans="1:10">
      <c r="A85" s="647"/>
      <c r="B85" s="649" t="s">
        <v>149</v>
      </c>
      <c r="C85" s="649"/>
      <c r="D85" s="649"/>
      <c r="E85" s="649"/>
      <c r="F85" s="654" t="s">
        <v>150</v>
      </c>
      <c r="G85" s="654" t="s">
        <v>151</v>
      </c>
      <c r="H85" s="650" t="s">
        <v>152</v>
      </c>
      <c r="I85" s="651"/>
      <c r="J85" s="635"/>
    </row>
    <row r="86" spans="1:10">
      <c r="A86" s="647"/>
      <c r="B86" s="649" t="str">
        <f>'Promoter(s) and Project '!B34:E34</f>
        <v>Example</v>
      </c>
      <c r="C86" s="649"/>
      <c r="D86" s="649"/>
      <c r="E86" s="649"/>
      <c r="F86" s="655">
        <f>'Promoter(s) and Project '!F34</f>
        <v>100</v>
      </c>
      <c r="G86" s="656">
        <f>'Promoter(s) and Project '!G34</f>
        <v>200</v>
      </c>
      <c r="H86" s="652">
        <f>'Promoter(s) and Project '!H34:I34</f>
        <v>20000</v>
      </c>
      <c r="I86" s="652"/>
      <c r="J86" s="635"/>
    </row>
    <row r="87" spans="1:10">
      <c r="A87" s="647"/>
      <c r="B87" s="649">
        <f>'Promoter(s) and Project '!B35:E35</f>
        <v>0</v>
      </c>
      <c r="C87" s="649"/>
      <c r="D87" s="649"/>
      <c r="E87" s="649"/>
      <c r="F87" s="655">
        <f>'Promoter(s) and Project '!F35</f>
        <v>0</v>
      </c>
      <c r="G87" s="656">
        <f>'Promoter(s) and Project '!G35</f>
        <v>0</v>
      </c>
      <c r="H87" s="652">
        <f>'Promoter(s) and Project '!H35:I35</f>
        <v>0</v>
      </c>
      <c r="I87" s="652"/>
      <c r="J87" s="635"/>
    </row>
    <row r="88" spans="1:10">
      <c r="A88" s="647"/>
      <c r="B88" s="649">
        <f>'Promoter(s) and Project '!B36:E36</f>
        <v>0</v>
      </c>
      <c r="C88" s="649"/>
      <c r="D88" s="649"/>
      <c r="E88" s="649"/>
      <c r="F88" s="655">
        <f>'Promoter(s) and Project '!F36</f>
        <v>0</v>
      </c>
      <c r="G88" s="656">
        <f>'Promoter(s) and Project '!G36</f>
        <v>0</v>
      </c>
      <c r="H88" s="652">
        <f>'Promoter(s) and Project '!H36:I36</f>
        <v>0</v>
      </c>
      <c r="I88" s="652"/>
      <c r="J88" s="635"/>
    </row>
    <row r="89" spans="1:10">
      <c r="A89" s="647"/>
      <c r="B89" s="649">
        <f>'Promoter(s) and Project '!B37:E37</f>
        <v>0</v>
      </c>
      <c r="C89" s="649"/>
      <c r="D89" s="649"/>
      <c r="E89" s="649"/>
      <c r="F89" s="655">
        <f>'Promoter(s) and Project '!F37</f>
        <v>0</v>
      </c>
      <c r="G89" s="656">
        <f>'Promoter(s) and Project '!G37</f>
        <v>0</v>
      </c>
      <c r="H89" s="652">
        <f>'Promoter(s) and Project '!H37:I37</f>
        <v>0</v>
      </c>
      <c r="I89" s="652"/>
      <c r="J89" s="635"/>
    </row>
    <row r="90" spans="1:10">
      <c r="A90" s="647"/>
      <c r="B90" s="649">
        <f>'Promoter(s) and Project '!B38:E38</f>
        <v>0</v>
      </c>
      <c r="C90" s="649"/>
      <c r="D90" s="649"/>
      <c r="E90" s="649"/>
      <c r="F90" s="655">
        <f>'Promoter(s) and Project '!F38</f>
        <v>0</v>
      </c>
      <c r="G90" s="656">
        <f>'Promoter(s) and Project '!G38</f>
        <v>0</v>
      </c>
      <c r="H90" s="652">
        <f>'Promoter(s) and Project '!H38:I38</f>
        <v>0</v>
      </c>
      <c r="I90" s="652"/>
      <c r="J90" s="635"/>
    </row>
    <row r="91" spans="1:10">
      <c r="A91" s="647"/>
      <c r="B91" s="649">
        <f>'Promoter(s) and Project '!B39:E39</f>
        <v>0</v>
      </c>
      <c r="C91" s="649"/>
      <c r="D91" s="649"/>
      <c r="E91" s="649"/>
      <c r="F91" s="655">
        <f>'Promoter(s) and Project '!F39</f>
        <v>0</v>
      </c>
      <c r="G91" s="656">
        <f>'Promoter(s) and Project '!G39</f>
        <v>0</v>
      </c>
      <c r="H91" s="652">
        <f>'Promoter(s) and Project '!H39:I39</f>
        <v>0</v>
      </c>
      <c r="I91" s="652"/>
      <c r="J91" s="635"/>
    </row>
    <row r="92" spans="1:10">
      <c r="A92" s="647"/>
      <c r="B92" s="649">
        <f>'Promoter(s) and Project '!B40:E40</f>
        <v>0</v>
      </c>
      <c r="C92" s="649"/>
      <c r="D92" s="649"/>
      <c r="E92" s="649"/>
      <c r="F92" s="655">
        <f>'Promoter(s) and Project '!F40</f>
        <v>0</v>
      </c>
      <c r="G92" s="656">
        <f>'Promoter(s) and Project '!G40</f>
        <v>0</v>
      </c>
      <c r="H92" s="652">
        <f>'Promoter(s) and Project '!H40:I40</f>
        <v>0</v>
      </c>
      <c r="I92" s="652"/>
      <c r="J92" s="635"/>
    </row>
    <row r="93" spans="1:10">
      <c r="A93" s="647"/>
      <c r="B93" s="649" t="s">
        <v>153</v>
      </c>
      <c r="C93" s="649"/>
      <c r="D93" s="649"/>
      <c r="E93" s="649"/>
      <c r="F93" s="654"/>
      <c r="G93" s="656"/>
      <c r="H93" s="652">
        <f>SUM(H86:H92)</f>
        <v>20000</v>
      </c>
      <c r="I93" s="652"/>
      <c r="J93" s="635"/>
    </row>
    <row r="94" spans="1:10">
      <c r="A94" s="647"/>
      <c r="B94" s="615"/>
      <c r="C94" s="615"/>
      <c r="D94" s="615"/>
      <c r="E94" s="615"/>
      <c r="F94" s="615"/>
      <c r="G94" s="615"/>
      <c r="H94" s="615"/>
      <c r="I94" s="615"/>
      <c r="J94" s="615"/>
    </row>
    <row r="95" spans="1:10">
      <c r="A95" s="647"/>
      <c r="B95" s="615" t="s">
        <v>154</v>
      </c>
      <c r="C95" s="615"/>
      <c r="D95" s="615"/>
      <c r="E95" s="615"/>
      <c r="F95" s="647" t="s">
        <v>53</v>
      </c>
      <c r="G95" s="647" t="s">
        <v>54</v>
      </c>
      <c r="H95" s="657" t="s">
        <v>50</v>
      </c>
      <c r="I95" s="657"/>
      <c r="J95" s="635"/>
    </row>
    <row r="96" spans="1:10">
      <c r="A96" s="647"/>
      <c r="B96" s="649" t="s">
        <v>572</v>
      </c>
      <c r="C96" s="649"/>
      <c r="D96" s="649"/>
      <c r="E96" s="649"/>
      <c r="F96" s="613">
        <f>'Promoter(s) and Project '!F47</f>
        <v>2</v>
      </c>
      <c r="G96" s="656">
        <f>'Promoter(s) and Project '!G47</f>
        <v>100</v>
      </c>
      <c r="H96" s="652">
        <f>'Promoter(s) and Project '!H47:I47</f>
        <v>200</v>
      </c>
      <c r="I96" s="652"/>
      <c r="J96" s="635"/>
    </row>
    <row r="97" spans="1:10">
      <c r="A97" s="647"/>
      <c r="B97" s="649" t="s">
        <v>573</v>
      </c>
      <c r="C97" s="649"/>
      <c r="D97" s="649"/>
      <c r="E97" s="649"/>
      <c r="F97" s="613">
        <f>'Promoter(s) and Project '!F48</f>
        <v>10</v>
      </c>
      <c r="G97" s="656">
        <f>'Promoter(s) and Project '!G48</f>
        <v>12</v>
      </c>
      <c r="H97" s="652">
        <f>'Promoter(s) and Project '!H48:I48</f>
        <v>120</v>
      </c>
      <c r="I97" s="652"/>
      <c r="J97" s="635"/>
    </row>
    <row r="98" spans="1:10">
      <c r="A98" s="647"/>
      <c r="B98" s="649" t="s">
        <v>574</v>
      </c>
      <c r="C98" s="649"/>
      <c r="D98" s="649"/>
      <c r="E98" s="649"/>
      <c r="F98" s="613">
        <f>'Promoter(s) and Project '!F49</f>
        <v>15</v>
      </c>
      <c r="G98" s="656">
        <f>'Promoter(s) and Project '!G49</f>
        <v>100</v>
      </c>
      <c r="H98" s="652">
        <f>'Promoter(s) and Project '!H49:I49</f>
        <v>1500</v>
      </c>
      <c r="I98" s="652"/>
      <c r="J98" s="635"/>
    </row>
    <row r="99" spans="1:10">
      <c r="A99" s="647"/>
      <c r="B99" s="649">
        <f>'Promoter(s) and Project '!B50:E50</f>
        <v>0</v>
      </c>
      <c r="C99" s="649"/>
      <c r="D99" s="649"/>
      <c r="E99" s="649"/>
      <c r="F99" s="613">
        <f>'Promoter(s) and Project '!F50</f>
        <v>0</v>
      </c>
      <c r="G99" s="656">
        <f>'Promoter(s) and Project '!G50</f>
        <v>0</v>
      </c>
      <c r="H99" s="652">
        <f>'Promoter(s) and Project '!H50:I50</f>
        <v>0</v>
      </c>
      <c r="I99" s="652"/>
      <c r="J99" s="635"/>
    </row>
    <row r="100" spans="1:10">
      <c r="A100" s="647"/>
      <c r="B100" s="649">
        <f>'Promoter(s) and Project '!B51:E51</f>
        <v>0</v>
      </c>
      <c r="C100" s="649"/>
      <c r="D100" s="649"/>
      <c r="E100" s="649"/>
      <c r="F100" s="613">
        <f>'Promoter(s) and Project '!F51</f>
        <v>0</v>
      </c>
      <c r="G100" s="656">
        <f>'Promoter(s) and Project '!G51</f>
        <v>0</v>
      </c>
      <c r="H100" s="652">
        <f>'Promoter(s) and Project '!H51:I51</f>
        <v>0</v>
      </c>
      <c r="I100" s="652"/>
      <c r="J100" s="635"/>
    </row>
    <row r="101" spans="1:10">
      <c r="A101" s="647"/>
      <c r="B101" s="649">
        <f>'Promoter(s) and Project '!B52:E52</f>
        <v>0</v>
      </c>
      <c r="C101" s="649"/>
      <c r="D101" s="649"/>
      <c r="E101" s="649"/>
      <c r="F101" s="613">
        <f>'Promoter(s) and Project '!F52</f>
        <v>0</v>
      </c>
      <c r="G101" s="656">
        <f>'Promoter(s) and Project '!G52</f>
        <v>0</v>
      </c>
      <c r="H101" s="652">
        <f>'Promoter(s) and Project '!H52:I52</f>
        <v>0</v>
      </c>
      <c r="I101" s="652"/>
      <c r="J101" s="635"/>
    </row>
    <row r="102" spans="1:10">
      <c r="A102" s="647"/>
      <c r="B102" s="649">
        <f>'Promoter(s) and Project '!B53:E53</f>
        <v>0</v>
      </c>
      <c r="C102" s="649"/>
      <c r="D102" s="649"/>
      <c r="E102" s="649"/>
      <c r="F102" s="613">
        <f>'Promoter(s) and Project '!F53</f>
        <v>0</v>
      </c>
      <c r="G102" s="656">
        <f>'Promoter(s) and Project '!G53</f>
        <v>0</v>
      </c>
      <c r="H102" s="652">
        <f>'Promoter(s) and Project '!H53:I53</f>
        <v>0</v>
      </c>
      <c r="I102" s="652"/>
      <c r="J102" s="635"/>
    </row>
    <row r="103" spans="1:10">
      <c r="A103" s="647"/>
      <c r="B103" s="649">
        <f>'Promoter(s) and Project '!B54:E54</f>
        <v>0</v>
      </c>
      <c r="C103" s="649"/>
      <c r="D103" s="649"/>
      <c r="E103" s="649"/>
      <c r="F103" s="613">
        <f>'Promoter(s) and Project '!F54</f>
        <v>0</v>
      </c>
      <c r="G103" s="656">
        <f>'Promoter(s) and Project '!G54</f>
        <v>0</v>
      </c>
      <c r="H103" s="652">
        <f>'Promoter(s) and Project '!H54:I54</f>
        <v>0</v>
      </c>
      <c r="I103" s="652"/>
      <c r="J103" s="635"/>
    </row>
    <row r="104" spans="1:10">
      <c r="A104" s="647"/>
      <c r="B104" s="649">
        <f>'Promoter(s) and Project '!B55:E55</f>
        <v>0</v>
      </c>
      <c r="C104" s="649"/>
      <c r="D104" s="649"/>
      <c r="E104" s="649"/>
      <c r="F104" s="613">
        <f>'Promoter(s) and Project '!F55</f>
        <v>0</v>
      </c>
      <c r="G104" s="656">
        <f>'Promoter(s) and Project '!G55</f>
        <v>0</v>
      </c>
      <c r="H104" s="652">
        <f>'Promoter(s) and Project '!H55:I55</f>
        <v>0</v>
      </c>
      <c r="I104" s="652"/>
      <c r="J104" s="635"/>
    </row>
    <row r="105" spans="1:10">
      <c r="A105" s="647"/>
      <c r="B105" s="649">
        <f>'Promoter(s) and Project '!B56:E56</f>
        <v>0</v>
      </c>
      <c r="C105" s="649"/>
      <c r="D105" s="649"/>
      <c r="E105" s="649"/>
      <c r="F105" s="613">
        <f>'Promoter(s) and Project '!F56</f>
        <v>0</v>
      </c>
      <c r="G105" s="656">
        <f>'Promoter(s) and Project '!G56</f>
        <v>0</v>
      </c>
      <c r="H105" s="652">
        <f>'Promoter(s) and Project '!H56:I56</f>
        <v>0</v>
      </c>
      <c r="I105" s="652"/>
      <c r="J105" s="635"/>
    </row>
    <row r="106" spans="1:10">
      <c r="A106" s="647"/>
      <c r="B106" s="649">
        <f>'Promoter(s) and Project '!B57:E57</f>
        <v>0</v>
      </c>
      <c r="C106" s="649"/>
      <c r="D106" s="649"/>
      <c r="E106" s="649"/>
      <c r="F106" s="613">
        <f>'Promoter(s) and Project '!F57</f>
        <v>0</v>
      </c>
      <c r="G106" s="656">
        <f>'Promoter(s) and Project '!G57</f>
        <v>0</v>
      </c>
      <c r="H106" s="652">
        <f>'Promoter(s) and Project '!H57:I57</f>
        <v>0</v>
      </c>
      <c r="I106" s="652"/>
      <c r="J106" s="635"/>
    </row>
    <row r="107" spans="1:10">
      <c r="A107" s="647"/>
      <c r="B107" s="649">
        <f>'Promoter(s) and Project '!B58:E58</f>
        <v>0</v>
      </c>
      <c r="C107" s="649"/>
      <c r="D107" s="649"/>
      <c r="E107" s="649"/>
      <c r="F107" s="613">
        <f>'Promoter(s) and Project '!F58</f>
        <v>0</v>
      </c>
      <c r="G107" s="656">
        <f>'Promoter(s) and Project '!G58</f>
        <v>0</v>
      </c>
      <c r="H107" s="652">
        <f>'Promoter(s) and Project '!H58:I58</f>
        <v>0</v>
      </c>
      <c r="I107" s="652"/>
      <c r="J107" s="635"/>
    </row>
    <row r="108" spans="1:10">
      <c r="A108" s="647"/>
      <c r="B108" s="658" t="s">
        <v>153</v>
      </c>
      <c r="C108" s="658"/>
      <c r="D108" s="658"/>
      <c r="E108" s="658"/>
      <c r="F108" s="654"/>
      <c r="G108" s="656"/>
      <c r="H108" s="659">
        <f>'Promoter(s) and Project '!H59:I59</f>
        <v>1820</v>
      </c>
      <c r="I108" s="659"/>
      <c r="J108" s="635"/>
    </row>
    <row r="109" spans="1:10">
      <c r="A109" s="647"/>
      <c r="B109" s="646" t="str">
        <f>'Promoter(s) and Project '!B62:E62</f>
        <v>d.  Preliminary &amp; Pre-operative Cost :</v>
      </c>
      <c r="C109" s="646"/>
      <c r="D109" s="646"/>
      <c r="E109" s="646"/>
      <c r="F109" s="646"/>
      <c r="G109" s="635" t="s">
        <v>108</v>
      </c>
      <c r="H109" s="660">
        <f>'Promoter(s) and Project '!H62:I62</f>
        <v>10000</v>
      </c>
      <c r="I109" s="646"/>
      <c r="J109" s="635"/>
    </row>
    <row r="110" spans="1:10">
      <c r="A110" s="647"/>
      <c r="B110" s="646"/>
      <c r="C110" s="646"/>
      <c r="D110" s="646"/>
      <c r="E110" s="646"/>
      <c r="F110" s="646"/>
      <c r="G110" s="646"/>
      <c r="H110" s="646"/>
      <c r="I110" s="646"/>
      <c r="J110" s="635"/>
    </row>
    <row r="111" spans="1:10">
      <c r="A111" s="647"/>
      <c r="B111" s="646" t="str">
        <f>'Promoter(s) and Project '!B63:E63</f>
        <v>e.  Furniture &amp; Fixtures                         :</v>
      </c>
      <c r="C111" s="646"/>
      <c r="D111" s="646"/>
      <c r="E111" s="646"/>
      <c r="F111" s="635"/>
      <c r="G111" s="635" t="s">
        <v>108</v>
      </c>
      <c r="H111" s="660">
        <f>'Promoter(s) and Project '!H63:I63</f>
        <v>20000</v>
      </c>
      <c r="I111" s="660"/>
      <c r="J111" s="635"/>
    </row>
    <row r="112" spans="1:10">
      <c r="A112" s="647"/>
      <c r="B112" s="646"/>
      <c r="C112" s="646"/>
      <c r="D112" s="646"/>
      <c r="E112" s="646"/>
      <c r="F112" s="646"/>
      <c r="G112" s="646"/>
      <c r="H112" s="646"/>
      <c r="I112" s="646"/>
      <c r="J112" s="635"/>
    </row>
    <row r="113" spans="1:10">
      <c r="A113" s="647"/>
      <c r="B113" s="646" t="str">
        <f>'Promoter(s) and Project '!B64:E64</f>
        <v>f.   Contingency/Others/Miscellaneous                                    :</v>
      </c>
      <c r="C113" s="646"/>
      <c r="D113" s="646"/>
      <c r="E113" s="646"/>
      <c r="F113" s="635"/>
      <c r="G113" s="635" t="s">
        <v>108</v>
      </c>
      <c r="H113" s="660">
        <f>'Promoter(s) and Project '!H64:I64</f>
        <v>50000</v>
      </c>
      <c r="I113" s="660"/>
      <c r="J113" s="635"/>
    </row>
    <row r="114" spans="1:10">
      <c r="A114" s="647"/>
      <c r="B114" s="646"/>
      <c r="C114" s="646"/>
      <c r="D114" s="646"/>
      <c r="E114" s="646"/>
      <c r="F114" s="635"/>
      <c r="G114" s="635"/>
      <c r="H114" s="660"/>
      <c r="I114" s="660"/>
      <c r="J114" s="635"/>
    </row>
    <row r="115" spans="1:10">
      <c r="A115" s="647"/>
      <c r="B115" s="615" t="s">
        <v>155</v>
      </c>
      <c r="C115" s="615"/>
      <c r="D115" s="615"/>
      <c r="E115" s="615"/>
      <c r="F115" s="635"/>
      <c r="G115" s="635" t="s">
        <v>108</v>
      </c>
      <c r="H115" s="660">
        <f>H93+H108+H109+H111+H113</f>
        <v>101820</v>
      </c>
      <c r="I115" s="660"/>
      <c r="J115" s="635"/>
    </row>
    <row r="116" spans="1:10">
      <c r="A116" s="647"/>
      <c r="B116" s="646"/>
      <c r="C116" s="646"/>
      <c r="D116" s="646"/>
      <c r="E116" s="646"/>
      <c r="F116" s="646"/>
      <c r="G116" s="646"/>
      <c r="H116" s="646"/>
      <c r="I116" s="646"/>
      <c r="J116" s="635"/>
    </row>
    <row r="117" spans="1:10">
      <c r="A117" s="647"/>
      <c r="B117" s="615" t="str">
        <f>'Promoter(s) and Project '!B65:E65</f>
        <v>Working Capital                                :</v>
      </c>
      <c r="C117" s="615"/>
      <c r="D117" s="615"/>
      <c r="E117" s="615"/>
      <c r="F117" s="635"/>
      <c r="G117" s="635" t="s">
        <v>108</v>
      </c>
      <c r="H117" s="660">
        <f>ROUND((H292),0)</f>
        <v>610528</v>
      </c>
      <c r="I117" s="660"/>
      <c r="J117" s="635"/>
    </row>
    <row r="118" spans="1:10">
      <c r="A118" s="647"/>
      <c r="B118" s="646"/>
      <c r="C118" s="646"/>
      <c r="D118" s="646"/>
      <c r="E118" s="646"/>
      <c r="F118" s="646"/>
      <c r="G118" s="646"/>
      <c r="H118" s="646"/>
      <c r="I118" s="646"/>
      <c r="J118" s="635"/>
    </row>
    <row r="119" spans="1:10">
      <c r="A119" s="647"/>
      <c r="B119" s="615" t="s">
        <v>156</v>
      </c>
      <c r="C119" s="615"/>
      <c r="D119" s="615"/>
      <c r="E119" s="615"/>
      <c r="F119" s="635"/>
      <c r="G119" s="635" t="s">
        <v>108</v>
      </c>
      <c r="H119" s="660">
        <f>H93+H108+H109+H111+H113+H117</f>
        <v>712348</v>
      </c>
      <c r="I119" s="646"/>
      <c r="J119" s="635"/>
    </row>
    <row r="120" spans="1:10">
      <c r="A120" s="647"/>
      <c r="B120" s="646"/>
      <c r="C120" s="646"/>
      <c r="D120" s="646"/>
      <c r="E120" s="646"/>
      <c r="F120" s="646"/>
      <c r="G120" s="646"/>
      <c r="H120" s="646"/>
      <c r="I120" s="646"/>
      <c r="J120" s="635"/>
    </row>
    <row r="121" spans="1:10">
      <c r="A121" s="647"/>
      <c r="B121" s="635"/>
      <c r="C121" s="635"/>
      <c r="D121" s="635"/>
      <c r="E121" s="635"/>
      <c r="F121" s="635"/>
      <c r="G121" s="635"/>
      <c r="H121" s="635"/>
      <c r="I121" s="635"/>
      <c r="J121" s="635"/>
    </row>
    <row r="122" spans="1:10">
      <c r="A122" s="647">
        <v>3.1</v>
      </c>
      <c r="B122" s="615" t="s">
        <v>157</v>
      </c>
      <c r="C122" s="615"/>
      <c r="D122" s="615"/>
      <c r="E122" s="615"/>
      <c r="F122" s="635"/>
      <c r="G122" s="635"/>
      <c r="H122" s="635"/>
      <c r="I122" s="635"/>
      <c r="J122" s="661"/>
    </row>
    <row r="123" spans="1:10">
      <c r="A123" s="647"/>
      <c r="B123" s="646" t="s">
        <v>158</v>
      </c>
      <c r="C123" s="646"/>
      <c r="D123" s="646"/>
      <c r="E123" s="646"/>
      <c r="F123" s="662">
        <f>'Promoter(s) and Project '!G70</f>
        <v>0.05</v>
      </c>
      <c r="G123" s="635" t="s">
        <v>108</v>
      </c>
      <c r="H123" s="660">
        <f>ROUND((F123*H119),0)</f>
        <v>35617</v>
      </c>
      <c r="I123" s="660"/>
      <c r="J123" s="635"/>
    </row>
    <row r="124" spans="1:10">
      <c r="A124" s="647"/>
      <c r="B124" s="646"/>
      <c r="C124" s="646"/>
      <c r="D124" s="646"/>
      <c r="E124" s="646"/>
      <c r="F124" s="635"/>
      <c r="G124" s="635"/>
      <c r="H124" s="653"/>
      <c r="I124" s="653"/>
      <c r="J124" s="635"/>
    </row>
    <row r="125" spans="1:10">
      <c r="A125" s="647"/>
      <c r="B125" s="646" t="s">
        <v>159</v>
      </c>
      <c r="C125" s="646"/>
      <c r="D125" s="646"/>
      <c r="E125" s="646"/>
      <c r="F125" s="662">
        <f>'Promoter(s) and Project '!G71</f>
        <v>0.95</v>
      </c>
      <c r="G125" s="635"/>
      <c r="H125" s="660"/>
      <c r="I125" s="660"/>
      <c r="J125" s="635"/>
    </row>
    <row r="126" spans="1:10" ht="12.75" customHeight="1">
      <c r="A126" s="647"/>
      <c r="B126" s="646" t="s">
        <v>133</v>
      </c>
      <c r="C126" s="646"/>
      <c r="D126" s="646"/>
      <c r="E126" s="646"/>
      <c r="F126" s="635"/>
      <c r="G126" s="635" t="s">
        <v>108</v>
      </c>
      <c r="H126" s="660">
        <f>ROUND((F125*H115),0)</f>
        <v>96729</v>
      </c>
      <c r="I126" s="660"/>
      <c r="J126" s="635"/>
    </row>
    <row r="127" spans="1:10" ht="12.75" customHeight="1">
      <c r="A127" s="647"/>
      <c r="B127" s="646" t="s">
        <v>160</v>
      </c>
      <c r="C127" s="646"/>
      <c r="D127" s="646"/>
      <c r="E127" s="646"/>
      <c r="F127" s="662"/>
      <c r="G127" s="635" t="s">
        <v>108</v>
      </c>
      <c r="H127" s="660">
        <f>ROUND((F125*H117),0)</f>
        <v>580002</v>
      </c>
      <c r="I127" s="660"/>
      <c r="J127" s="635"/>
    </row>
    <row r="128" spans="1:10">
      <c r="A128" s="647"/>
      <c r="B128" s="646"/>
      <c r="C128" s="646"/>
      <c r="D128" s="646"/>
      <c r="E128" s="646"/>
      <c r="F128" s="662"/>
      <c r="G128" s="635"/>
      <c r="H128" s="660"/>
      <c r="I128" s="660"/>
      <c r="J128" s="635"/>
    </row>
    <row r="129" spans="1:10" ht="18.75" customHeight="1">
      <c r="A129" s="647"/>
      <c r="B129" s="615" t="s">
        <v>161</v>
      </c>
      <c r="C129" s="615"/>
      <c r="D129" s="615"/>
      <c r="E129" s="615"/>
      <c r="F129" s="662"/>
      <c r="G129" s="635" t="s">
        <v>108</v>
      </c>
      <c r="H129" s="657">
        <f>ROUND((H126+H127),0)</f>
        <v>676731</v>
      </c>
      <c r="I129" s="615"/>
      <c r="J129" s="635"/>
    </row>
    <row r="130" spans="1:10">
      <c r="A130" s="647"/>
      <c r="B130" s="646"/>
      <c r="C130" s="646"/>
      <c r="D130" s="646"/>
      <c r="E130" s="646"/>
      <c r="F130" s="635"/>
      <c r="G130" s="635"/>
      <c r="H130" s="635"/>
      <c r="I130" s="635"/>
      <c r="J130" s="635"/>
    </row>
    <row r="131" spans="1:10" ht="48" customHeight="1">
      <c r="A131" s="647"/>
      <c r="B131" s="663" t="s">
        <v>575</v>
      </c>
      <c r="C131" s="663"/>
      <c r="D131" s="663"/>
      <c r="E131" s="663"/>
      <c r="F131" s="664">
        <f>'Promoter(s) and Project '!G72</f>
        <v>0.25</v>
      </c>
      <c r="G131" s="665" t="s">
        <v>108</v>
      </c>
      <c r="H131" s="666" t="e">
        <f>IF(AND('Promoter(s) and Project '!M68&lt;3,'Promoter(s) and Project '!#REF!=2,H119&gt;500000),"Should not exceed 5 lakhs Project cost under Service Industry",IF(AND('Promoter(s) and Project '!M68&lt;3,'Promoter(s) and Project '!#REF!=1,H119&gt;100000),"should not exceed 10 lakhs Project cost Manufacturing Industry",IF(AND('Promoter(s) and Project '!M68&gt;2,'Promoter(s) and Project '!#REF!=2,H119&gt;1000000),"should not exceed 10 lakhs Project cost under Service Industry",IF(AND('Promoter(s) and Project '!M68&gt;2,'Promoter(s) and Project '!#REF!=1,H119&gt;2500000),"should not exceed 25lakhs Project cost under Manufacturing Industry",ROUND(H119*F131,0)))))</f>
        <v>#REF!</v>
      </c>
      <c r="I131" s="666"/>
      <c r="J131" s="635"/>
    </row>
    <row r="132" spans="1:10" ht="16.5" customHeight="1">
      <c r="A132" s="647"/>
      <c r="B132" s="615" t="s">
        <v>162</v>
      </c>
      <c r="C132" s="615"/>
      <c r="D132" s="615"/>
      <c r="E132" s="615"/>
      <c r="F132" s="615"/>
      <c r="G132" s="615"/>
      <c r="H132" s="615"/>
      <c r="I132" s="615"/>
      <c r="J132" s="635"/>
    </row>
    <row r="133" spans="1:10">
      <c r="A133" s="647"/>
      <c r="B133" s="615" t="s">
        <v>576</v>
      </c>
      <c r="C133" s="615"/>
      <c r="D133" s="615"/>
      <c r="E133" s="615"/>
      <c r="F133" s="615"/>
      <c r="G133" s="615"/>
      <c r="H133" s="615"/>
      <c r="I133" s="615"/>
      <c r="J133" s="635"/>
    </row>
    <row r="134" spans="1:10" ht="16.5" customHeight="1">
      <c r="A134" s="647"/>
      <c r="B134" s="647"/>
      <c r="C134" s="647"/>
      <c r="D134" s="647"/>
      <c r="E134" s="647"/>
      <c r="F134" s="647"/>
      <c r="G134" s="647"/>
      <c r="H134" s="647"/>
      <c r="I134" s="647"/>
      <c r="J134" s="635"/>
    </row>
    <row r="135" spans="1:10">
      <c r="A135" s="647"/>
      <c r="B135" s="647"/>
      <c r="C135" s="647"/>
      <c r="D135" s="647"/>
      <c r="E135" s="647"/>
      <c r="F135" s="647"/>
      <c r="G135" s="647"/>
      <c r="H135" s="647"/>
      <c r="I135" s="647"/>
      <c r="J135" s="635"/>
    </row>
    <row r="136" spans="1:10">
      <c r="A136" s="615"/>
      <c r="B136" s="615"/>
      <c r="C136" s="615"/>
      <c r="D136" s="615"/>
      <c r="E136" s="615"/>
      <c r="F136" s="615"/>
      <c r="G136" s="615"/>
      <c r="H136" s="615"/>
      <c r="I136" s="615"/>
      <c r="J136" s="635"/>
    </row>
    <row r="137" spans="1:10">
      <c r="A137" s="647">
        <v>3.2</v>
      </c>
      <c r="B137" s="667" t="s">
        <v>163</v>
      </c>
      <c r="C137" s="667"/>
      <c r="D137" s="667"/>
      <c r="E137" s="667"/>
      <c r="F137" s="667"/>
      <c r="G137" s="667"/>
      <c r="H137" s="667"/>
      <c r="I137" s="667"/>
      <c r="J137" s="668"/>
    </row>
    <row r="138" spans="1:10">
      <c r="A138" s="647"/>
      <c r="B138" s="615" t="s">
        <v>164</v>
      </c>
      <c r="C138" s="615"/>
      <c r="D138" s="615"/>
      <c r="E138" s="615"/>
      <c r="F138" s="615"/>
      <c r="G138" s="615"/>
      <c r="H138" s="615"/>
      <c r="I138" s="615"/>
      <c r="J138" s="647"/>
    </row>
    <row r="139" spans="1:10">
      <c r="A139" s="647"/>
      <c r="B139" s="647"/>
      <c r="C139" s="647"/>
      <c r="D139" s="647"/>
      <c r="E139" s="647"/>
      <c r="F139" s="647"/>
      <c r="G139" s="647"/>
      <c r="H139" s="647"/>
      <c r="I139" s="647"/>
      <c r="J139" s="647"/>
    </row>
    <row r="140" spans="1:10" ht="12.75" customHeight="1">
      <c r="A140" s="647"/>
      <c r="B140" s="669" t="s">
        <v>165</v>
      </c>
      <c r="C140" s="670" t="s">
        <v>166</v>
      </c>
      <c r="D140" s="670"/>
      <c r="E140" s="670"/>
      <c r="F140" s="669" t="s">
        <v>577</v>
      </c>
      <c r="G140" s="670" t="s">
        <v>168</v>
      </c>
      <c r="H140" s="670"/>
      <c r="I140" s="609" t="s">
        <v>169</v>
      </c>
    </row>
    <row r="141" spans="1:10">
      <c r="A141" s="647"/>
      <c r="B141" s="671"/>
      <c r="C141" s="670"/>
      <c r="D141" s="670"/>
      <c r="E141" s="670"/>
      <c r="F141" s="671"/>
      <c r="G141" s="670"/>
      <c r="H141" s="670"/>
      <c r="I141" s="672">
        <f>'Promoter(s) and Project '!F158</f>
        <v>0.01</v>
      </c>
      <c r="J141" s="647"/>
    </row>
    <row r="142" spans="1:10">
      <c r="A142" s="635"/>
      <c r="B142" s="654" t="s">
        <v>170</v>
      </c>
      <c r="C142" s="724">
        <f>H126</f>
        <v>96729</v>
      </c>
      <c r="D142" s="724"/>
      <c r="E142" s="724"/>
      <c r="F142" s="613">
        <f>C142*F34/12*1/F31</f>
        <v>0</v>
      </c>
      <c r="G142" s="724">
        <f>C142-F142</f>
        <v>96729</v>
      </c>
      <c r="H142" s="724"/>
      <c r="I142" s="613">
        <f>C142*I141</f>
        <v>967.29</v>
      </c>
      <c r="J142" s="647"/>
    </row>
    <row r="143" spans="1:10">
      <c r="A143" s="635"/>
      <c r="B143" s="654" t="s">
        <v>171</v>
      </c>
      <c r="C143" s="724">
        <f t="shared" ref="C143:C149" si="0">G142</f>
        <v>96729</v>
      </c>
      <c r="D143" s="724"/>
      <c r="E143" s="724"/>
      <c r="F143" s="613">
        <f>C142/F31</f>
        <v>19345.8</v>
      </c>
      <c r="G143" s="724">
        <f>C143-F143</f>
        <v>77383.199999999997</v>
      </c>
      <c r="H143" s="724"/>
      <c r="I143" s="613">
        <f>C143*I141</f>
        <v>967.29</v>
      </c>
      <c r="J143" s="647"/>
    </row>
    <row r="144" spans="1:10">
      <c r="A144" s="635"/>
      <c r="B144" s="654" t="s">
        <v>172</v>
      </c>
      <c r="C144" s="724">
        <f t="shared" si="0"/>
        <v>77383.199999999997</v>
      </c>
      <c r="D144" s="724"/>
      <c r="E144" s="724"/>
      <c r="F144" s="613">
        <f>C142/F31</f>
        <v>19345.8</v>
      </c>
      <c r="G144" s="724">
        <f>C144-F144</f>
        <v>58037.399999999994</v>
      </c>
      <c r="H144" s="724"/>
      <c r="I144" s="613">
        <f>C144*I141</f>
        <v>773.83199999999999</v>
      </c>
      <c r="J144" s="647"/>
    </row>
    <row r="145" spans="1:10">
      <c r="A145" s="635"/>
      <c r="B145" s="654" t="s">
        <v>173</v>
      </c>
      <c r="C145" s="724">
        <f t="shared" si="0"/>
        <v>58037.399999999994</v>
      </c>
      <c r="D145" s="724"/>
      <c r="E145" s="724"/>
      <c r="F145" s="613">
        <f>C142/F31</f>
        <v>19345.8</v>
      </c>
      <c r="G145" s="724">
        <f>C145-F145</f>
        <v>38691.599999999991</v>
      </c>
      <c r="H145" s="724"/>
      <c r="I145" s="613">
        <f>C145*I141</f>
        <v>580.37399999999991</v>
      </c>
      <c r="J145" s="647"/>
    </row>
    <row r="146" spans="1:10">
      <c r="A146" s="635"/>
      <c r="B146" s="654" t="s">
        <v>174</v>
      </c>
      <c r="C146" s="724">
        <f t="shared" si="0"/>
        <v>38691.599999999991</v>
      </c>
      <c r="D146" s="724"/>
      <c r="E146" s="724"/>
      <c r="F146" s="613">
        <f>C142/F31</f>
        <v>19345.8</v>
      </c>
      <c r="G146" s="724">
        <f>C146-F146</f>
        <v>19345.799999999992</v>
      </c>
      <c r="H146" s="724"/>
      <c r="I146" s="613">
        <f>C146*I141</f>
        <v>386.91599999999994</v>
      </c>
      <c r="J146" s="647"/>
    </row>
    <row r="147" spans="1:10">
      <c r="A147" s="635"/>
      <c r="B147" s="654" t="s">
        <v>175</v>
      </c>
      <c r="C147" s="724">
        <f t="shared" si="0"/>
        <v>19345.799999999992</v>
      </c>
      <c r="D147" s="724"/>
      <c r="E147" s="724"/>
      <c r="F147" s="613">
        <f>IF(C147&gt;0,C142/F31,0)</f>
        <v>19345.8</v>
      </c>
      <c r="G147" s="724">
        <f>IF(F147&gt;C147,0,C147-F147)</f>
        <v>-7.2759576141834259E-12</v>
      </c>
      <c r="H147" s="724"/>
      <c r="I147" s="613">
        <f>C147*I141</f>
        <v>193.45799999999991</v>
      </c>
      <c r="J147" s="647"/>
    </row>
    <row r="148" spans="1:10">
      <c r="A148" s="635"/>
      <c r="B148" s="654" t="s">
        <v>176</v>
      </c>
      <c r="C148" s="724">
        <f t="shared" si="0"/>
        <v>-7.2759576141834259E-12</v>
      </c>
      <c r="D148" s="724"/>
      <c r="E148" s="724"/>
      <c r="F148" s="613">
        <f>IF(C148&gt;0,C142/F31,0)</f>
        <v>0</v>
      </c>
      <c r="G148" s="724">
        <f>IF(F148&gt;C148,0,C148-F148)</f>
        <v>0</v>
      </c>
      <c r="H148" s="724"/>
      <c r="I148" s="613">
        <f>C148*I141</f>
        <v>-7.2759576141834261E-14</v>
      </c>
      <c r="J148" s="647"/>
    </row>
    <row r="149" spans="1:10">
      <c r="A149" s="635"/>
      <c r="B149" s="654" t="s">
        <v>177</v>
      </c>
      <c r="C149" s="724">
        <f t="shared" si="0"/>
        <v>0</v>
      </c>
      <c r="D149" s="724"/>
      <c r="E149" s="724"/>
      <c r="F149" s="613">
        <f>IF(C149&gt;0,C142/F31,0)</f>
        <v>0</v>
      </c>
      <c r="G149" s="724">
        <f>IF(F149&gt;C149,0,C149-F149)</f>
        <v>0</v>
      </c>
      <c r="H149" s="724"/>
      <c r="I149" s="613">
        <f>C149*I141</f>
        <v>0</v>
      </c>
      <c r="J149" s="647"/>
    </row>
    <row r="150" spans="1:10">
      <c r="A150" s="635"/>
      <c r="B150" s="635"/>
      <c r="C150" s="611"/>
      <c r="D150" s="611"/>
      <c r="E150" s="611"/>
      <c r="F150" s="611"/>
      <c r="G150" s="611"/>
      <c r="H150" s="611"/>
      <c r="I150" s="611"/>
      <c r="J150" s="647"/>
    </row>
    <row r="151" spans="1:10">
      <c r="A151" s="646" t="s">
        <v>178</v>
      </c>
      <c r="B151" s="646"/>
      <c r="C151" s="646"/>
      <c r="D151" s="646"/>
      <c r="E151" s="646"/>
      <c r="F151" s="646"/>
      <c r="G151" s="646"/>
      <c r="H151" s="646"/>
      <c r="I151" s="646"/>
    </row>
    <row r="152" spans="1:10">
      <c r="A152" s="635"/>
      <c r="B152" s="635"/>
      <c r="C152" s="635"/>
      <c r="D152" s="635"/>
      <c r="E152" s="635"/>
      <c r="F152" s="635"/>
      <c r="G152" s="635"/>
      <c r="H152" s="635"/>
      <c r="I152" s="635"/>
    </row>
    <row r="153" spans="1:10" s="725" customFormat="1" ht="12.75" customHeight="1">
      <c r="A153" s="647"/>
      <c r="B153" s="669" t="s">
        <v>165</v>
      </c>
      <c r="C153" s="670" t="s">
        <v>166</v>
      </c>
      <c r="D153" s="670"/>
      <c r="E153" s="670"/>
      <c r="F153" s="669" t="s">
        <v>167</v>
      </c>
      <c r="G153" s="675" t="s">
        <v>168</v>
      </c>
      <c r="H153" s="676"/>
      <c r="I153" s="609" t="s">
        <v>169</v>
      </c>
      <c r="J153" s="647"/>
    </row>
    <row r="154" spans="1:10" s="725" customFormat="1" ht="12.75" customHeight="1">
      <c r="A154" s="647"/>
      <c r="B154" s="671"/>
      <c r="C154" s="670"/>
      <c r="D154" s="670"/>
      <c r="E154" s="670"/>
      <c r="F154" s="671"/>
      <c r="G154" s="677"/>
      <c r="H154" s="678"/>
      <c r="I154" s="672">
        <f>'Promoter(s) and Project '!F158</f>
        <v>0.01</v>
      </c>
      <c r="J154" s="647"/>
    </row>
    <row r="155" spans="1:10">
      <c r="A155" s="635"/>
      <c r="B155" s="654" t="s">
        <v>170</v>
      </c>
      <c r="C155" s="724">
        <f>H127</f>
        <v>580002</v>
      </c>
      <c r="D155" s="724"/>
      <c r="E155" s="724"/>
      <c r="F155" s="613">
        <f>C155*F34/12*1/F31</f>
        <v>0</v>
      </c>
      <c r="G155" s="724">
        <f>C155-F155</f>
        <v>580002</v>
      </c>
      <c r="H155" s="724"/>
      <c r="I155" s="613">
        <f>C155*I154</f>
        <v>5800.02</v>
      </c>
      <c r="J155" s="647"/>
    </row>
    <row r="156" spans="1:10">
      <c r="A156" s="635"/>
      <c r="B156" s="654" t="s">
        <v>171</v>
      </c>
      <c r="C156" s="724">
        <f t="shared" ref="C156:C162" si="1">G155</f>
        <v>580002</v>
      </c>
      <c r="D156" s="724"/>
      <c r="E156" s="724"/>
      <c r="F156" s="613">
        <f>C155/F31</f>
        <v>116000.4</v>
      </c>
      <c r="G156" s="724">
        <f>C156-F156</f>
        <v>464001.6</v>
      </c>
      <c r="H156" s="724"/>
      <c r="I156" s="613">
        <f>C156*I154</f>
        <v>5800.02</v>
      </c>
      <c r="J156" s="647"/>
    </row>
    <row r="157" spans="1:10">
      <c r="A157" s="635"/>
      <c r="B157" s="654" t="s">
        <v>172</v>
      </c>
      <c r="C157" s="724">
        <f t="shared" si="1"/>
        <v>464001.6</v>
      </c>
      <c r="D157" s="724"/>
      <c r="E157" s="724"/>
      <c r="F157" s="613">
        <f>C155/F31</f>
        <v>116000.4</v>
      </c>
      <c r="G157" s="724">
        <f>C157-F157</f>
        <v>348001.19999999995</v>
      </c>
      <c r="H157" s="724"/>
      <c r="I157" s="613">
        <f>C157*I154</f>
        <v>4640.0159999999996</v>
      </c>
      <c r="J157" s="647"/>
    </row>
    <row r="158" spans="1:10">
      <c r="A158" s="635"/>
      <c r="B158" s="654" t="s">
        <v>173</v>
      </c>
      <c r="C158" s="724">
        <f t="shared" si="1"/>
        <v>348001.19999999995</v>
      </c>
      <c r="D158" s="724"/>
      <c r="E158" s="724"/>
      <c r="F158" s="613">
        <f>C155/F31</f>
        <v>116000.4</v>
      </c>
      <c r="G158" s="724">
        <f>C158-F158</f>
        <v>232000.79999999996</v>
      </c>
      <c r="H158" s="724"/>
      <c r="I158" s="613">
        <f>C158*I154</f>
        <v>3480.0119999999997</v>
      </c>
      <c r="J158" s="647"/>
    </row>
    <row r="159" spans="1:10">
      <c r="A159" s="635"/>
      <c r="B159" s="654" t="s">
        <v>174</v>
      </c>
      <c r="C159" s="724">
        <f t="shared" si="1"/>
        <v>232000.79999999996</v>
      </c>
      <c r="D159" s="724"/>
      <c r="E159" s="724"/>
      <c r="F159" s="613">
        <f>C155/F31</f>
        <v>116000.4</v>
      </c>
      <c r="G159" s="724">
        <f>C159-F159</f>
        <v>116000.39999999997</v>
      </c>
      <c r="H159" s="724"/>
      <c r="I159" s="613">
        <f>C159*I154</f>
        <v>2320.0079999999998</v>
      </c>
      <c r="J159" s="647"/>
    </row>
    <row r="160" spans="1:10" ht="12.75" customHeight="1">
      <c r="A160" s="635"/>
      <c r="B160" s="654" t="s">
        <v>175</v>
      </c>
      <c r="C160" s="724">
        <f t="shared" si="1"/>
        <v>116000.39999999997</v>
      </c>
      <c r="D160" s="724"/>
      <c r="E160" s="724"/>
      <c r="F160" s="613">
        <f>IF(C160&gt;0,C155/F31,0)</f>
        <v>116000.4</v>
      </c>
      <c r="G160" s="724">
        <f>IF(F160&gt;C160,0,C160-F160)</f>
        <v>-2.9103830456733704E-11</v>
      </c>
      <c r="H160" s="724"/>
      <c r="I160" s="613">
        <f>C160*I154</f>
        <v>1160.0039999999997</v>
      </c>
      <c r="J160" s="647"/>
    </row>
    <row r="161" spans="1:10">
      <c r="A161" s="635"/>
      <c r="B161" s="654" t="s">
        <v>176</v>
      </c>
      <c r="C161" s="724">
        <f t="shared" si="1"/>
        <v>-2.9103830456733704E-11</v>
      </c>
      <c r="D161" s="724"/>
      <c r="E161" s="724"/>
      <c r="F161" s="613">
        <f>IF(C161&gt;0,C155/F31,0)</f>
        <v>0</v>
      </c>
      <c r="G161" s="724">
        <f>IF(F161&gt;C161,0,C161-F161)</f>
        <v>0</v>
      </c>
      <c r="H161" s="724"/>
      <c r="I161" s="613">
        <f>C161*I154</f>
        <v>-2.9103830456733704E-13</v>
      </c>
      <c r="J161" s="647"/>
    </row>
    <row r="162" spans="1:10">
      <c r="A162" s="635"/>
      <c r="B162" s="654" t="s">
        <v>177</v>
      </c>
      <c r="C162" s="724">
        <f t="shared" si="1"/>
        <v>0</v>
      </c>
      <c r="D162" s="724"/>
      <c r="E162" s="724"/>
      <c r="F162" s="613">
        <f>IF(C162&gt;0,C155/F31,0)</f>
        <v>0</v>
      </c>
      <c r="G162" s="724">
        <f>IF(F162&gt;C162,0,C162-F162)</f>
        <v>0</v>
      </c>
      <c r="H162" s="724"/>
      <c r="I162" s="613">
        <f>C162*I154</f>
        <v>0</v>
      </c>
      <c r="J162" s="647"/>
    </row>
    <row r="163" spans="1:10">
      <c r="A163" s="647">
        <v>3.3</v>
      </c>
      <c r="B163" s="615" t="s">
        <v>179</v>
      </c>
      <c r="C163" s="615"/>
      <c r="D163" s="615"/>
      <c r="E163" s="615"/>
      <c r="F163" s="615"/>
      <c r="G163" s="615"/>
      <c r="H163" s="615"/>
      <c r="I163" s="615"/>
      <c r="J163" s="612"/>
    </row>
    <row r="164" spans="1:10">
      <c r="A164" s="647"/>
      <c r="B164" s="679" t="s">
        <v>180</v>
      </c>
      <c r="C164" s="679"/>
      <c r="D164" s="679"/>
      <c r="E164" s="679"/>
      <c r="F164" s="679"/>
      <c r="G164" s="679"/>
      <c r="H164" s="680" t="s">
        <v>181</v>
      </c>
      <c r="I164" s="681">
        <f>'Promoter(s) and Project '!F161</f>
        <v>0.12</v>
      </c>
      <c r="J164" s="612"/>
    </row>
    <row r="165" spans="1:10">
      <c r="A165" s="647"/>
      <c r="B165" s="658" t="s">
        <v>47</v>
      </c>
      <c r="C165" s="658"/>
      <c r="D165" s="658"/>
      <c r="E165" s="673" t="s">
        <v>182</v>
      </c>
      <c r="F165" s="673" t="s">
        <v>183</v>
      </c>
      <c r="G165" s="673" t="s">
        <v>184</v>
      </c>
      <c r="H165" s="673" t="s">
        <v>185</v>
      </c>
      <c r="I165" s="673" t="s">
        <v>186</v>
      </c>
      <c r="J165" s="612"/>
    </row>
    <row r="166" spans="1:10">
      <c r="A166" s="647"/>
      <c r="B166" s="649" t="s">
        <v>166</v>
      </c>
      <c r="C166" s="649"/>
      <c r="D166" s="649"/>
      <c r="E166" s="613">
        <f>H93</f>
        <v>20000</v>
      </c>
      <c r="F166" s="613">
        <f>E168</f>
        <v>17600</v>
      </c>
      <c r="G166" s="613">
        <f>F168</f>
        <v>15488</v>
      </c>
      <c r="H166" s="613">
        <f>G168</f>
        <v>13629.44</v>
      </c>
      <c r="I166" s="613">
        <f>H168</f>
        <v>11993.907200000001</v>
      </c>
      <c r="J166" s="635"/>
    </row>
    <row r="167" spans="1:10">
      <c r="A167" s="647"/>
      <c r="B167" s="649" t="s">
        <v>117</v>
      </c>
      <c r="C167" s="649"/>
      <c r="D167" s="649"/>
      <c r="E167" s="613">
        <f>E166*I164</f>
        <v>2400</v>
      </c>
      <c r="F167" s="613">
        <f>F166*I164</f>
        <v>2112</v>
      </c>
      <c r="G167" s="613">
        <f>G166*I164</f>
        <v>1858.56</v>
      </c>
      <c r="H167" s="613">
        <f>H166*I164</f>
        <v>1635.5328</v>
      </c>
      <c r="I167" s="613">
        <f>I166*I164</f>
        <v>1439.2688640000001</v>
      </c>
      <c r="J167" s="635"/>
    </row>
    <row r="168" spans="1:10">
      <c r="A168" s="647"/>
      <c r="B168" s="649" t="s">
        <v>168</v>
      </c>
      <c r="C168" s="649"/>
      <c r="D168" s="649"/>
      <c r="E168" s="613">
        <f>E166-E167</f>
        <v>17600</v>
      </c>
      <c r="F168" s="613">
        <f>F166-F167</f>
        <v>15488</v>
      </c>
      <c r="G168" s="613">
        <f>G166-G167</f>
        <v>13629.44</v>
      </c>
      <c r="H168" s="613">
        <f>H166-H167</f>
        <v>11993.907200000001</v>
      </c>
      <c r="I168" s="613">
        <f>I166-I167</f>
        <v>10554.638336000002</v>
      </c>
      <c r="J168" s="635"/>
    </row>
    <row r="169" spans="1:10">
      <c r="A169" s="647"/>
      <c r="B169" s="682" t="s">
        <v>187</v>
      </c>
      <c r="C169" s="682"/>
      <c r="D169" s="682"/>
      <c r="E169" s="682"/>
      <c r="F169" s="682"/>
      <c r="G169" s="682"/>
      <c r="H169" s="683" t="s">
        <v>181</v>
      </c>
      <c r="I169" s="684">
        <f>'Promoter(s) and Project '!F162</f>
        <v>0.01</v>
      </c>
      <c r="J169" s="635"/>
    </row>
    <row r="170" spans="1:10">
      <c r="A170" s="647"/>
      <c r="B170" s="649" t="s">
        <v>166</v>
      </c>
      <c r="C170" s="649"/>
      <c r="D170" s="649"/>
      <c r="E170" s="613">
        <f>H108</f>
        <v>1820</v>
      </c>
      <c r="F170" s="613">
        <f>E172</f>
        <v>1801.8</v>
      </c>
      <c r="G170" s="613">
        <f>F172</f>
        <v>1783.7819999999999</v>
      </c>
      <c r="H170" s="613">
        <f>G172</f>
        <v>1765.94418</v>
      </c>
      <c r="I170" s="613">
        <f>H172</f>
        <v>1748.2847382</v>
      </c>
      <c r="J170" s="635"/>
    </row>
    <row r="171" spans="1:10">
      <c r="A171" s="647"/>
      <c r="B171" s="649" t="s">
        <v>117</v>
      </c>
      <c r="C171" s="649"/>
      <c r="D171" s="649"/>
      <c r="E171" s="613">
        <f>E170*I169</f>
        <v>18.2</v>
      </c>
      <c r="F171" s="613">
        <f>F170*I169</f>
        <v>18.018000000000001</v>
      </c>
      <c r="G171" s="613">
        <f>G170*I169</f>
        <v>17.837820000000001</v>
      </c>
      <c r="H171" s="613">
        <f>H170*I169</f>
        <v>17.6594418</v>
      </c>
      <c r="I171" s="613">
        <f>I170*I169</f>
        <v>17.482847381999999</v>
      </c>
      <c r="J171" s="635"/>
    </row>
    <row r="172" spans="1:10">
      <c r="A172" s="647"/>
      <c r="B172" s="649" t="s">
        <v>168</v>
      </c>
      <c r="C172" s="649"/>
      <c r="D172" s="649"/>
      <c r="E172" s="613">
        <f>E170-E171</f>
        <v>1801.8</v>
      </c>
      <c r="F172" s="613">
        <f>F170-F171</f>
        <v>1783.7819999999999</v>
      </c>
      <c r="G172" s="613">
        <f>G170-G171</f>
        <v>1765.94418</v>
      </c>
      <c r="H172" s="613">
        <f>H170-H171</f>
        <v>1748.2847382</v>
      </c>
      <c r="I172" s="613">
        <f>I170-I171</f>
        <v>1730.8018908179999</v>
      </c>
      <c r="J172" s="635"/>
    </row>
    <row r="173" spans="1:10">
      <c r="A173" s="647"/>
      <c r="B173" s="615" t="s">
        <v>188</v>
      </c>
      <c r="C173" s="615"/>
      <c r="D173" s="615"/>
      <c r="E173" s="615"/>
      <c r="F173" s="615"/>
      <c r="G173" s="615"/>
      <c r="H173" s="615"/>
      <c r="I173" s="615"/>
      <c r="J173" s="635"/>
    </row>
    <row r="174" spans="1:10">
      <c r="A174" s="647"/>
      <c r="B174" s="649" t="s">
        <v>189</v>
      </c>
      <c r="C174" s="649"/>
      <c r="D174" s="649"/>
      <c r="E174" s="613">
        <f>E167</f>
        <v>2400</v>
      </c>
      <c r="F174" s="613">
        <f>F167</f>
        <v>2112</v>
      </c>
      <c r="G174" s="613">
        <f>G167</f>
        <v>1858.56</v>
      </c>
      <c r="H174" s="613">
        <f>H167</f>
        <v>1635.5328</v>
      </c>
      <c r="I174" s="613">
        <f>I167</f>
        <v>1439.2688640000001</v>
      </c>
      <c r="J174" s="611"/>
    </row>
    <row r="175" spans="1:10">
      <c r="A175" s="647"/>
      <c r="B175" s="649" t="s">
        <v>190</v>
      </c>
      <c r="C175" s="649"/>
      <c r="D175" s="649"/>
      <c r="E175" s="613">
        <f>E171</f>
        <v>18.2</v>
      </c>
      <c r="F175" s="613">
        <f>F171</f>
        <v>18.018000000000001</v>
      </c>
      <c r="G175" s="613">
        <f>G171</f>
        <v>17.837820000000001</v>
      </c>
      <c r="H175" s="613">
        <f>H171</f>
        <v>17.6594418</v>
      </c>
      <c r="I175" s="613">
        <f>I171</f>
        <v>17.482847381999999</v>
      </c>
      <c r="J175" s="611"/>
    </row>
    <row r="176" spans="1:10">
      <c r="A176" s="647"/>
      <c r="B176" s="649" t="s">
        <v>14</v>
      </c>
      <c r="C176" s="649"/>
      <c r="D176" s="649"/>
      <c r="E176" s="613">
        <f>SUM(E174:E175)</f>
        <v>2418.1999999999998</v>
      </c>
      <c r="F176" s="613">
        <f>SUM(F174:F175)</f>
        <v>2130.018</v>
      </c>
      <c r="G176" s="613">
        <f>SUM(G174:G175)</f>
        <v>1876.3978199999999</v>
      </c>
      <c r="H176" s="613">
        <f>SUM(H174:H175)</f>
        <v>1653.1922417999999</v>
      </c>
      <c r="I176" s="613">
        <f>SUM(I174:I175)</f>
        <v>1456.7517113820002</v>
      </c>
      <c r="J176" s="611"/>
    </row>
    <row r="177" spans="1:10">
      <c r="A177" s="647"/>
      <c r="B177" s="635"/>
      <c r="C177" s="635"/>
      <c r="D177" s="635"/>
      <c r="E177" s="635"/>
      <c r="F177" s="635"/>
      <c r="G177" s="635"/>
      <c r="H177" s="635"/>
      <c r="I177" s="635"/>
      <c r="J177" s="635"/>
    </row>
    <row r="178" spans="1:10">
      <c r="A178" s="647">
        <v>4</v>
      </c>
      <c r="B178" s="615" t="s">
        <v>191</v>
      </c>
      <c r="C178" s="615"/>
      <c r="D178" s="615"/>
      <c r="E178" s="615"/>
      <c r="F178" s="635"/>
      <c r="G178" s="635"/>
      <c r="H178" s="635"/>
      <c r="I178" s="635"/>
      <c r="J178" s="635"/>
    </row>
    <row r="179" spans="1:10">
      <c r="A179" s="647">
        <v>4.0999999999999996</v>
      </c>
      <c r="B179" s="615" t="s">
        <v>192</v>
      </c>
      <c r="C179" s="615"/>
      <c r="D179" s="615"/>
      <c r="E179" s="615"/>
      <c r="F179" s="635"/>
      <c r="G179" s="635"/>
      <c r="H179" s="635"/>
      <c r="I179" s="635"/>
      <c r="J179" s="635"/>
    </row>
    <row r="180" spans="1:10" ht="12.75" customHeight="1">
      <c r="A180" s="647"/>
      <c r="B180" s="670" t="s">
        <v>193</v>
      </c>
      <c r="C180" s="670"/>
      <c r="D180" s="670"/>
      <c r="E180" s="670"/>
      <c r="F180" s="654" t="s">
        <v>82</v>
      </c>
      <c r="G180" s="654" t="s">
        <v>93</v>
      </c>
      <c r="H180" s="685" t="s">
        <v>50</v>
      </c>
      <c r="I180" s="685"/>
      <c r="J180" s="635"/>
    </row>
    <row r="181" spans="1:10">
      <c r="A181" s="647"/>
      <c r="B181" s="670"/>
      <c r="C181" s="670"/>
      <c r="D181" s="670"/>
      <c r="E181" s="670"/>
      <c r="F181" s="654" t="s">
        <v>194</v>
      </c>
      <c r="G181" s="654" t="s">
        <v>194</v>
      </c>
      <c r="H181" s="685"/>
      <c r="I181" s="685"/>
      <c r="J181" s="635"/>
    </row>
    <row r="182" spans="1:10">
      <c r="A182" s="647"/>
      <c r="B182" s="649">
        <f>Project_Report!G79</f>
        <v>0</v>
      </c>
      <c r="C182" s="649"/>
      <c r="D182" s="649"/>
      <c r="E182" s="649"/>
      <c r="F182" s="654"/>
      <c r="G182" s="654"/>
      <c r="H182" s="649"/>
      <c r="I182" s="649"/>
      <c r="J182" s="635"/>
    </row>
    <row r="183" spans="1:10">
      <c r="A183" s="647"/>
      <c r="B183" s="649">
        <f>'Promoter(s) and Project '!B79:E79</f>
        <v>0</v>
      </c>
      <c r="C183" s="649"/>
      <c r="D183" s="649"/>
      <c r="E183" s="649"/>
      <c r="F183" s="656">
        <f>'Promoter(s) and Project '!F79</f>
        <v>12</v>
      </c>
      <c r="G183" s="654">
        <f>'Promoter(s) and Project '!G79</f>
        <v>100</v>
      </c>
      <c r="H183" s="652">
        <f>F183*G183</f>
        <v>1200</v>
      </c>
      <c r="I183" s="652"/>
      <c r="J183" s="635"/>
    </row>
    <row r="184" spans="1:10">
      <c r="A184" s="647"/>
      <c r="B184" s="649">
        <f>'Promoter(s) and Project '!B80:E80</f>
        <v>0</v>
      </c>
      <c r="C184" s="649"/>
      <c r="D184" s="649"/>
      <c r="E184" s="649"/>
      <c r="F184" s="656">
        <f>'Promoter(s) and Project '!F80</f>
        <v>12</v>
      </c>
      <c r="G184" s="654">
        <f>'Promoter(s) and Project '!G80</f>
        <v>500</v>
      </c>
      <c r="H184" s="652">
        <f t="shared" ref="H184:H189" si="2">F184*G184</f>
        <v>6000</v>
      </c>
      <c r="I184" s="652"/>
      <c r="J184" s="635"/>
    </row>
    <row r="185" spans="1:10">
      <c r="A185" s="647"/>
      <c r="B185" s="649">
        <f>'Promoter(s) and Project '!B81:E81</f>
        <v>0</v>
      </c>
      <c r="C185" s="649"/>
      <c r="D185" s="649"/>
      <c r="E185" s="649"/>
      <c r="F185" s="656">
        <f>'Promoter(s) and Project '!F81</f>
        <v>0</v>
      </c>
      <c r="G185" s="654">
        <f>'Promoter(s) and Project '!G81</f>
        <v>0</v>
      </c>
      <c r="H185" s="652">
        <f t="shared" si="2"/>
        <v>0</v>
      </c>
      <c r="I185" s="652"/>
      <c r="J185" s="635"/>
    </row>
    <row r="186" spans="1:10">
      <c r="A186" s="647"/>
      <c r="B186" s="649">
        <f>'Promoter(s) and Project '!B82:E82</f>
        <v>0</v>
      </c>
      <c r="C186" s="649"/>
      <c r="D186" s="649"/>
      <c r="E186" s="649"/>
      <c r="F186" s="656">
        <f>'Promoter(s) and Project '!F82</f>
        <v>0</v>
      </c>
      <c r="G186" s="654">
        <f>'Promoter(s) and Project '!G82</f>
        <v>0</v>
      </c>
      <c r="H186" s="652">
        <f t="shared" si="2"/>
        <v>0</v>
      </c>
      <c r="I186" s="652"/>
      <c r="J186" s="635"/>
    </row>
    <row r="187" spans="1:10">
      <c r="A187" s="647"/>
      <c r="B187" s="649">
        <f>'Promoter(s) and Project '!B83:E83</f>
        <v>0</v>
      </c>
      <c r="C187" s="649"/>
      <c r="D187" s="649"/>
      <c r="E187" s="649"/>
      <c r="F187" s="656">
        <f>'Promoter(s) and Project '!F83</f>
        <v>0</v>
      </c>
      <c r="G187" s="654">
        <f>'Promoter(s) and Project '!G83</f>
        <v>0</v>
      </c>
      <c r="H187" s="652">
        <f t="shared" si="2"/>
        <v>0</v>
      </c>
      <c r="I187" s="652"/>
      <c r="J187" s="635"/>
    </row>
    <row r="188" spans="1:10">
      <c r="A188" s="647"/>
      <c r="B188" s="649">
        <f>'Promoter(s) and Project '!B84:E84</f>
        <v>0</v>
      </c>
      <c r="C188" s="649"/>
      <c r="D188" s="649"/>
      <c r="E188" s="649"/>
      <c r="F188" s="656">
        <f>'Promoter(s) and Project '!F84</f>
        <v>0</v>
      </c>
      <c r="G188" s="654">
        <f>'Promoter(s) and Project '!G84</f>
        <v>0</v>
      </c>
      <c r="H188" s="652">
        <f t="shared" si="2"/>
        <v>0</v>
      </c>
      <c r="I188" s="652"/>
      <c r="J188" s="635"/>
    </row>
    <row r="189" spans="1:10">
      <c r="A189" s="647"/>
      <c r="B189" s="649">
        <f>'Promoter(s) and Project '!B85:E85</f>
        <v>0</v>
      </c>
      <c r="C189" s="649"/>
      <c r="D189" s="649"/>
      <c r="E189" s="649"/>
      <c r="F189" s="656">
        <f>'Promoter(s) and Project '!F85</f>
        <v>0</v>
      </c>
      <c r="G189" s="654">
        <f>'Promoter(s) and Project '!G85</f>
        <v>0</v>
      </c>
      <c r="H189" s="652">
        <f t="shared" si="2"/>
        <v>0</v>
      </c>
      <c r="I189" s="652"/>
      <c r="J189" s="635"/>
    </row>
    <row r="190" spans="1:10" ht="0.75" customHeight="1">
      <c r="A190" s="647"/>
      <c r="B190" s="649"/>
      <c r="C190" s="649"/>
      <c r="D190" s="649"/>
      <c r="E190" s="649"/>
      <c r="F190" s="656"/>
      <c r="G190" s="654"/>
      <c r="H190" s="652"/>
      <c r="I190" s="652"/>
      <c r="J190" s="635"/>
    </row>
    <row r="191" spans="1:10">
      <c r="A191" s="647"/>
      <c r="B191" s="649" t="s">
        <v>14</v>
      </c>
      <c r="C191" s="649"/>
      <c r="D191" s="649"/>
      <c r="E191" s="649"/>
      <c r="F191" s="656"/>
      <c r="G191" s="654"/>
      <c r="H191" s="659">
        <f>SUM(H183:H190)</f>
        <v>7200</v>
      </c>
      <c r="I191" s="659"/>
      <c r="J191" s="635"/>
    </row>
    <row r="192" spans="1:10">
      <c r="A192" s="647"/>
      <c r="B192" s="635"/>
      <c r="C192" s="635"/>
      <c r="D192" s="635"/>
      <c r="E192" s="635"/>
      <c r="F192" s="635"/>
      <c r="G192" s="635"/>
      <c r="H192" s="635"/>
      <c r="I192" s="635"/>
      <c r="J192" s="635"/>
    </row>
    <row r="193" spans="1:10">
      <c r="A193" s="647">
        <v>4.2</v>
      </c>
      <c r="B193" s="615" t="s">
        <v>195</v>
      </c>
      <c r="C193" s="615"/>
      <c r="D193" s="615"/>
      <c r="E193" s="615"/>
      <c r="F193" s="635"/>
      <c r="G193" s="635"/>
      <c r="H193" s="635"/>
      <c r="I193" s="635"/>
      <c r="J193" s="635"/>
    </row>
    <row r="194" spans="1:10">
      <c r="A194" s="647"/>
      <c r="B194" s="658" t="s">
        <v>47</v>
      </c>
      <c r="C194" s="658"/>
      <c r="D194" s="658"/>
      <c r="E194" s="673" t="s">
        <v>182</v>
      </c>
      <c r="F194" s="673" t="s">
        <v>183</v>
      </c>
      <c r="G194" s="673" t="s">
        <v>184</v>
      </c>
      <c r="H194" s="673" t="s">
        <v>185</v>
      </c>
      <c r="I194" s="673" t="s">
        <v>186</v>
      </c>
      <c r="J194" s="635"/>
    </row>
    <row r="195" spans="1:10">
      <c r="A195" s="647"/>
      <c r="B195" s="649"/>
      <c r="C195" s="649"/>
      <c r="D195" s="649"/>
      <c r="E195" s="649"/>
      <c r="F195" s="649"/>
      <c r="G195" s="649"/>
      <c r="H195" s="649"/>
      <c r="I195" s="649"/>
      <c r="J195" s="635"/>
    </row>
    <row r="196" spans="1:10">
      <c r="A196" s="647"/>
      <c r="B196" s="649" t="s">
        <v>196</v>
      </c>
      <c r="C196" s="649"/>
      <c r="D196" s="649"/>
      <c r="E196" s="686">
        <v>0.7</v>
      </c>
      <c r="F196" s="686">
        <v>0.8</v>
      </c>
      <c r="G196" s="686">
        <v>0.9</v>
      </c>
      <c r="H196" s="686">
        <v>0.9</v>
      </c>
      <c r="I196" s="686">
        <v>0.9</v>
      </c>
      <c r="J196" s="635"/>
    </row>
    <row r="197" spans="1:10">
      <c r="A197" s="647"/>
      <c r="B197" s="649"/>
      <c r="C197" s="649"/>
      <c r="D197" s="649"/>
      <c r="E197" s="649"/>
      <c r="F197" s="649"/>
      <c r="G197" s="649"/>
      <c r="H197" s="649"/>
      <c r="I197" s="649"/>
      <c r="J197" s="635"/>
    </row>
    <row r="198" spans="1:10">
      <c r="A198" s="647"/>
      <c r="B198" s="649" t="s">
        <v>197</v>
      </c>
      <c r="C198" s="649"/>
      <c r="D198" s="649"/>
      <c r="E198" s="610">
        <f>E196*H191</f>
        <v>5040</v>
      </c>
      <c r="F198" s="613">
        <f>F196*H191</f>
        <v>5760</v>
      </c>
      <c r="G198" s="613">
        <f>G196*H191</f>
        <v>6480</v>
      </c>
      <c r="H198" s="613">
        <f>H196*H191</f>
        <v>6480</v>
      </c>
      <c r="I198" s="610">
        <f>I196*H191</f>
        <v>6480</v>
      </c>
      <c r="J198" s="635"/>
    </row>
    <row r="199" spans="1:10">
      <c r="A199" s="647"/>
      <c r="B199" s="646"/>
      <c r="C199" s="646"/>
      <c r="D199" s="646"/>
      <c r="E199" s="646"/>
      <c r="F199" s="646"/>
      <c r="G199" s="646"/>
      <c r="H199" s="646"/>
      <c r="I199" s="646"/>
      <c r="J199" s="635"/>
    </row>
    <row r="200" spans="1:10">
      <c r="A200" s="647">
        <v>5</v>
      </c>
      <c r="B200" s="615" t="s">
        <v>198</v>
      </c>
      <c r="C200" s="615"/>
      <c r="D200" s="615"/>
      <c r="E200" s="615"/>
      <c r="F200" s="635"/>
      <c r="G200" s="635"/>
      <c r="H200" s="635"/>
      <c r="I200" s="635"/>
      <c r="J200" s="635"/>
    </row>
    <row r="201" spans="1:10">
      <c r="A201" s="647"/>
      <c r="B201" s="687" t="s">
        <v>47</v>
      </c>
      <c r="C201" s="687"/>
      <c r="D201" s="687"/>
      <c r="E201" s="688" t="s">
        <v>85</v>
      </c>
      <c r="F201" s="688" t="s">
        <v>199</v>
      </c>
      <c r="G201" s="688" t="s">
        <v>200</v>
      </c>
      <c r="H201" s="687" t="s">
        <v>50</v>
      </c>
      <c r="I201" s="687"/>
      <c r="J201" s="635"/>
    </row>
    <row r="202" spans="1:10">
      <c r="A202" s="647"/>
      <c r="B202" s="649" t="str">
        <f>'Promoter(s) and Project '!B91:D91</f>
        <v>RAW MATERIALS</v>
      </c>
      <c r="C202" s="649"/>
      <c r="D202" s="649"/>
      <c r="E202" s="655" t="str">
        <f>'Promoter(s) and Project '!E91</f>
        <v>10</v>
      </c>
      <c r="F202" s="656">
        <f>'Promoter(s) and Project '!F91</f>
        <v>13</v>
      </c>
      <c r="G202" s="613">
        <f>'Promoter(s) and Project '!G91</f>
        <v>1111</v>
      </c>
      <c r="H202" s="652">
        <f t="shared" ref="H202:H210" si="3">F202*G202</f>
        <v>14443</v>
      </c>
      <c r="I202" s="652"/>
      <c r="J202" s="635"/>
    </row>
    <row r="203" spans="1:10">
      <c r="A203" s="647"/>
      <c r="B203" s="649">
        <f>'Promoter(s) and Project '!B92:D92</f>
        <v>0</v>
      </c>
      <c r="C203" s="649"/>
      <c r="D203" s="649"/>
      <c r="E203" s="655" t="str">
        <f>'Promoter(s) and Project '!E92</f>
        <v>10</v>
      </c>
      <c r="F203" s="656">
        <f>'Promoter(s) and Project '!F92</f>
        <v>15</v>
      </c>
      <c r="G203" s="613">
        <f>'Promoter(s) and Project '!G92</f>
        <v>1222</v>
      </c>
      <c r="H203" s="652">
        <f t="shared" si="3"/>
        <v>18330</v>
      </c>
      <c r="I203" s="652"/>
      <c r="J203" s="635"/>
    </row>
    <row r="204" spans="1:10">
      <c r="A204" s="647"/>
      <c r="B204" s="649">
        <f>'Promoter(s) and Project '!B93:D93</f>
        <v>0</v>
      </c>
      <c r="C204" s="649"/>
      <c r="D204" s="649"/>
      <c r="E204" s="655">
        <f>'Promoter(s) and Project '!E93</f>
        <v>0</v>
      </c>
      <c r="F204" s="656">
        <f>'Promoter(s) and Project '!F93</f>
        <v>0</v>
      </c>
      <c r="G204" s="613">
        <f>'Promoter(s) and Project '!G93</f>
        <v>0</v>
      </c>
      <c r="H204" s="652">
        <f t="shared" si="3"/>
        <v>0</v>
      </c>
      <c r="I204" s="652"/>
      <c r="J204" s="635" t="s">
        <v>51</v>
      </c>
    </row>
    <row r="205" spans="1:10">
      <c r="A205" s="647"/>
      <c r="B205" s="649">
        <f>'Promoter(s) and Project '!B94:D94</f>
        <v>0</v>
      </c>
      <c r="C205" s="649"/>
      <c r="D205" s="649"/>
      <c r="E205" s="655">
        <f>'Promoter(s) and Project '!E94</f>
        <v>0</v>
      </c>
      <c r="F205" s="656">
        <f>'Promoter(s) and Project '!F94</f>
        <v>0</v>
      </c>
      <c r="G205" s="613">
        <f>'Promoter(s) and Project '!G94</f>
        <v>0</v>
      </c>
      <c r="H205" s="652">
        <f t="shared" si="3"/>
        <v>0</v>
      </c>
      <c r="I205" s="652"/>
      <c r="J205" s="635"/>
    </row>
    <row r="206" spans="1:10">
      <c r="A206" s="647"/>
      <c r="B206" s="649">
        <f>'Promoter(s) and Project '!B95:D95</f>
        <v>0</v>
      </c>
      <c r="C206" s="649"/>
      <c r="D206" s="649"/>
      <c r="E206" s="655">
        <f>'Promoter(s) and Project '!E95</f>
        <v>0</v>
      </c>
      <c r="F206" s="656">
        <f>'Promoter(s) and Project '!F95</f>
        <v>0</v>
      </c>
      <c r="G206" s="613">
        <f>'Promoter(s) and Project '!G95</f>
        <v>0</v>
      </c>
      <c r="H206" s="652">
        <f t="shared" si="3"/>
        <v>0</v>
      </c>
      <c r="I206" s="652"/>
      <c r="J206" s="635"/>
    </row>
    <row r="207" spans="1:10">
      <c r="A207" s="647"/>
      <c r="B207" s="649">
        <f>'Promoter(s) and Project '!B96:D96</f>
        <v>0</v>
      </c>
      <c r="C207" s="649"/>
      <c r="D207" s="649"/>
      <c r="E207" s="655">
        <f>'Promoter(s) and Project '!E96</f>
        <v>0</v>
      </c>
      <c r="F207" s="656">
        <f>'Promoter(s) and Project '!F96</f>
        <v>0</v>
      </c>
      <c r="G207" s="613">
        <f>'Promoter(s) and Project '!G96</f>
        <v>0</v>
      </c>
      <c r="H207" s="652">
        <f t="shared" si="3"/>
        <v>0</v>
      </c>
      <c r="I207" s="652"/>
      <c r="J207" s="635"/>
    </row>
    <row r="208" spans="1:10">
      <c r="A208" s="647"/>
      <c r="B208" s="649">
        <f>'Promoter(s) and Project '!B97:D97</f>
        <v>0</v>
      </c>
      <c r="C208" s="649"/>
      <c r="D208" s="649"/>
      <c r="E208" s="655">
        <f>'Promoter(s) and Project '!E97</f>
        <v>0</v>
      </c>
      <c r="F208" s="656">
        <f>'Promoter(s) and Project '!F97</f>
        <v>0</v>
      </c>
      <c r="G208" s="613">
        <f>'Promoter(s) and Project '!G97</f>
        <v>0</v>
      </c>
      <c r="H208" s="652">
        <f t="shared" si="3"/>
        <v>0</v>
      </c>
      <c r="I208" s="652"/>
      <c r="J208" s="635"/>
    </row>
    <row r="209" spans="1:10">
      <c r="A209" s="647"/>
      <c r="B209" s="649">
        <f>'Promoter(s) and Project '!B98:D98</f>
        <v>0</v>
      </c>
      <c r="C209" s="649"/>
      <c r="D209" s="649"/>
      <c r="E209" s="655">
        <f>'Promoter(s) and Project '!E98</f>
        <v>0</v>
      </c>
      <c r="F209" s="656">
        <f>'Promoter(s) and Project '!F98</f>
        <v>0</v>
      </c>
      <c r="G209" s="613">
        <f>'Promoter(s) and Project '!G98</f>
        <v>0</v>
      </c>
      <c r="H209" s="652">
        <f t="shared" si="3"/>
        <v>0</v>
      </c>
      <c r="I209" s="652"/>
      <c r="J209" s="635"/>
    </row>
    <row r="210" spans="1:10">
      <c r="A210" s="647"/>
      <c r="B210" s="649">
        <f>'Promoter(s) and Project '!B99:D99</f>
        <v>0</v>
      </c>
      <c r="C210" s="649"/>
      <c r="D210" s="649"/>
      <c r="E210" s="655">
        <f>'Promoter(s) and Project '!E99</f>
        <v>0</v>
      </c>
      <c r="F210" s="656">
        <f>'Promoter(s) and Project '!F99</f>
        <v>0</v>
      </c>
      <c r="G210" s="613">
        <f>'Promoter(s) and Project '!G99</f>
        <v>0</v>
      </c>
      <c r="H210" s="652">
        <f t="shared" si="3"/>
        <v>0</v>
      </c>
      <c r="I210" s="652"/>
      <c r="J210" s="635"/>
    </row>
    <row r="211" spans="1:10">
      <c r="A211" s="647"/>
      <c r="B211" s="658" t="s">
        <v>14</v>
      </c>
      <c r="C211" s="658"/>
      <c r="D211" s="658"/>
      <c r="E211" s="654"/>
      <c r="F211" s="656"/>
      <c r="G211" s="654"/>
      <c r="H211" s="659">
        <f>SUM(H202:H210)</f>
        <v>32773</v>
      </c>
      <c r="I211" s="659"/>
      <c r="J211" s="635"/>
    </row>
    <row r="212" spans="1:10">
      <c r="A212" s="647">
        <v>5.0999999999999996</v>
      </c>
      <c r="B212" s="615" t="s">
        <v>201</v>
      </c>
      <c r="C212" s="615"/>
      <c r="D212" s="615"/>
      <c r="E212" s="635"/>
      <c r="F212" s="635"/>
      <c r="G212" s="635"/>
      <c r="H212" s="635"/>
      <c r="I212" s="635"/>
      <c r="J212" s="635"/>
    </row>
    <row r="213" spans="1:10" ht="12.75" customHeight="1">
      <c r="A213" s="647"/>
      <c r="B213" s="670" t="s">
        <v>47</v>
      </c>
      <c r="C213" s="670"/>
      <c r="D213" s="670"/>
      <c r="E213" s="688" t="s">
        <v>93</v>
      </c>
      <c r="F213" s="687" t="s">
        <v>202</v>
      </c>
      <c r="G213" s="687"/>
      <c r="H213" s="687" t="s">
        <v>50</v>
      </c>
      <c r="I213" s="687"/>
      <c r="J213" s="635"/>
    </row>
    <row r="214" spans="1:10">
      <c r="A214" s="647"/>
      <c r="B214" s="670"/>
      <c r="C214" s="670"/>
      <c r="D214" s="670"/>
      <c r="E214" s="688" t="s">
        <v>95</v>
      </c>
      <c r="F214" s="687" t="s">
        <v>203</v>
      </c>
      <c r="G214" s="687"/>
      <c r="H214" s="687" t="s">
        <v>204</v>
      </c>
      <c r="I214" s="687"/>
      <c r="J214" s="635"/>
    </row>
    <row r="215" spans="1:10">
      <c r="A215" s="647"/>
      <c r="B215" s="649">
        <f>'Promoter(s) and Project '!B106:D106</f>
        <v>0</v>
      </c>
      <c r="C215" s="649"/>
      <c r="D215" s="649"/>
      <c r="E215" s="613">
        <f>'Promoter(s) and Project '!E106</f>
        <v>21</v>
      </c>
      <c r="F215" s="652">
        <f>'Promoter(s) and Project '!F106:G106</f>
        <v>11000</v>
      </c>
      <c r="G215" s="652"/>
      <c r="H215" s="652">
        <f>'Promoter(s) and Project '!H106:I106</f>
        <v>2772000</v>
      </c>
      <c r="I215" s="652"/>
      <c r="J215" s="635"/>
    </row>
    <row r="216" spans="1:10">
      <c r="A216" s="647"/>
      <c r="B216" s="649">
        <f>'Promoter(s) and Project '!B107:D107</f>
        <v>0</v>
      </c>
      <c r="C216" s="649"/>
      <c r="D216" s="649"/>
      <c r="E216" s="613">
        <f>'Promoter(s) and Project '!E107</f>
        <v>20</v>
      </c>
      <c r="F216" s="652">
        <f>'Promoter(s) and Project '!F107:G107</f>
        <v>1000</v>
      </c>
      <c r="G216" s="652"/>
      <c r="H216" s="652">
        <f>'Promoter(s) and Project '!H107:I107</f>
        <v>240000</v>
      </c>
      <c r="I216" s="652"/>
      <c r="J216" s="635"/>
    </row>
    <row r="217" spans="1:10">
      <c r="A217" s="647"/>
      <c r="B217" s="649">
        <f>'Promoter(s) and Project '!B108:D108</f>
        <v>0</v>
      </c>
      <c r="C217" s="649"/>
      <c r="D217" s="649"/>
      <c r="E217" s="613">
        <f>'Promoter(s) and Project '!E108</f>
        <v>0</v>
      </c>
      <c r="F217" s="652">
        <f>'Promoter(s) and Project '!F108:G108</f>
        <v>0</v>
      </c>
      <c r="G217" s="652"/>
      <c r="H217" s="652">
        <f>'Promoter(s) and Project '!H108:I108</f>
        <v>0</v>
      </c>
      <c r="I217" s="652"/>
      <c r="J217" s="635"/>
    </row>
    <row r="218" spans="1:10">
      <c r="A218" s="647"/>
      <c r="B218" s="649">
        <f>'Promoter(s) and Project '!B109:D109</f>
        <v>0</v>
      </c>
      <c r="C218" s="649"/>
      <c r="D218" s="649"/>
      <c r="E218" s="613">
        <f>'Promoter(s) and Project '!E109</f>
        <v>0</v>
      </c>
      <c r="F218" s="652">
        <f>'Promoter(s) and Project '!F109:G109</f>
        <v>0</v>
      </c>
      <c r="G218" s="652"/>
      <c r="H218" s="652">
        <f>'Promoter(s) and Project '!H109:I109</f>
        <v>0</v>
      </c>
      <c r="I218" s="652"/>
      <c r="J218" s="635"/>
    </row>
    <row r="219" spans="1:10">
      <c r="A219" s="647"/>
      <c r="B219" s="649">
        <f>'Promoter(s) and Project '!B110:D110</f>
        <v>0</v>
      </c>
      <c r="C219" s="649"/>
      <c r="D219" s="649"/>
      <c r="E219" s="613">
        <f>'Promoter(s) and Project '!E110</f>
        <v>0</v>
      </c>
      <c r="F219" s="652">
        <f>'Promoter(s) and Project '!F110:G110</f>
        <v>0</v>
      </c>
      <c r="G219" s="652"/>
      <c r="H219" s="652">
        <f>'Promoter(s) and Project '!H110:I110</f>
        <v>0</v>
      </c>
      <c r="I219" s="652"/>
      <c r="J219" s="635"/>
    </row>
    <row r="220" spans="1:10">
      <c r="A220" s="647"/>
      <c r="B220" s="649">
        <f>'Promoter(s) and Project '!B111:D111</f>
        <v>0</v>
      </c>
      <c r="C220" s="649"/>
      <c r="D220" s="649"/>
      <c r="E220" s="613">
        <f>'Promoter(s) and Project '!E111</f>
        <v>0</v>
      </c>
      <c r="F220" s="652">
        <f>'Promoter(s) and Project '!F111:G111</f>
        <v>0</v>
      </c>
      <c r="G220" s="652"/>
      <c r="H220" s="652">
        <f>'Promoter(s) and Project '!H111:I111</f>
        <v>0</v>
      </c>
      <c r="I220" s="652"/>
      <c r="J220" s="635"/>
    </row>
    <row r="221" spans="1:10">
      <c r="A221" s="647"/>
      <c r="B221" s="649">
        <f>'Promoter(s) and Project '!B112:D112</f>
        <v>0</v>
      </c>
      <c r="C221" s="649"/>
      <c r="D221" s="649"/>
      <c r="E221" s="613">
        <f>'Promoter(s) and Project '!E112</f>
        <v>0</v>
      </c>
      <c r="F221" s="652">
        <f>'Promoter(s) and Project '!F112:G112</f>
        <v>0</v>
      </c>
      <c r="G221" s="652"/>
      <c r="H221" s="652">
        <f>'Promoter(s) and Project '!H112:I112</f>
        <v>0</v>
      </c>
      <c r="I221" s="652"/>
      <c r="J221" s="635"/>
    </row>
    <row r="222" spans="1:10">
      <c r="A222" s="647"/>
      <c r="B222" s="649" t="s">
        <v>14</v>
      </c>
      <c r="C222" s="649"/>
      <c r="D222" s="649"/>
      <c r="E222" s="654">
        <f>SUM(E215:E221)</f>
        <v>41</v>
      </c>
      <c r="F222" s="652"/>
      <c r="G222" s="652"/>
      <c r="H222" s="659">
        <f>SUM(H215:H221)</f>
        <v>3012000</v>
      </c>
      <c r="I222" s="658"/>
      <c r="J222" s="635"/>
    </row>
    <row r="223" spans="1:10">
      <c r="A223" s="647"/>
      <c r="B223" s="635"/>
      <c r="C223" s="635"/>
      <c r="D223" s="635"/>
      <c r="E223" s="635"/>
      <c r="F223" s="635"/>
      <c r="G223" s="635"/>
      <c r="H223" s="635"/>
      <c r="I223" s="635"/>
      <c r="J223" s="635"/>
    </row>
    <row r="224" spans="1:10">
      <c r="A224" s="647">
        <v>5.2</v>
      </c>
      <c r="B224" s="646" t="s">
        <v>205</v>
      </c>
      <c r="C224" s="646"/>
      <c r="D224" s="646"/>
      <c r="E224" s="646"/>
      <c r="F224" s="635"/>
      <c r="G224" s="635" t="s">
        <v>108</v>
      </c>
      <c r="H224" s="660">
        <f>'Promoter(s) and Project '!H142:I142</f>
        <v>864</v>
      </c>
      <c r="I224" s="660"/>
      <c r="J224" s="635"/>
    </row>
    <row r="225" spans="1:10">
      <c r="A225" s="647"/>
      <c r="B225" s="635"/>
      <c r="C225" s="635"/>
      <c r="D225" s="635"/>
      <c r="E225" s="635"/>
      <c r="F225" s="635"/>
      <c r="G225" s="635"/>
      <c r="H225" s="635"/>
      <c r="I225" s="635"/>
      <c r="J225" s="635"/>
    </row>
    <row r="226" spans="1:10">
      <c r="A226" s="647">
        <v>5.3</v>
      </c>
      <c r="B226" s="646" t="s">
        <v>206</v>
      </c>
      <c r="C226" s="646"/>
      <c r="D226" s="646"/>
      <c r="E226" s="646"/>
      <c r="F226" s="635"/>
      <c r="G226" s="635" t="s">
        <v>108</v>
      </c>
      <c r="H226" s="660">
        <f>'Promoter(s) and Project '!H144:I144</f>
        <v>936</v>
      </c>
      <c r="I226" s="660"/>
      <c r="J226" s="635"/>
    </row>
    <row r="227" spans="1:10">
      <c r="A227" s="647"/>
      <c r="B227" s="635"/>
      <c r="C227" s="635"/>
      <c r="D227" s="635"/>
      <c r="E227" s="635"/>
      <c r="F227" s="635"/>
      <c r="G227" s="635"/>
      <c r="H227" s="635"/>
      <c r="I227" s="635"/>
      <c r="J227" s="635"/>
    </row>
    <row r="228" spans="1:10">
      <c r="A228" s="647">
        <v>5.4</v>
      </c>
      <c r="B228" s="646" t="s">
        <v>207</v>
      </c>
      <c r="C228" s="646"/>
      <c r="D228" s="646"/>
      <c r="E228" s="646"/>
      <c r="F228" s="635"/>
      <c r="G228" s="635" t="s">
        <v>108</v>
      </c>
      <c r="H228" s="660">
        <f>'Promoter(s) and Project '!H146:I146</f>
        <v>1008.0000000000001</v>
      </c>
      <c r="I228" s="660"/>
      <c r="J228" s="635"/>
    </row>
    <row r="229" spans="1:10">
      <c r="A229" s="647"/>
      <c r="B229" s="635"/>
      <c r="C229" s="635"/>
      <c r="D229" s="635"/>
      <c r="E229" s="635"/>
      <c r="F229" s="635"/>
      <c r="G229" s="635"/>
      <c r="H229" s="635"/>
      <c r="I229" s="635"/>
      <c r="J229" s="635"/>
    </row>
    <row r="230" spans="1:10">
      <c r="A230" s="647">
        <v>6</v>
      </c>
      <c r="B230" s="615" t="s">
        <v>208</v>
      </c>
      <c r="C230" s="615"/>
      <c r="D230" s="615"/>
      <c r="E230" s="615"/>
      <c r="F230" s="635"/>
      <c r="G230" s="635"/>
      <c r="H230" s="635"/>
      <c r="I230" s="635"/>
      <c r="J230" s="635"/>
    </row>
    <row r="231" spans="1:10">
      <c r="A231" s="647">
        <v>6.1</v>
      </c>
      <c r="B231" s="658" t="s">
        <v>209</v>
      </c>
      <c r="C231" s="658"/>
      <c r="D231" s="658"/>
      <c r="E231" s="658"/>
      <c r="F231" s="654"/>
      <c r="G231" s="654"/>
      <c r="H231" s="654"/>
      <c r="I231" s="654"/>
      <c r="J231" s="635"/>
    </row>
    <row r="232" spans="1:10">
      <c r="A232" s="647"/>
      <c r="B232" s="649">
        <f>'Promoter(s) and Project '!B119:D119</f>
        <v>0</v>
      </c>
      <c r="C232" s="649"/>
      <c r="D232" s="649"/>
      <c r="E232" s="613">
        <f>'Promoter(s) and Project '!E119</f>
        <v>5</v>
      </c>
      <c r="F232" s="652">
        <f>'Promoter(s) and Project '!F119:G119</f>
        <v>10</v>
      </c>
      <c r="G232" s="652"/>
      <c r="H232" s="652">
        <f>'Promoter(s) and Project '!H119:I119</f>
        <v>600</v>
      </c>
      <c r="I232" s="652"/>
      <c r="J232" s="635"/>
    </row>
    <row r="233" spans="1:10">
      <c r="A233" s="647"/>
      <c r="B233" s="649">
        <f>'Promoter(s) and Project '!B120:D120</f>
        <v>0</v>
      </c>
      <c r="C233" s="649"/>
      <c r="D233" s="649"/>
      <c r="E233" s="613">
        <f>'Promoter(s) and Project '!E120</f>
        <v>10</v>
      </c>
      <c r="F233" s="652">
        <f>'Promoter(s) and Project '!F120:G120</f>
        <v>20</v>
      </c>
      <c r="G233" s="652"/>
      <c r="H233" s="652">
        <f>'Promoter(s) and Project '!H120:I120</f>
        <v>2400</v>
      </c>
      <c r="I233" s="652"/>
      <c r="J233" s="635"/>
    </row>
    <row r="234" spans="1:10">
      <c r="A234" s="647"/>
      <c r="B234" s="649">
        <f>'Promoter(s) and Project '!B121:D121</f>
        <v>0</v>
      </c>
      <c r="C234" s="649"/>
      <c r="D234" s="649"/>
      <c r="E234" s="613">
        <f>'Promoter(s) and Project '!E121</f>
        <v>0</v>
      </c>
      <c r="F234" s="652">
        <f>'Promoter(s) and Project '!F121:G121</f>
        <v>0</v>
      </c>
      <c r="G234" s="652"/>
      <c r="H234" s="652">
        <f>'Promoter(s) and Project '!H121:I121</f>
        <v>0</v>
      </c>
      <c r="I234" s="652"/>
      <c r="J234" s="635"/>
    </row>
    <row r="235" spans="1:10">
      <c r="A235" s="647"/>
      <c r="B235" s="649"/>
      <c r="C235" s="649"/>
      <c r="D235" s="649"/>
      <c r="E235" s="613">
        <f>'Promoter(s) and Project '!E122</f>
        <v>0</v>
      </c>
      <c r="F235" s="652">
        <f>'Promoter(s) and Project '!F122:G122</f>
        <v>0</v>
      </c>
      <c r="G235" s="652"/>
      <c r="H235" s="652">
        <f>'Promoter(s) and Project '!H122:I122</f>
        <v>0</v>
      </c>
      <c r="I235" s="652"/>
      <c r="J235" s="635"/>
    </row>
    <row r="236" spans="1:10">
      <c r="A236" s="647"/>
      <c r="B236" s="649"/>
      <c r="C236" s="649"/>
      <c r="D236" s="649"/>
      <c r="E236" s="613">
        <f>'Promoter(s) and Project '!E123</f>
        <v>0</v>
      </c>
      <c r="F236" s="652">
        <f>'Promoter(s) and Project '!F123:G123</f>
        <v>0</v>
      </c>
      <c r="G236" s="652"/>
      <c r="H236" s="652">
        <f>'Promoter(s) and Project '!H123:I123</f>
        <v>0</v>
      </c>
      <c r="I236" s="652"/>
      <c r="J236" s="635"/>
    </row>
    <row r="237" spans="1:10">
      <c r="A237" s="647"/>
      <c r="B237" s="649" t="s">
        <v>14</v>
      </c>
      <c r="C237" s="649"/>
      <c r="D237" s="649"/>
      <c r="E237" s="654">
        <f>SUM(E232:E236)</f>
        <v>15</v>
      </c>
      <c r="F237" s="652"/>
      <c r="G237" s="652"/>
      <c r="H237" s="659">
        <f>SUM(H232:H236)</f>
        <v>3000</v>
      </c>
      <c r="I237" s="659"/>
      <c r="J237" s="635"/>
    </row>
    <row r="238" spans="1:10">
      <c r="A238" s="647"/>
      <c r="B238" s="635"/>
      <c r="C238" s="635"/>
      <c r="D238" s="635"/>
      <c r="E238" s="635"/>
      <c r="F238" s="653"/>
      <c r="G238" s="653"/>
      <c r="H238" s="660"/>
      <c r="I238" s="660"/>
      <c r="J238" s="635"/>
    </row>
    <row r="239" spans="1:10">
      <c r="A239" s="647">
        <v>6.2</v>
      </c>
      <c r="B239" s="646" t="s">
        <v>111</v>
      </c>
      <c r="C239" s="646"/>
      <c r="D239" s="646"/>
      <c r="E239" s="646"/>
      <c r="F239" s="635"/>
      <c r="G239" s="635"/>
      <c r="H239" s="660">
        <f>'Promoter(s) and Project '!H148:I148</f>
        <v>1080</v>
      </c>
      <c r="I239" s="660"/>
      <c r="J239" s="635"/>
    </row>
    <row r="240" spans="1:10">
      <c r="A240" s="647"/>
      <c r="B240" s="646"/>
      <c r="C240" s="646"/>
      <c r="D240" s="646"/>
      <c r="E240" s="646"/>
      <c r="F240" s="635"/>
      <c r="G240" s="635"/>
      <c r="H240" s="635"/>
      <c r="I240" s="635"/>
      <c r="J240" s="635"/>
    </row>
    <row r="241" spans="1:10">
      <c r="A241" s="647">
        <v>6.4</v>
      </c>
      <c r="B241" s="646" t="s">
        <v>112</v>
      </c>
      <c r="C241" s="646"/>
      <c r="D241" s="646"/>
      <c r="E241" s="646"/>
      <c r="F241" s="635"/>
      <c r="G241" s="635"/>
      <c r="H241" s="660">
        <f>'Promoter(s) and Project '!H150:I150</f>
        <v>864</v>
      </c>
      <c r="I241" s="660"/>
      <c r="J241" s="635"/>
    </row>
    <row r="242" spans="1:10">
      <c r="A242" s="647"/>
      <c r="B242" s="646"/>
      <c r="C242" s="646"/>
      <c r="D242" s="646"/>
      <c r="E242" s="646"/>
      <c r="F242" s="635"/>
      <c r="G242" s="635"/>
      <c r="H242" s="635"/>
      <c r="I242" s="635"/>
      <c r="J242" s="635"/>
    </row>
    <row r="243" spans="1:10">
      <c r="A243" s="647">
        <v>6.5</v>
      </c>
      <c r="B243" s="646" t="s">
        <v>113</v>
      </c>
      <c r="C243" s="646"/>
      <c r="D243" s="646"/>
      <c r="E243" s="646"/>
      <c r="F243" s="635"/>
      <c r="G243" s="635"/>
      <c r="H243" s="660">
        <f>'Promoter(s) and Project '!H152:I152</f>
        <v>792</v>
      </c>
      <c r="I243" s="660"/>
      <c r="J243" s="635"/>
    </row>
    <row r="244" spans="1:10">
      <c r="A244" s="647"/>
      <c r="B244" s="635"/>
      <c r="C244" s="635"/>
      <c r="D244" s="635"/>
      <c r="E244" s="635"/>
      <c r="F244" s="635"/>
      <c r="G244" s="635"/>
      <c r="H244" s="635"/>
      <c r="I244" s="635"/>
      <c r="J244" s="635"/>
    </row>
    <row r="245" spans="1:10">
      <c r="A245" s="647">
        <v>6.6</v>
      </c>
      <c r="B245" s="646" t="s">
        <v>210</v>
      </c>
      <c r="C245" s="646"/>
      <c r="D245" s="646"/>
      <c r="E245" s="646"/>
      <c r="F245" s="646"/>
      <c r="G245" s="646"/>
      <c r="H245" s="660">
        <f>'Promoter(s) and Project '!H154:I154*12</f>
        <v>1200</v>
      </c>
      <c r="I245" s="660"/>
      <c r="J245" s="635"/>
    </row>
    <row r="246" spans="1:10">
      <c r="A246" s="647"/>
      <c r="B246" s="635"/>
      <c r="C246" s="635"/>
      <c r="D246" s="635"/>
      <c r="E246" s="635"/>
      <c r="F246" s="635"/>
      <c r="G246" s="635"/>
      <c r="H246" s="635"/>
      <c r="I246" s="635"/>
      <c r="J246" s="635"/>
    </row>
    <row r="247" spans="1:10">
      <c r="A247" s="647">
        <v>6.7</v>
      </c>
      <c r="B247" s="646" t="s">
        <v>211</v>
      </c>
      <c r="C247" s="646"/>
      <c r="D247" s="646"/>
      <c r="E247" s="646"/>
      <c r="F247" s="635"/>
      <c r="G247" s="635"/>
      <c r="H247" s="660">
        <f>'Promoter(s) and Project '!H156:I156</f>
        <v>648</v>
      </c>
      <c r="I247" s="660"/>
      <c r="J247" s="635"/>
    </row>
    <row r="248" spans="1:10">
      <c r="A248" s="647"/>
      <c r="B248" s="615" t="s">
        <v>14</v>
      </c>
      <c r="C248" s="615"/>
      <c r="D248" s="615"/>
      <c r="E248" s="615"/>
      <c r="F248" s="647"/>
      <c r="G248" s="647"/>
      <c r="H248" s="657">
        <f>H237+H239+H241+H243+H245+H247</f>
        <v>7584</v>
      </c>
      <c r="I248" s="615"/>
      <c r="J248" s="635"/>
    </row>
    <row r="249" spans="1:10">
      <c r="A249" s="647">
        <v>7</v>
      </c>
      <c r="B249" s="615" t="s">
        <v>212</v>
      </c>
      <c r="C249" s="615"/>
      <c r="D249" s="615"/>
      <c r="E249" s="615"/>
      <c r="F249" s="615"/>
      <c r="G249" s="615"/>
      <c r="H249" s="615"/>
      <c r="I249" s="635"/>
      <c r="J249" s="635"/>
    </row>
    <row r="250" spans="1:10">
      <c r="A250" s="647"/>
      <c r="B250" s="658" t="s">
        <v>47</v>
      </c>
      <c r="C250" s="658"/>
      <c r="D250" s="658"/>
      <c r="E250" s="673" t="s">
        <v>182</v>
      </c>
      <c r="F250" s="673" t="s">
        <v>183</v>
      </c>
      <c r="G250" s="673" t="s">
        <v>184</v>
      </c>
      <c r="H250" s="673" t="s">
        <v>185</v>
      </c>
      <c r="I250" s="673" t="s">
        <v>186</v>
      </c>
      <c r="J250" s="635"/>
    </row>
    <row r="251" spans="1:10">
      <c r="A251" s="647"/>
      <c r="B251" s="649" t="s">
        <v>213</v>
      </c>
      <c r="C251" s="649"/>
      <c r="D251" s="649"/>
      <c r="E251" s="686">
        <v>0.7</v>
      </c>
      <c r="F251" s="686">
        <v>0.8</v>
      </c>
      <c r="G251" s="686">
        <v>0.9</v>
      </c>
      <c r="H251" s="686">
        <v>0.9</v>
      </c>
      <c r="I251" s="686">
        <v>0.9</v>
      </c>
      <c r="J251" s="635"/>
    </row>
    <row r="252" spans="1:10">
      <c r="A252" s="647"/>
      <c r="B252" s="687" t="s">
        <v>214</v>
      </c>
      <c r="C252" s="687"/>
      <c r="D252" s="687"/>
      <c r="E252" s="686"/>
      <c r="F252" s="686"/>
      <c r="G252" s="686"/>
      <c r="H252" s="686"/>
      <c r="I252" s="686"/>
      <c r="J252" s="635"/>
    </row>
    <row r="253" spans="1:10">
      <c r="A253" s="647"/>
      <c r="B253" s="649" t="s">
        <v>215</v>
      </c>
      <c r="C253" s="649"/>
      <c r="D253" s="649"/>
      <c r="E253" s="613">
        <f>E251*H211</f>
        <v>22941.1</v>
      </c>
      <c r="F253" s="613">
        <f>F251*H211</f>
        <v>26218.400000000001</v>
      </c>
      <c r="G253" s="613">
        <f>G251*H211</f>
        <v>29495.7</v>
      </c>
      <c r="H253" s="613">
        <f>H251*H211</f>
        <v>29495.7</v>
      </c>
      <c r="I253" s="613">
        <f>I251*H211</f>
        <v>29495.7</v>
      </c>
      <c r="J253" s="635"/>
    </row>
    <row r="254" spans="1:10">
      <c r="A254" s="647"/>
      <c r="B254" s="649" t="s">
        <v>216</v>
      </c>
      <c r="C254" s="649"/>
      <c r="D254" s="649"/>
      <c r="E254" s="613">
        <f>E251*H222</f>
        <v>2108400</v>
      </c>
      <c r="F254" s="613">
        <f>F251*H222</f>
        <v>2409600</v>
      </c>
      <c r="G254" s="613">
        <f>G251*H222</f>
        <v>2710800</v>
      </c>
      <c r="H254" s="613">
        <f>H251*H222</f>
        <v>2710800</v>
      </c>
      <c r="I254" s="613">
        <f>I251*H222</f>
        <v>2710800</v>
      </c>
      <c r="J254" s="635"/>
    </row>
    <row r="255" spans="1:10">
      <c r="A255" s="647"/>
      <c r="B255" s="649" t="s">
        <v>217</v>
      </c>
      <c r="C255" s="649"/>
      <c r="D255" s="649"/>
      <c r="E255" s="613">
        <f>E251*H224</f>
        <v>604.79999999999995</v>
      </c>
      <c r="F255" s="613">
        <f>F251*H224</f>
        <v>691.2</v>
      </c>
      <c r="G255" s="613">
        <f>G251*H224</f>
        <v>777.6</v>
      </c>
      <c r="H255" s="613">
        <f>H251*H224</f>
        <v>777.6</v>
      </c>
      <c r="I255" s="613">
        <f>I251*H224</f>
        <v>777.6</v>
      </c>
      <c r="J255" s="635"/>
    </row>
    <row r="256" spans="1:10">
      <c r="A256" s="647"/>
      <c r="B256" s="649" t="s">
        <v>218</v>
      </c>
      <c r="C256" s="649"/>
      <c r="D256" s="649"/>
      <c r="E256" s="613">
        <f>E251*H226</f>
        <v>655.19999999999993</v>
      </c>
      <c r="F256" s="613">
        <f>F251*H226</f>
        <v>748.80000000000007</v>
      </c>
      <c r="G256" s="613">
        <f>G251*H226</f>
        <v>842.4</v>
      </c>
      <c r="H256" s="613">
        <f>H251*H226</f>
        <v>842.4</v>
      </c>
      <c r="I256" s="613">
        <f>I251*H226</f>
        <v>842.4</v>
      </c>
      <c r="J256" s="635"/>
    </row>
    <row r="257" spans="1:10">
      <c r="A257" s="647"/>
      <c r="B257" s="649" t="s">
        <v>219</v>
      </c>
      <c r="C257" s="649"/>
      <c r="D257" s="649"/>
      <c r="E257" s="613">
        <f>E251*H228</f>
        <v>705.6</v>
      </c>
      <c r="F257" s="613">
        <f>F251*H228</f>
        <v>806.40000000000009</v>
      </c>
      <c r="G257" s="613">
        <f>G251*H228</f>
        <v>907.20000000000016</v>
      </c>
      <c r="H257" s="613">
        <f>H251*H228</f>
        <v>907.20000000000016</v>
      </c>
      <c r="I257" s="613">
        <f>I251*H228</f>
        <v>907.20000000000016</v>
      </c>
      <c r="J257" s="635"/>
    </row>
    <row r="258" spans="1:10">
      <c r="A258" s="647"/>
      <c r="B258" s="687" t="s">
        <v>220</v>
      </c>
      <c r="C258" s="687"/>
      <c r="D258" s="687"/>
      <c r="E258" s="687"/>
      <c r="F258" s="687"/>
      <c r="G258" s="687"/>
      <c r="H258" s="687"/>
      <c r="I258" s="687"/>
      <c r="J258" s="635"/>
    </row>
    <row r="259" spans="1:10">
      <c r="A259" s="647"/>
      <c r="B259" s="649" t="s">
        <v>221</v>
      </c>
      <c r="C259" s="649"/>
      <c r="D259" s="649"/>
      <c r="E259" s="613">
        <f>H237</f>
        <v>3000</v>
      </c>
      <c r="F259" s="613">
        <f>H237</f>
        <v>3000</v>
      </c>
      <c r="G259" s="613">
        <f>H237</f>
        <v>3000</v>
      </c>
      <c r="H259" s="613">
        <f>H237</f>
        <v>3000</v>
      </c>
      <c r="I259" s="613">
        <f>H237</f>
        <v>3000</v>
      </c>
      <c r="J259" s="635"/>
    </row>
    <row r="260" spans="1:10">
      <c r="A260" s="647"/>
      <c r="B260" s="649" t="s">
        <v>222</v>
      </c>
      <c r="C260" s="649"/>
      <c r="D260" s="649"/>
      <c r="E260" s="613">
        <f>E251*H239</f>
        <v>756</v>
      </c>
      <c r="F260" s="613">
        <f>F251*H239</f>
        <v>864</v>
      </c>
      <c r="G260" s="613">
        <f>G251*H239</f>
        <v>972</v>
      </c>
      <c r="H260" s="613">
        <f>H251*H239</f>
        <v>972</v>
      </c>
      <c r="I260" s="613">
        <f>I251*H239</f>
        <v>972</v>
      </c>
      <c r="J260" s="635"/>
    </row>
    <row r="261" spans="1:10">
      <c r="A261" s="647"/>
      <c r="B261" s="649" t="s">
        <v>223</v>
      </c>
      <c r="C261" s="649"/>
      <c r="D261" s="649"/>
      <c r="E261" s="613">
        <f>E251*H241</f>
        <v>604.79999999999995</v>
      </c>
      <c r="F261" s="613">
        <f>F251*H241</f>
        <v>691.2</v>
      </c>
      <c r="G261" s="613">
        <f>G251*H241</f>
        <v>777.6</v>
      </c>
      <c r="H261" s="613">
        <f>H251*H241</f>
        <v>777.6</v>
      </c>
      <c r="I261" s="613">
        <f>I251*H241</f>
        <v>777.6</v>
      </c>
      <c r="J261" s="635"/>
    </row>
    <row r="262" spans="1:10">
      <c r="A262" s="647"/>
      <c r="B262" s="649" t="s">
        <v>224</v>
      </c>
      <c r="C262" s="649"/>
      <c r="D262" s="649"/>
      <c r="E262" s="613">
        <f>E251*H243</f>
        <v>554.4</v>
      </c>
      <c r="F262" s="613">
        <f>F251*H243</f>
        <v>633.6</v>
      </c>
      <c r="G262" s="613">
        <f>G251*H243</f>
        <v>712.80000000000007</v>
      </c>
      <c r="H262" s="613">
        <f>H251*H243</f>
        <v>712.80000000000007</v>
      </c>
      <c r="I262" s="613">
        <f>I251*H243</f>
        <v>712.80000000000007</v>
      </c>
      <c r="J262" s="635"/>
    </row>
    <row r="263" spans="1:10">
      <c r="A263" s="647"/>
      <c r="B263" s="649" t="s">
        <v>225</v>
      </c>
      <c r="C263" s="649"/>
      <c r="D263" s="649"/>
      <c r="E263" s="613">
        <f>H245</f>
        <v>1200</v>
      </c>
      <c r="F263" s="613">
        <f>H245</f>
        <v>1200</v>
      </c>
      <c r="G263" s="613">
        <f>H245</f>
        <v>1200</v>
      </c>
      <c r="H263" s="613">
        <f>H245</f>
        <v>1200</v>
      </c>
      <c r="I263" s="613">
        <f>H245</f>
        <v>1200</v>
      </c>
      <c r="J263" s="635"/>
    </row>
    <row r="264" spans="1:10">
      <c r="A264" s="647"/>
      <c r="B264" s="649" t="s">
        <v>226</v>
      </c>
      <c r="C264" s="649"/>
      <c r="D264" s="649"/>
      <c r="E264" s="613">
        <f>E251*H247</f>
        <v>453.59999999999997</v>
      </c>
      <c r="F264" s="613">
        <f>F251*H247</f>
        <v>518.4</v>
      </c>
      <c r="G264" s="613">
        <f>G251*H247</f>
        <v>583.20000000000005</v>
      </c>
      <c r="H264" s="613">
        <f>H251*H247</f>
        <v>583.20000000000005</v>
      </c>
      <c r="I264" s="613">
        <f>I251*H247</f>
        <v>583.20000000000005</v>
      </c>
      <c r="J264" s="635"/>
    </row>
    <row r="265" spans="1:10">
      <c r="A265" s="647"/>
      <c r="B265" s="689" t="s">
        <v>227</v>
      </c>
      <c r="C265" s="682"/>
      <c r="D265" s="690"/>
      <c r="E265" s="613">
        <f>SUM(E253:E264)</f>
        <v>2139875.5</v>
      </c>
      <c r="F265" s="613">
        <f>SUM(F253:F264)</f>
        <v>2444972</v>
      </c>
      <c r="G265" s="613">
        <f>SUM(G253:G264)</f>
        <v>2750068.5000000005</v>
      </c>
      <c r="H265" s="613">
        <f>SUM(H253:H264)</f>
        <v>2750068.5000000005</v>
      </c>
      <c r="I265" s="613">
        <f>SUM(I253:I264)</f>
        <v>2750068.5000000005</v>
      </c>
      <c r="J265" s="635"/>
    </row>
    <row r="266" spans="1:10">
      <c r="A266" s="647"/>
      <c r="B266" s="647"/>
      <c r="C266" s="647"/>
      <c r="D266" s="647"/>
      <c r="E266" s="611"/>
      <c r="F266" s="611"/>
      <c r="G266" s="611"/>
      <c r="H266" s="611"/>
      <c r="I266" s="611"/>
      <c r="J266" s="635"/>
    </row>
    <row r="267" spans="1:10" ht="12.75" customHeight="1">
      <c r="A267" s="647">
        <v>8</v>
      </c>
      <c r="B267" s="615" t="s">
        <v>228</v>
      </c>
      <c r="C267" s="615"/>
      <c r="D267" s="615"/>
      <c r="E267" s="615"/>
      <c r="F267" s="611"/>
      <c r="G267" s="611"/>
      <c r="H267" s="611"/>
      <c r="I267" s="611"/>
      <c r="J267" s="635"/>
    </row>
    <row r="268" spans="1:10">
      <c r="A268" s="647"/>
      <c r="B268" s="658" t="s">
        <v>47</v>
      </c>
      <c r="C268" s="658"/>
      <c r="D268" s="658"/>
      <c r="E268" s="658"/>
      <c r="F268" s="673"/>
      <c r="G268" s="673"/>
      <c r="H268" s="658" t="s">
        <v>50</v>
      </c>
      <c r="I268" s="658"/>
      <c r="J268" s="635"/>
    </row>
    <row r="269" spans="1:10">
      <c r="A269" s="647"/>
      <c r="B269" s="658" t="s">
        <v>229</v>
      </c>
      <c r="C269" s="658"/>
      <c r="D269" s="658"/>
      <c r="E269" s="658"/>
      <c r="F269" s="673"/>
      <c r="G269" s="673"/>
      <c r="H269" s="659">
        <f>H191</f>
        <v>7200</v>
      </c>
      <c r="I269" s="659"/>
      <c r="J269" s="635"/>
    </row>
    <row r="270" spans="1:10">
      <c r="A270" s="647"/>
      <c r="B270" s="649"/>
      <c r="C270" s="649"/>
      <c r="D270" s="649"/>
      <c r="E270" s="649"/>
      <c r="F270" s="654"/>
      <c r="G270" s="654"/>
      <c r="H270" s="652"/>
      <c r="I270" s="652"/>
      <c r="J270" s="635"/>
    </row>
    <row r="271" spans="1:10">
      <c r="A271" s="647"/>
      <c r="B271" s="687" t="s">
        <v>214</v>
      </c>
      <c r="C271" s="687"/>
      <c r="D271" s="687"/>
      <c r="E271" s="687"/>
      <c r="F271" s="654"/>
      <c r="G271" s="654"/>
      <c r="H271" s="652"/>
      <c r="I271" s="652"/>
      <c r="J271" s="635"/>
    </row>
    <row r="272" spans="1:10">
      <c r="A272" s="647"/>
      <c r="B272" s="649" t="s">
        <v>230</v>
      </c>
      <c r="C272" s="649"/>
      <c r="D272" s="649"/>
      <c r="E272" s="649"/>
      <c r="F272" s="654"/>
      <c r="G272" s="654"/>
      <c r="H272" s="652">
        <f>H211</f>
        <v>32773</v>
      </c>
      <c r="I272" s="652"/>
      <c r="J272" s="635"/>
    </row>
    <row r="273" spans="1:10">
      <c r="A273" s="647"/>
      <c r="B273" s="649" t="s">
        <v>202</v>
      </c>
      <c r="C273" s="649"/>
      <c r="D273" s="649"/>
      <c r="E273" s="649"/>
      <c r="F273" s="654"/>
      <c r="G273" s="654"/>
      <c r="H273" s="652">
        <f>H222</f>
        <v>3012000</v>
      </c>
      <c r="I273" s="652"/>
      <c r="J273" s="635"/>
    </row>
    <row r="274" spans="1:10">
      <c r="A274" s="647"/>
      <c r="B274" s="649" t="s">
        <v>231</v>
      </c>
      <c r="C274" s="649"/>
      <c r="D274" s="649"/>
      <c r="E274" s="649"/>
      <c r="F274" s="654"/>
      <c r="G274" s="654"/>
      <c r="H274" s="652">
        <f>H224</f>
        <v>864</v>
      </c>
      <c r="I274" s="652"/>
      <c r="J274" s="635"/>
    </row>
    <row r="275" spans="1:10">
      <c r="A275" s="647"/>
      <c r="B275" s="649" t="s">
        <v>232</v>
      </c>
      <c r="C275" s="649"/>
      <c r="D275" s="649"/>
      <c r="E275" s="649"/>
      <c r="F275" s="654"/>
      <c r="G275" s="654"/>
      <c r="H275" s="652">
        <f>H226</f>
        <v>936</v>
      </c>
      <c r="I275" s="652"/>
      <c r="J275" s="635"/>
    </row>
    <row r="276" spans="1:10">
      <c r="A276" s="647"/>
      <c r="B276" s="691" t="s">
        <v>110</v>
      </c>
      <c r="C276" s="691"/>
      <c r="D276" s="691"/>
      <c r="E276" s="691"/>
      <c r="F276" s="692"/>
      <c r="G276" s="692"/>
      <c r="H276" s="693">
        <f>H228</f>
        <v>1008.0000000000001</v>
      </c>
      <c r="I276" s="693"/>
      <c r="J276" s="635"/>
    </row>
    <row r="277" spans="1:10">
      <c r="A277" s="647"/>
      <c r="B277" s="694"/>
      <c r="C277" s="635"/>
      <c r="D277" s="635"/>
      <c r="E277" s="635"/>
      <c r="F277" s="635"/>
      <c r="G277" s="635"/>
      <c r="H277" s="653"/>
      <c r="I277" s="695"/>
      <c r="J277" s="635"/>
    </row>
    <row r="278" spans="1:10">
      <c r="A278" s="647"/>
      <c r="B278" s="696" t="s">
        <v>233</v>
      </c>
      <c r="C278" s="696"/>
      <c r="D278" s="696"/>
      <c r="E278" s="696"/>
      <c r="F278" s="697"/>
      <c r="G278" s="697"/>
      <c r="H278" s="698">
        <f>SUM(H272:H276)</f>
        <v>3047581</v>
      </c>
      <c r="I278" s="698"/>
      <c r="J278" s="635"/>
    </row>
    <row r="279" spans="1:10">
      <c r="A279" s="647"/>
      <c r="B279" s="658" t="s">
        <v>234</v>
      </c>
      <c r="C279" s="658"/>
      <c r="D279" s="658"/>
      <c r="E279" s="658"/>
      <c r="F279" s="654"/>
      <c r="G279" s="654"/>
      <c r="H279" s="659">
        <f>H248</f>
        <v>7584</v>
      </c>
      <c r="I279" s="659"/>
      <c r="J279" s="635"/>
    </row>
    <row r="280" spans="1:10" ht="17.25" customHeight="1">
      <c r="A280" s="647"/>
      <c r="B280" s="658" t="s">
        <v>235</v>
      </c>
      <c r="C280" s="658"/>
      <c r="D280" s="658"/>
      <c r="E280" s="658"/>
      <c r="F280" s="654"/>
      <c r="G280" s="654"/>
      <c r="H280" s="659">
        <f>H278+H279</f>
        <v>3055165</v>
      </c>
      <c r="I280" s="659"/>
      <c r="J280" s="635"/>
    </row>
    <row r="281" spans="1:10" ht="17.25" customHeight="1">
      <c r="A281" s="647"/>
      <c r="B281" s="647"/>
      <c r="C281" s="647"/>
      <c r="D281" s="647"/>
      <c r="E281" s="647"/>
      <c r="F281" s="635"/>
      <c r="G281" s="635"/>
      <c r="H281" s="699"/>
      <c r="I281" s="699"/>
      <c r="J281" s="635"/>
    </row>
    <row r="282" spans="1:10">
      <c r="A282" s="647"/>
      <c r="B282" s="615" t="s">
        <v>236</v>
      </c>
      <c r="C282" s="615"/>
      <c r="D282" s="615"/>
      <c r="E282" s="615"/>
      <c r="F282" s="635"/>
      <c r="G282" s="635"/>
      <c r="H282" s="660"/>
      <c r="I282" s="660"/>
      <c r="J282" s="635"/>
    </row>
    <row r="283" spans="1:10">
      <c r="A283" s="647"/>
      <c r="B283" s="658" t="s">
        <v>101</v>
      </c>
      <c r="C283" s="658"/>
      <c r="D283" s="658"/>
      <c r="E283" s="673" t="s">
        <v>237</v>
      </c>
      <c r="F283" s="658" t="s">
        <v>238</v>
      </c>
      <c r="G283" s="658"/>
      <c r="H283" s="658" t="s">
        <v>50</v>
      </c>
      <c r="I283" s="658"/>
      <c r="J283" s="635"/>
    </row>
    <row r="284" spans="1:10">
      <c r="A284" s="647"/>
      <c r="B284" s="649">
        <f>'Promoter(s) and Project '!B129:D129</f>
        <v>0</v>
      </c>
      <c r="C284" s="649"/>
      <c r="D284" s="649"/>
      <c r="E284" s="613">
        <f>'Promoter(s) and Project '!G129</f>
        <v>0</v>
      </c>
      <c r="F284" s="650" t="s">
        <v>239</v>
      </c>
      <c r="G284" s="651"/>
      <c r="H284" s="652">
        <f>ROUND(((H272/300)*E284),0)</f>
        <v>0</v>
      </c>
      <c r="I284" s="652"/>
      <c r="J284" s="635"/>
    </row>
    <row r="285" spans="1:10">
      <c r="A285" s="647"/>
      <c r="B285" s="649"/>
      <c r="C285" s="649"/>
      <c r="D285" s="649"/>
      <c r="E285" s="613"/>
      <c r="F285" s="649"/>
      <c r="G285" s="649"/>
      <c r="H285" s="652"/>
      <c r="I285" s="652"/>
      <c r="J285" s="635"/>
    </row>
    <row r="286" spans="1:10">
      <c r="A286" s="647"/>
      <c r="B286" s="649" t="str">
        <f>'Promoter(s) and Project '!B130:D130</f>
        <v>Stock in process</v>
      </c>
      <c r="C286" s="649"/>
      <c r="D286" s="649"/>
      <c r="E286" s="613">
        <f>'Promoter(s) and Project '!G130</f>
        <v>20</v>
      </c>
      <c r="F286" s="649" t="s">
        <v>233</v>
      </c>
      <c r="G286" s="649"/>
      <c r="H286" s="652">
        <f>ROUND(((H278/300)*E286),0)</f>
        <v>203172</v>
      </c>
      <c r="I286" s="652"/>
      <c r="J286" s="635"/>
    </row>
    <row r="287" spans="1:10">
      <c r="A287" s="647"/>
      <c r="B287" s="649"/>
      <c r="C287" s="649"/>
      <c r="D287" s="649"/>
      <c r="E287" s="654"/>
      <c r="F287" s="649"/>
      <c r="G287" s="649"/>
      <c r="H287" s="652"/>
      <c r="I287" s="652"/>
      <c r="J287" s="635"/>
    </row>
    <row r="288" spans="1:10">
      <c r="A288" s="647"/>
      <c r="B288" s="649" t="str">
        <f>'Promoter(s) and Project '!B132:D132</f>
        <v>Finished goods</v>
      </c>
      <c r="C288" s="649"/>
      <c r="D288" s="649"/>
      <c r="E288" s="613">
        <f>'Promoter(s) and Project '!G132</f>
        <v>30</v>
      </c>
      <c r="F288" s="649" t="s">
        <v>235</v>
      </c>
      <c r="G288" s="649"/>
      <c r="H288" s="652">
        <f>ROUND(((H280/300)*E288),0)</f>
        <v>305517</v>
      </c>
      <c r="I288" s="652"/>
      <c r="J288" s="635"/>
    </row>
    <row r="289" spans="1:10">
      <c r="A289" s="647"/>
      <c r="B289" s="649"/>
      <c r="C289" s="649"/>
      <c r="D289" s="649"/>
      <c r="E289" s="654"/>
      <c r="F289" s="649"/>
      <c r="G289" s="649"/>
      <c r="H289" s="652"/>
      <c r="I289" s="652"/>
      <c r="J289" s="635"/>
    </row>
    <row r="290" spans="1:10">
      <c r="A290" s="647"/>
      <c r="B290" s="649" t="str">
        <f>'Promoter(s) and Project '!B134:D134</f>
        <v>Receivables</v>
      </c>
      <c r="C290" s="649"/>
      <c r="D290" s="649"/>
      <c r="E290" s="613">
        <f>'Promoter(s) and Project '!G134</f>
        <v>10</v>
      </c>
      <c r="F290" s="649" t="s">
        <v>235</v>
      </c>
      <c r="G290" s="649"/>
      <c r="H290" s="652">
        <f>ROUND(((H280/300)*E290),0)</f>
        <v>101839</v>
      </c>
      <c r="I290" s="652"/>
      <c r="J290" s="635"/>
    </row>
    <row r="291" spans="1:10">
      <c r="A291" s="647"/>
      <c r="B291" s="650"/>
      <c r="C291" s="700"/>
      <c r="D291" s="700"/>
      <c r="E291" s="651"/>
      <c r="F291" s="650"/>
      <c r="G291" s="651"/>
      <c r="H291" s="650"/>
      <c r="I291" s="651"/>
      <c r="J291" s="635"/>
    </row>
    <row r="292" spans="1:10">
      <c r="A292" s="647"/>
      <c r="B292" s="658" t="s">
        <v>240</v>
      </c>
      <c r="C292" s="658"/>
      <c r="D292" s="658"/>
      <c r="E292" s="658"/>
      <c r="F292" s="649" t="s">
        <v>241</v>
      </c>
      <c r="G292" s="649"/>
      <c r="H292" s="652">
        <f>H284+H286+H288+H290</f>
        <v>610528</v>
      </c>
      <c r="I292" s="649"/>
      <c r="J292" s="635"/>
    </row>
    <row r="293" spans="1:10">
      <c r="A293" s="647"/>
      <c r="B293" s="647"/>
      <c r="C293" s="647"/>
      <c r="D293" s="647"/>
      <c r="E293" s="647"/>
      <c r="F293" s="635"/>
      <c r="G293" s="635"/>
      <c r="H293" s="653"/>
      <c r="I293" s="635"/>
      <c r="J293" s="635"/>
    </row>
    <row r="294" spans="1:10">
      <c r="A294" s="647">
        <v>9</v>
      </c>
      <c r="B294" s="615" t="s">
        <v>242</v>
      </c>
      <c r="C294" s="615"/>
      <c r="D294" s="615"/>
      <c r="E294" s="615"/>
      <c r="F294" s="635"/>
      <c r="G294" s="635"/>
      <c r="H294" s="635"/>
      <c r="I294" s="635"/>
      <c r="J294" s="635"/>
    </row>
    <row r="295" spans="1:10">
      <c r="A295" s="647">
        <v>9.1</v>
      </c>
      <c r="B295" s="701" t="s">
        <v>243</v>
      </c>
      <c r="C295" s="701"/>
      <c r="D295" s="701"/>
      <c r="E295" s="701"/>
      <c r="F295" s="635"/>
      <c r="G295" s="635"/>
      <c r="H295" s="635"/>
      <c r="I295" s="635"/>
      <c r="J295" s="635"/>
    </row>
    <row r="296" spans="1:10">
      <c r="A296" s="647"/>
      <c r="B296" s="658" t="s">
        <v>47</v>
      </c>
      <c r="C296" s="658"/>
      <c r="D296" s="658"/>
      <c r="E296" s="673" t="s">
        <v>244</v>
      </c>
      <c r="F296" s="673" t="s">
        <v>182</v>
      </c>
      <c r="G296" s="673" t="s">
        <v>183</v>
      </c>
      <c r="H296" s="673" t="s">
        <v>184</v>
      </c>
      <c r="I296" s="673" t="s">
        <v>185</v>
      </c>
      <c r="J296" s="647"/>
    </row>
    <row r="297" spans="1:10">
      <c r="A297" s="647"/>
      <c r="B297" s="649" t="str">
        <f>B198</f>
        <v xml:space="preserve">Sales / Receipts </v>
      </c>
      <c r="C297" s="649"/>
      <c r="D297" s="649"/>
      <c r="E297" s="613"/>
      <c r="F297" s="613">
        <f>E198</f>
        <v>5040</v>
      </c>
      <c r="G297" s="613">
        <f>F198</f>
        <v>5760</v>
      </c>
      <c r="H297" s="613">
        <f>G198</f>
        <v>6480</v>
      </c>
      <c r="I297" s="610">
        <f>H198</f>
        <v>6480</v>
      </c>
      <c r="J297" s="611"/>
    </row>
    <row r="298" spans="1:10">
      <c r="A298" s="647"/>
      <c r="B298" s="649"/>
      <c r="C298" s="649"/>
      <c r="D298" s="649"/>
      <c r="E298" s="613"/>
      <c r="F298" s="613">
        <f>F297</f>
        <v>5040</v>
      </c>
      <c r="G298" s="613">
        <f>G297</f>
        <v>5760</v>
      </c>
      <c r="H298" s="613">
        <f>H297</f>
        <v>6480</v>
      </c>
      <c r="I298" s="610">
        <f>I297</f>
        <v>6480</v>
      </c>
      <c r="J298" s="611"/>
    </row>
    <row r="299" spans="1:10">
      <c r="A299" s="647"/>
      <c r="B299" s="687" t="str">
        <f t="shared" ref="B299:B304" si="4">B252</f>
        <v>Manufacturing Expenses</v>
      </c>
      <c r="C299" s="687"/>
      <c r="D299" s="687"/>
      <c r="E299" s="687"/>
      <c r="F299" s="687"/>
      <c r="G299" s="687"/>
      <c r="H299" s="687"/>
      <c r="I299" s="687"/>
      <c r="J299" s="702"/>
    </row>
    <row r="300" spans="1:10">
      <c r="A300" s="647"/>
      <c r="B300" s="649" t="str">
        <f t="shared" si="4"/>
        <v xml:space="preserve">  Rawmaterials</v>
      </c>
      <c r="C300" s="649"/>
      <c r="D300" s="649"/>
      <c r="E300" s="613"/>
      <c r="F300" s="613">
        <f t="shared" ref="F300:I304" si="5">E253</f>
        <v>22941.1</v>
      </c>
      <c r="G300" s="613">
        <f t="shared" si="5"/>
        <v>26218.400000000001</v>
      </c>
      <c r="H300" s="613">
        <f t="shared" si="5"/>
        <v>29495.7</v>
      </c>
      <c r="I300" s="610">
        <f t="shared" si="5"/>
        <v>29495.7</v>
      </c>
      <c r="J300" s="611"/>
    </row>
    <row r="301" spans="1:10">
      <c r="A301" s="647"/>
      <c r="B301" s="649" t="str">
        <f t="shared" si="4"/>
        <v xml:space="preserve">  Wages</v>
      </c>
      <c r="C301" s="649"/>
      <c r="D301" s="649"/>
      <c r="E301" s="613"/>
      <c r="F301" s="613">
        <f t="shared" si="5"/>
        <v>2108400</v>
      </c>
      <c r="G301" s="613">
        <f t="shared" si="5"/>
        <v>2409600</v>
      </c>
      <c r="H301" s="613">
        <f t="shared" si="5"/>
        <v>2710800</v>
      </c>
      <c r="I301" s="613">
        <f t="shared" si="5"/>
        <v>2710800</v>
      </c>
      <c r="J301" s="611"/>
    </row>
    <row r="302" spans="1:10">
      <c r="A302" s="647"/>
      <c r="B302" s="649" t="str">
        <f t="shared" si="4"/>
        <v xml:space="preserve">  Repairs &amp; Maintenance</v>
      </c>
      <c r="C302" s="649"/>
      <c r="D302" s="649"/>
      <c r="E302" s="613"/>
      <c r="F302" s="613">
        <f t="shared" si="5"/>
        <v>604.79999999999995</v>
      </c>
      <c r="G302" s="613">
        <f t="shared" si="5"/>
        <v>691.2</v>
      </c>
      <c r="H302" s="613">
        <f t="shared" si="5"/>
        <v>777.6</v>
      </c>
      <c r="I302" s="613">
        <f t="shared" si="5"/>
        <v>777.6</v>
      </c>
      <c r="J302" s="611"/>
    </row>
    <row r="303" spans="1:10">
      <c r="A303" s="647"/>
      <c r="B303" s="649" t="str">
        <f t="shared" si="4"/>
        <v xml:space="preserve">  Power &amp; Fuel</v>
      </c>
      <c r="C303" s="649"/>
      <c r="D303" s="649"/>
      <c r="E303" s="613"/>
      <c r="F303" s="613">
        <f t="shared" si="5"/>
        <v>655.19999999999993</v>
      </c>
      <c r="G303" s="613">
        <f t="shared" si="5"/>
        <v>748.80000000000007</v>
      </c>
      <c r="H303" s="613">
        <f t="shared" si="5"/>
        <v>842.4</v>
      </c>
      <c r="I303" s="613">
        <f t="shared" si="5"/>
        <v>842.4</v>
      </c>
      <c r="J303" s="611"/>
    </row>
    <row r="304" spans="1:10">
      <c r="A304" s="647"/>
      <c r="B304" s="649" t="str">
        <f t="shared" si="4"/>
        <v xml:space="preserve">  Other Overhead Expenses</v>
      </c>
      <c r="C304" s="649"/>
      <c r="D304" s="649"/>
      <c r="E304" s="613"/>
      <c r="F304" s="613">
        <f t="shared" si="5"/>
        <v>705.6</v>
      </c>
      <c r="G304" s="613">
        <f t="shared" si="5"/>
        <v>806.40000000000009</v>
      </c>
      <c r="H304" s="613">
        <f t="shared" si="5"/>
        <v>907.20000000000016</v>
      </c>
      <c r="I304" s="613">
        <f t="shared" si="5"/>
        <v>907.20000000000016</v>
      </c>
      <c r="J304" s="611"/>
    </row>
    <row r="305" spans="1:10">
      <c r="A305" s="647"/>
      <c r="B305" s="649" t="s">
        <v>245</v>
      </c>
      <c r="C305" s="649"/>
      <c r="D305" s="649"/>
      <c r="E305" s="613"/>
      <c r="F305" s="613">
        <f>E176</f>
        <v>2418.1999999999998</v>
      </c>
      <c r="G305" s="613">
        <f>F176</f>
        <v>2130.018</v>
      </c>
      <c r="H305" s="613">
        <f>G176</f>
        <v>1876.3978199999999</v>
      </c>
      <c r="I305" s="613">
        <f>H176</f>
        <v>1653.1922417999999</v>
      </c>
      <c r="J305" s="611"/>
    </row>
    <row r="306" spans="1:10">
      <c r="A306" s="647"/>
      <c r="B306" s="687" t="s">
        <v>233</v>
      </c>
      <c r="C306" s="687"/>
      <c r="D306" s="687"/>
      <c r="E306" s="613"/>
      <c r="F306" s="610">
        <f>SUM(F300:F305)</f>
        <v>2135724.9000000004</v>
      </c>
      <c r="G306" s="610">
        <f>SUM(G300:G305)</f>
        <v>2440194.818</v>
      </c>
      <c r="H306" s="610">
        <f>SUM(H300:H305)</f>
        <v>2744699.2978200004</v>
      </c>
      <c r="I306" s="610">
        <f>SUM(I300:I305)</f>
        <v>2744476.0922418004</v>
      </c>
      <c r="J306" s="612"/>
    </row>
    <row r="307" spans="1:10">
      <c r="A307" s="647"/>
      <c r="B307" s="687" t="str">
        <f t="shared" ref="B307:B313" si="6">B258</f>
        <v>Administrative Expenses</v>
      </c>
      <c r="C307" s="687"/>
      <c r="D307" s="687"/>
      <c r="E307" s="654"/>
      <c r="F307" s="654"/>
      <c r="G307" s="654"/>
      <c r="H307" s="654"/>
      <c r="I307" s="654"/>
      <c r="J307" s="635"/>
    </row>
    <row r="308" spans="1:10">
      <c r="A308" s="647"/>
      <c r="B308" s="649" t="str">
        <f t="shared" si="6"/>
        <v xml:space="preserve">  Salary</v>
      </c>
      <c r="C308" s="649"/>
      <c r="D308" s="649"/>
      <c r="E308" s="613"/>
      <c r="F308" s="613">
        <f t="shared" ref="F308:I313" si="7">E259</f>
        <v>3000</v>
      </c>
      <c r="G308" s="613">
        <f>ROUND(((5%*F308)+F308),0)</f>
        <v>3150</v>
      </c>
      <c r="H308" s="613">
        <f>ROUND(((5%*G308)+G308),0)</f>
        <v>3308</v>
      </c>
      <c r="I308" s="613">
        <f>ROUND(((5%*H308)+H308),0)</f>
        <v>3473</v>
      </c>
      <c r="J308" s="611"/>
    </row>
    <row r="309" spans="1:10">
      <c r="A309" s="647"/>
      <c r="B309" s="649" t="str">
        <f t="shared" si="6"/>
        <v xml:space="preserve">  Postage Telephone Expenses</v>
      </c>
      <c r="C309" s="649"/>
      <c r="D309" s="649"/>
      <c r="E309" s="654"/>
      <c r="F309" s="613">
        <f t="shared" si="7"/>
        <v>756</v>
      </c>
      <c r="G309" s="613">
        <f t="shared" si="7"/>
        <v>864</v>
      </c>
      <c r="H309" s="613">
        <f t="shared" si="7"/>
        <v>972</v>
      </c>
      <c r="I309" s="613">
        <f t="shared" si="7"/>
        <v>972</v>
      </c>
      <c r="J309" s="611"/>
    </row>
    <row r="310" spans="1:10">
      <c r="A310" s="647"/>
      <c r="B310" s="649" t="str">
        <f t="shared" si="6"/>
        <v xml:space="preserve">  Stationery &amp; Postage</v>
      </c>
      <c r="C310" s="649"/>
      <c r="D310" s="649"/>
      <c r="E310" s="654"/>
      <c r="F310" s="613">
        <f t="shared" si="7"/>
        <v>604.79999999999995</v>
      </c>
      <c r="G310" s="613">
        <f t="shared" si="7"/>
        <v>691.2</v>
      </c>
      <c r="H310" s="613">
        <f t="shared" si="7"/>
        <v>777.6</v>
      </c>
      <c r="I310" s="613">
        <f t="shared" si="7"/>
        <v>777.6</v>
      </c>
      <c r="J310" s="611"/>
    </row>
    <row r="311" spans="1:10">
      <c r="A311" s="647"/>
      <c r="B311" s="649" t="str">
        <f t="shared" si="6"/>
        <v xml:space="preserve">  Advertisement &amp; Publicity</v>
      </c>
      <c r="C311" s="649"/>
      <c r="D311" s="649"/>
      <c r="E311" s="654"/>
      <c r="F311" s="613">
        <f t="shared" si="7"/>
        <v>554.4</v>
      </c>
      <c r="G311" s="613">
        <f t="shared" si="7"/>
        <v>633.6</v>
      </c>
      <c r="H311" s="613">
        <f t="shared" si="7"/>
        <v>712.80000000000007</v>
      </c>
      <c r="I311" s="613">
        <f t="shared" si="7"/>
        <v>712.80000000000007</v>
      </c>
      <c r="J311" s="611"/>
    </row>
    <row r="312" spans="1:10">
      <c r="A312" s="647"/>
      <c r="B312" s="649" t="str">
        <f t="shared" si="6"/>
        <v xml:space="preserve">  Workshed Rent</v>
      </c>
      <c r="C312" s="649"/>
      <c r="D312" s="649"/>
      <c r="E312" s="654"/>
      <c r="F312" s="613">
        <f t="shared" si="7"/>
        <v>1200</v>
      </c>
      <c r="G312" s="613">
        <f t="shared" si="7"/>
        <v>1200</v>
      </c>
      <c r="H312" s="613">
        <f t="shared" si="7"/>
        <v>1200</v>
      </c>
      <c r="I312" s="613">
        <f t="shared" si="7"/>
        <v>1200</v>
      </c>
      <c r="J312" s="611"/>
    </row>
    <row r="313" spans="1:10">
      <c r="A313" s="647"/>
      <c r="B313" s="649" t="str">
        <f t="shared" si="6"/>
        <v xml:space="preserve">  Other Miscellaneous Expenses</v>
      </c>
      <c r="C313" s="649"/>
      <c r="D313" s="649"/>
      <c r="E313" s="654"/>
      <c r="F313" s="613">
        <f t="shared" si="7"/>
        <v>453.59999999999997</v>
      </c>
      <c r="G313" s="613">
        <f t="shared" si="7"/>
        <v>518.4</v>
      </c>
      <c r="H313" s="613">
        <f t="shared" si="7"/>
        <v>583.20000000000005</v>
      </c>
      <c r="I313" s="613">
        <f t="shared" si="7"/>
        <v>583.20000000000005</v>
      </c>
      <c r="J313" s="611"/>
    </row>
    <row r="314" spans="1:10">
      <c r="A314" s="647"/>
      <c r="B314" s="687" t="s">
        <v>234</v>
      </c>
      <c r="C314" s="687"/>
      <c r="D314" s="687"/>
      <c r="E314" s="673"/>
      <c r="F314" s="610">
        <f>SUM(F308:F313)</f>
        <v>6568.8</v>
      </c>
      <c r="G314" s="610">
        <f>SUM(G308:G313)</f>
        <v>7057.2</v>
      </c>
      <c r="H314" s="610">
        <f>SUM(H308:H313)</f>
        <v>7553.6</v>
      </c>
      <c r="I314" s="610">
        <f>SUM(I308:I313)</f>
        <v>7718.6</v>
      </c>
      <c r="J314" s="612"/>
    </row>
    <row r="315" spans="1:10">
      <c r="A315" s="647"/>
      <c r="B315" s="649" t="str">
        <f>CONCATENATE("Interest on Bank credit @ ",'Promoter(s) and Project '!F158*100,"%")</f>
        <v>Interest on Bank credit @ 1%</v>
      </c>
      <c r="C315" s="649"/>
      <c r="D315" s="649"/>
      <c r="E315" s="654"/>
      <c r="F315" s="613"/>
      <c r="G315" s="613"/>
      <c r="H315" s="613"/>
      <c r="I315" s="613"/>
      <c r="J315" s="611"/>
    </row>
    <row r="316" spans="1:10">
      <c r="A316" s="647"/>
      <c r="B316" s="649" t="s">
        <v>133</v>
      </c>
      <c r="C316" s="649"/>
      <c r="D316" s="649"/>
      <c r="E316" s="654"/>
      <c r="F316" s="613">
        <f>I142</f>
        <v>967.29</v>
      </c>
      <c r="G316" s="613">
        <f>I143</f>
        <v>967.29</v>
      </c>
      <c r="H316" s="613">
        <f>I144</f>
        <v>773.83199999999999</v>
      </c>
      <c r="I316" s="613">
        <f>I145</f>
        <v>580.37399999999991</v>
      </c>
      <c r="J316" s="611"/>
    </row>
    <row r="317" spans="1:10">
      <c r="A317" s="647"/>
      <c r="B317" s="649" t="s">
        <v>246</v>
      </c>
      <c r="C317" s="649"/>
      <c r="D317" s="649"/>
      <c r="E317" s="654"/>
      <c r="F317" s="613">
        <f>I155</f>
        <v>5800.02</v>
      </c>
      <c r="G317" s="613">
        <f>I156</f>
        <v>5800.02</v>
      </c>
      <c r="H317" s="613">
        <f>I157</f>
        <v>4640.0159999999996</v>
      </c>
      <c r="I317" s="613">
        <f>I158</f>
        <v>3480.0119999999997</v>
      </c>
      <c r="J317" s="611"/>
    </row>
    <row r="318" spans="1:10">
      <c r="A318" s="647"/>
      <c r="B318" s="658" t="s">
        <v>247</v>
      </c>
      <c r="C318" s="658"/>
      <c r="D318" s="658"/>
      <c r="E318" s="673"/>
      <c r="F318" s="610">
        <f>F306+F314+F316+F317</f>
        <v>2149061.0100000002</v>
      </c>
      <c r="G318" s="610">
        <f>G306+G314+G316+G317</f>
        <v>2454019.3280000002</v>
      </c>
      <c r="H318" s="610">
        <f>H306+H314+H316+H317</f>
        <v>2757666.7458200003</v>
      </c>
      <c r="I318" s="610">
        <f>I306+I314+I316+I317</f>
        <v>2756255.0782418004</v>
      </c>
      <c r="J318" s="612"/>
    </row>
    <row r="319" spans="1:10">
      <c r="A319" s="647"/>
      <c r="B319" s="649" t="s">
        <v>248</v>
      </c>
      <c r="C319" s="649"/>
      <c r="D319" s="649"/>
      <c r="E319" s="654"/>
      <c r="F319" s="613">
        <f>F298-F318</f>
        <v>-2144021.0100000002</v>
      </c>
      <c r="G319" s="613">
        <f>G298-G318</f>
        <v>-2448259.3280000002</v>
      </c>
      <c r="H319" s="613">
        <f>H298-H318</f>
        <v>-2751186.7458200003</v>
      </c>
      <c r="I319" s="613">
        <f>I298-I318</f>
        <v>-2749775.0782418004</v>
      </c>
      <c r="J319" s="611"/>
    </row>
    <row r="320" spans="1:10">
      <c r="A320" s="647"/>
      <c r="B320" s="649" t="s">
        <v>249</v>
      </c>
      <c r="C320" s="649"/>
      <c r="D320" s="649"/>
      <c r="E320" s="654"/>
      <c r="F320" s="656">
        <v>0</v>
      </c>
      <c r="G320" s="656">
        <v>0</v>
      </c>
      <c r="H320" s="656">
        <v>0</v>
      </c>
      <c r="I320" s="656">
        <v>0</v>
      </c>
      <c r="J320" s="653"/>
    </row>
    <row r="321" spans="1:10">
      <c r="A321" s="647"/>
      <c r="B321" s="658" t="s">
        <v>250</v>
      </c>
      <c r="C321" s="658"/>
      <c r="D321" s="658"/>
      <c r="E321" s="673"/>
      <c r="F321" s="610">
        <f>F319-F320</f>
        <v>-2144021.0100000002</v>
      </c>
      <c r="G321" s="610">
        <f>G319-G320</f>
        <v>-2448259.3280000002</v>
      </c>
      <c r="H321" s="610">
        <f>H319-H320</f>
        <v>-2751186.7458200003</v>
      </c>
      <c r="I321" s="610">
        <f>I319-I320</f>
        <v>-2749775.0782418004</v>
      </c>
      <c r="J321" s="612"/>
    </row>
    <row r="322" spans="1:10">
      <c r="A322" s="647"/>
      <c r="B322" s="635"/>
      <c r="C322" s="635"/>
      <c r="D322" s="635"/>
      <c r="E322" s="635"/>
      <c r="F322" s="635"/>
      <c r="G322" s="635"/>
      <c r="H322" s="635"/>
      <c r="I322" s="635"/>
      <c r="J322" s="635"/>
    </row>
    <row r="323" spans="1:10">
      <c r="A323" s="647">
        <v>9.1999999999999993</v>
      </c>
      <c r="B323" s="615" t="s">
        <v>251</v>
      </c>
      <c r="C323" s="615"/>
      <c r="D323" s="615"/>
      <c r="E323" s="615"/>
      <c r="F323" s="615"/>
      <c r="G323" s="615"/>
      <c r="H323" s="615"/>
      <c r="I323" s="615"/>
      <c r="J323" s="635"/>
    </row>
    <row r="324" spans="1:10">
      <c r="A324" s="647"/>
      <c r="B324" s="649" t="s">
        <v>47</v>
      </c>
      <c r="C324" s="649"/>
      <c r="D324" s="649"/>
      <c r="E324" s="673" t="s">
        <v>244</v>
      </c>
      <c r="F324" s="673" t="s">
        <v>182</v>
      </c>
      <c r="G324" s="673" t="s">
        <v>183</v>
      </c>
      <c r="H324" s="673" t="s">
        <v>184</v>
      </c>
      <c r="I324" s="673" t="s">
        <v>185</v>
      </c>
      <c r="J324" s="647"/>
    </row>
    <row r="325" spans="1:10">
      <c r="A325" s="647"/>
      <c r="B325" s="649" t="s">
        <v>250</v>
      </c>
      <c r="C325" s="649"/>
      <c r="D325" s="649"/>
      <c r="E325" s="613"/>
      <c r="F325" s="613">
        <f>F321</f>
        <v>-2144021.0100000002</v>
      </c>
      <c r="G325" s="613">
        <f>G321</f>
        <v>-2448259.3280000002</v>
      </c>
      <c r="H325" s="613">
        <f>H321</f>
        <v>-2751186.7458200003</v>
      </c>
      <c r="I325" s="613">
        <f>I321</f>
        <v>-2749775.0782418004</v>
      </c>
      <c r="J325" s="611"/>
    </row>
    <row r="326" spans="1:10">
      <c r="A326" s="647"/>
      <c r="B326" s="649" t="s">
        <v>252</v>
      </c>
      <c r="C326" s="649"/>
      <c r="D326" s="649"/>
      <c r="E326" s="613"/>
      <c r="F326" s="613"/>
      <c r="G326" s="613"/>
      <c r="H326" s="613"/>
      <c r="I326" s="613"/>
      <c r="J326" s="611"/>
    </row>
    <row r="327" spans="1:10">
      <c r="A327" s="647"/>
      <c r="B327" s="649" t="s">
        <v>117</v>
      </c>
      <c r="C327" s="649"/>
      <c r="D327" s="649"/>
      <c r="E327" s="613"/>
      <c r="F327" s="613">
        <f>F305</f>
        <v>2418.1999999999998</v>
      </c>
      <c r="G327" s="613">
        <f>G305</f>
        <v>2130.018</v>
      </c>
      <c r="H327" s="613">
        <f>H305</f>
        <v>1876.3978199999999</v>
      </c>
      <c r="I327" s="613">
        <f>I305</f>
        <v>1653.1922417999999</v>
      </c>
      <c r="J327" s="611"/>
    </row>
    <row r="328" spans="1:10">
      <c r="A328" s="647"/>
      <c r="B328" s="658" t="s">
        <v>253</v>
      </c>
      <c r="C328" s="658"/>
      <c r="D328" s="658"/>
      <c r="E328" s="610"/>
      <c r="F328" s="610">
        <f>SUM(F325:F327)</f>
        <v>-2141602.81</v>
      </c>
      <c r="G328" s="610">
        <f>SUM(G325:G327)</f>
        <v>-2446129.31</v>
      </c>
      <c r="H328" s="610">
        <f>SUM(H325:H327)</f>
        <v>-2749310.3480000002</v>
      </c>
      <c r="I328" s="610">
        <f>SUM(I325:I327)</f>
        <v>-2748121.8860000004</v>
      </c>
      <c r="J328" s="612"/>
    </row>
    <row r="329" spans="1:10">
      <c r="A329" s="647"/>
      <c r="B329" s="687" t="s">
        <v>254</v>
      </c>
      <c r="C329" s="687"/>
      <c r="D329" s="687"/>
      <c r="E329" s="613"/>
      <c r="F329" s="613"/>
      <c r="G329" s="613"/>
      <c r="H329" s="613"/>
      <c r="I329" s="613"/>
      <c r="J329" s="611"/>
    </row>
    <row r="330" spans="1:10">
      <c r="A330" s="647"/>
      <c r="B330" s="649" t="s">
        <v>255</v>
      </c>
      <c r="C330" s="649"/>
      <c r="D330" s="649"/>
      <c r="E330" s="613"/>
      <c r="F330" s="613"/>
      <c r="G330" s="613"/>
      <c r="H330" s="613"/>
      <c r="I330" s="613"/>
      <c r="J330" s="611"/>
    </row>
    <row r="331" spans="1:10">
      <c r="A331" s="647"/>
      <c r="B331" s="649" t="s">
        <v>256</v>
      </c>
      <c r="C331" s="649"/>
      <c r="D331" s="649"/>
      <c r="E331" s="613"/>
      <c r="F331" s="613">
        <f>F316</f>
        <v>967.29</v>
      </c>
      <c r="G331" s="613">
        <f>G316</f>
        <v>967.29</v>
      </c>
      <c r="H331" s="613">
        <f>H316</f>
        <v>773.83199999999999</v>
      </c>
      <c r="I331" s="613">
        <f>I316</f>
        <v>580.37399999999991</v>
      </c>
      <c r="J331" s="611"/>
    </row>
    <row r="332" spans="1:10">
      <c r="A332" s="647"/>
      <c r="B332" s="649" t="s">
        <v>167</v>
      </c>
      <c r="C332" s="649"/>
      <c r="D332" s="649"/>
      <c r="E332" s="613"/>
      <c r="F332" s="613">
        <f>F142</f>
        <v>0</v>
      </c>
      <c r="G332" s="613">
        <f>F143</f>
        <v>19345.8</v>
      </c>
      <c r="H332" s="613">
        <f>F144</f>
        <v>19345.8</v>
      </c>
      <c r="I332" s="613">
        <f>F145</f>
        <v>19345.8</v>
      </c>
      <c r="J332" s="611"/>
    </row>
    <row r="333" spans="1:10">
      <c r="A333" s="647"/>
      <c r="B333" s="649" t="s">
        <v>257</v>
      </c>
      <c r="C333" s="649"/>
      <c r="D333" s="649"/>
      <c r="E333" s="613"/>
      <c r="F333" s="613"/>
      <c r="G333" s="613"/>
      <c r="H333" s="613"/>
      <c r="I333" s="613"/>
      <c r="J333" s="611"/>
    </row>
    <row r="334" spans="1:10">
      <c r="A334" s="647"/>
      <c r="B334" s="649" t="s">
        <v>256</v>
      </c>
      <c r="C334" s="649"/>
      <c r="D334" s="649"/>
      <c r="E334" s="613"/>
      <c r="F334" s="613">
        <f>F317</f>
        <v>5800.02</v>
      </c>
      <c r="G334" s="613">
        <f>G317</f>
        <v>5800.02</v>
      </c>
      <c r="H334" s="613">
        <f>H317</f>
        <v>4640.0159999999996</v>
      </c>
      <c r="I334" s="613">
        <f>I317</f>
        <v>3480.0119999999997</v>
      </c>
      <c r="J334" s="611"/>
    </row>
    <row r="335" spans="1:10">
      <c r="A335" s="647"/>
      <c r="B335" s="658" t="s">
        <v>258</v>
      </c>
      <c r="C335" s="658"/>
      <c r="D335" s="658"/>
      <c r="E335" s="610"/>
      <c r="F335" s="610">
        <f>SUM(F331:F334)</f>
        <v>6767.31</v>
      </c>
      <c r="G335" s="610">
        <f>SUM(G331:G334)</f>
        <v>26113.11</v>
      </c>
      <c r="H335" s="610">
        <f>SUM(H331:H334)</f>
        <v>24759.647999999997</v>
      </c>
      <c r="I335" s="610">
        <f>SUM(I331:I334)</f>
        <v>23406.185999999998</v>
      </c>
      <c r="J335" s="612"/>
    </row>
    <row r="336" spans="1:10">
      <c r="A336" s="647"/>
      <c r="B336" s="703" t="s">
        <v>259</v>
      </c>
      <c r="C336" s="703"/>
      <c r="D336" s="703"/>
      <c r="E336" s="704"/>
      <c r="F336" s="705">
        <f>F328/F335</f>
        <v>-316.46293874523258</v>
      </c>
      <c r="G336" s="705">
        <f>G328/G335</f>
        <v>-93.674376970035354</v>
      </c>
      <c r="H336" s="705">
        <f>H328/H335</f>
        <v>-111.03996098813684</v>
      </c>
      <c r="I336" s="705">
        <f>I328/I335</f>
        <v>-117.4100678342042</v>
      </c>
      <c r="J336" s="706"/>
    </row>
    <row r="337" spans="1:10">
      <c r="A337" s="647"/>
      <c r="B337" s="707" t="s">
        <v>260</v>
      </c>
      <c r="C337" s="707"/>
      <c r="D337" s="707"/>
      <c r="E337" s="704"/>
      <c r="F337" s="705"/>
      <c r="G337" s="705"/>
      <c r="H337" s="705"/>
      <c r="I337" s="705"/>
      <c r="J337" s="706"/>
    </row>
    <row r="338" spans="1:10">
      <c r="A338" s="647"/>
      <c r="B338" s="635"/>
      <c r="C338" s="635"/>
      <c r="D338" s="635"/>
      <c r="E338" s="635"/>
      <c r="F338" s="635"/>
      <c r="G338" s="635"/>
      <c r="H338" s="635"/>
      <c r="I338" s="635"/>
      <c r="J338" s="635"/>
    </row>
    <row r="339" spans="1:10">
      <c r="A339" s="647">
        <v>9.3000000000000007</v>
      </c>
      <c r="B339" s="615" t="s">
        <v>261</v>
      </c>
      <c r="C339" s="615"/>
      <c r="D339" s="615"/>
      <c r="E339" s="615"/>
      <c r="F339" s="615"/>
      <c r="G339" s="615"/>
      <c r="H339" s="615"/>
      <c r="I339" s="615"/>
      <c r="J339" s="615"/>
    </row>
    <row r="340" spans="1:10">
      <c r="A340" s="647"/>
      <c r="B340" s="674" t="s">
        <v>47</v>
      </c>
      <c r="C340" s="674"/>
      <c r="D340" s="674"/>
      <c r="E340" s="610" t="s">
        <v>244</v>
      </c>
      <c r="F340" s="610" t="s">
        <v>182</v>
      </c>
      <c r="G340" s="610" t="s">
        <v>183</v>
      </c>
      <c r="H340" s="610" t="s">
        <v>184</v>
      </c>
      <c r="I340" s="610" t="s">
        <v>185</v>
      </c>
      <c r="J340" s="612"/>
    </row>
    <row r="341" spans="1:10">
      <c r="A341" s="647"/>
      <c r="B341" s="658" t="s">
        <v>262</v>
      </c>
      <c r="C341" s="658"/>
      <c r="D341" s="658"/>
      <c r="E341" s="613"/>
      <c r="F341" s="613"/>
      <c r="G341" s="613"/>
      <c r="H341" s="613"/>
      <c r="I341" s="613"/>
      <c r="J341" s="611"/>
    </row>
    <row r="342" spans="1:10">
      <c r="A342" s="647"/>
      <c r="B342" s="649" t="s">
        <v>263</v>
      </c>
      <c r="C342" s="649"/>
      <c r="D342" s="649"/>
      <c r="E342" s="613"/>
      <c r="F342" s="613">
        <f>H123</f>
        <v>35617</v>
      </c>
      <c r="G342" s="613">
        <f>H123</f>
        <v>35617</v>
      </c>
      <c r="H342" s="613">
        <f>H123</f>
        <v>35617</v>
      </c>
      <c r="I342" s="613">
        <f>H123</f>
        <v>35617</v>
      </c>
      <c r="J342" s="611"/>
    </row>
    <row r="343" spans="1:10">
      <c r="A343" s="647"/>
      <c r="B343" s="649" t="s">
        <v>264</v>
      </c>
      <c r="C343" s="649"/>
      <c r="D343" s="649"/>
      <c r="E343" s="613"/>
      <c r="F343" s="613">
        <f>F321</f>
        <v>-2144021.0100000002</v>
      </c>
      <c r="G343" s="613">
        <f>G321</f>
        <v>-2448259.3280000002</v>
      </c>
      <c r="H343" s="613">
        <f>H321</f>
        <v>-2751186.7458200003</v>
      </c>
      <c r="I343" s="613">
        <f>I321</f>
        <v>-2749775.0782418004</v>
      </c>
      <c r="J343" s="611"/>
    </row>
    <row r="344" spans="1:10" ht="12.75" customHeight="1">
      <c r="A344" s="647"/>
      <c r="B344" s="649" t="s">
        <v>133</v>
      </c>
      <c r="C344" s="649"/>
      <c r="D344" s="649"/>
      <c r="E344" s="613"/>
      <c r="F344" s="613">
        <f>C142</f>
        <v>96729</v>
      </c>
      <c r="G344" s="613">
        <f>C143</f>
        <v>96729</v>
      </c>
      <c r="H344" s="613">
        <f>C144</f>
        <v>77383.199999999997</v>
      </c>
      <c r="I344" s="613">
        <f>C145</f>
        <v>58037.399999999994</v>
      </c>
      <c r="J344" s="611"/>
    </row>
    <row r="345" spans="1:10">
      <c r="A345" s="647"/>
      <c r="B345" s="649" t="s">
        <v>246</v>
      </c>
      <c r="C345" s="649"/>
      <c r="D345" s="649"/>
      <c r="E345" s="613"/>
      <c r="F345" s="613">
        <f>C155</f>
        <v>580002</v>
      </c>
      <c r="G345" s="613">
        <f>C156</f>
        <v>580002</v>
      </c>
      <c r="H345" s="613">
        <f>C157</f>
        <v>464001.6</v>
      </c>
      <c r="I345" s="613">
        <f>C158</f>
        <v>348001.19999999995</v>
      </c>
      <c r="J345" s="611"/>
    </row>
    <row r="346" spans="1:10">
      <c r="A346" s="647"/>
      <c r="B346" s="649" t="s">
        <v>265</v>
      </c>
      <c r="C346" s="649"/>
      <c r="D346" s="649"/>
      <c r="E346" s="613"/>
      <c r="F346" s="613">
        <v>0</v>
      </c>
      <c r="G346" s="613">
        <v>0</v>
      </c>
      <c r="H346" s="613">
        <v>0</v>
      </c>
      <c r="I346" s="613">
        <v>0</v>
      </c>
      <c r="J346" s="611"/>
    </row>
    <row r="347" spans="1:10">
      <c r="A347" s="647"/>
      <c r="B347" s="649" t="s">
        <v>266</v>
      </c>
      <c r="C347" s="649"/>
      <c r="D347" s="649"/>
      <c r="E347" s="613"/>
      <c r="F347" s="613">
        <v>0</v>
      </c>
      <c r="G347" s="613">
        <v>0</v>
      </c>
      <c r="H347" s="613">
        <v>0</v>
      </c>
      <c r="I347" s="613">
        <v>0</v>
      </c>
      <c r="J347" s="611"/>
    </row>
    <row r="348" spans="1:10">
      <c r="A348" s="647"/>
      <c r="B348" s="649"/>
      <c r="C348" s="649"/>
      <c r="D348" s="649"/>
      <c r="E348" s="613"/>
      <c r="F348" s="613">
        <f>SUM(F342:F347)</f>
        <v>-1431673.0100000002</v>
      </c>
      <c r="G348" s="613">
        <f>SUM(G342:G347)</f>
        <v>-1735911.3280000002</v>
      </c>
      <c r="H348" s="613">
        <f>SUM(H342:H347)</f>
        <v>-2174184.94582</v>
      </c>
      <c r="I348" s="610">
        <f>SUM(I342:I347)</f>
        <v>-2308119.4782418003</v>
      </c>
      <c r="J348" s="611"/>
    </row>
    <row r="349" spans="1:10">
      <c r="A349" s="647"/>
      <c r="B349" s="658" t="s">
        <v>267</v>
      </c>
      <c r="C349" s="658"/>
      <c r="D349" s="658"/>
      <c r="E349" s="613"/>
      <c r="F349" s="613"/>
      <c r="G349" s="613"/>
      <c r="H349" s="613"/>
      <c r="I349" s="613"/>
      <c r="J349" s="611"/>
    </row>
    <row r="350" spans="1:10">
      <c r="A350" s="647"/>
      <c r="B350" s="649" t="s">
        <v>268</v>
      </c>
      <c r="C350" s="649"/>
      <c r="D350" s="649"/>
      <c r="E350" s="613"/>
      <c r="F350" s="613">
        <f>H93+H108+H111</f>
        <v>41820</v>
      </c>
      <c r="G350" s="613">
        <f>F350-F351</f>
        <v>39401.800000000003</v>
      </c>
      <c r="H350" s="613">
        <f>G350-G351</f>
        <v>37271.782000000007</v>
      </c>
      <c r="I350" s="613">
        <f>H350-H351</f>
        <v>35395.384180000008</v>
      </c>
      <c r="J350" s="611"/>
    </row>
    <row r="351" spans="1:10">
      <c r="A351" s="647"/>
      <c r="B351" s="649" t="s">
        <v>269</v>
      </c>
      <c r="C351" s="649"/>
      <c r="D351" s="649"/>
      <c r="E351" s="654"/>
      <c r="F351" s="613">
        <f>E176</f>
        <v>2418.1999999999998</v>
      </c>
      <c r="G351" s="613">
        <f>F176</f>
        <v>2130.018</v>
      </c>
      <c r="H351" s="613">
        <f>G176</f>
        <v>1876.3978199999999</v>
      </c>
      <c r="I351" s="613">
        <f>H176</f>
        <v>1653.1922417999999</v>
      </c>
      <c r="J351" s="611"/>
    </row>
    <row r="352" spans="1:10">
      <c r="A352" s="647"/>
      <c r="B352" s="649" t="s">
        <v>270</v>
      </c>
      <c r="C352" s="649"/>
      <c r="D352" s="649"/>
      <c r="E352" s="654"/>
      <c r="F352" s="613">
        <f>F350-F351</f>
        <v>39401.800000000003</v>
      </c>
      <c r="G352" s="613">
        <f>G350-G351</f>
        <v>37271.782000000007</v>
      </c>
      <c r="H352" s="613">
        <f>H350-H351</f>
        <v>35395.384180000008</v>
      </c>
      <c r="I352" s="613">
        <f>I350-I351</f>
        <v>33742.191938200005</v>
      </c>
      <c r="J352" s="611"/>
    </row>
    <row r="353" spans="1:10">
      <c r="A353" s="647"/>
      <c r="B353" s="649" t="s">
        <v>271</v>
      </c>
      <c r="C353" s="649"/>
      <c r="D353" s="649"/>
      <c r="E353" s="654"/>
      <c r="F353" s="613">
        <f>H109</f>
        <v>10000</v>
      </c>
      <c r="G353" s="613">
        <f>F353*75%</f>
        <v>7500</v>
      </c>
      <c r="H353" s="613">
        <f>G353*75%</f>
        <v>5625</v>
      </c>
      <c r="I353" s="613">
        <f>H353*75%</f>
        <v>4218.75</v>
      </c>
      <c r="J353" s="611"/>
    </row>
    <row r="354" spans="1:10">
      <c r="A354" s="647"/>
      <c r="B354" s="649" t="s">
        <v>272</v>
      </c>
      <c r="C354" s="649"/>
      <c r="D354" s="649"/>
      <c r="E354" s="654"/>
      <c r="F354" s="613">
        <f>C155</f>
        <v>580002</v>
      </c>
      <c r="G354" s="613">
        <f>C156</f>
        <v>580002</v>
      </c>
      <c r="H354" s="613">
        <f>C157</f>
        <v>464001.6</v>
      </c>
      <c r="I354" s="613">
        <f>C158</f>
        <v>348001.19999999995</v>
      </c>
      <c r="J354" s="611"/>
    </row>
    <row r="355" spans="1:10">
      <c r="A355" s="647"/>
      <c r="B355" s="649" t="s">
        <v>273</v>
      </c>
      <c r="C355" s="649"/>
      <c r="D355" s="649"/>
      <c r="E355" s="654"/>
      <c r="F355" s="613">
        <f>((F348)-(F352+F354))</f>
        <v>-2051076.8100000003</v>
      </c>
      <c r="G355" s="613">
        <f>((G348)-(G352+G354))</f>
        <v>-2353185.1100000003</v>
      </c>
      <c r="H355" s="613">
        <f>((H348)-(H352+H354))</f>
        <v>-2673581.9300000002</v>
      </c>
      <c r="I355" s="613">
        <f>((I348)-(I352+I354))</f>
        <v>-2689862.8701800006</v>
      </c>
      <c r="J355" s="611"/>
    </row>
    <row r="356" spans="1:10">
      <c r="A356" s="647"/>
      <c r="B356" s="649" t="s">
        <v>14</v>
      </c>
      <c r="C356" s="649"/>
      <c r="D356" s="649"/>
      <c r="E356" s="654"/>
      <c r="F356" s="610">
        <f>F352+F354+F355</f>
        <v>-1431673.0100000002</v>
      </c>
      <c r="G356" s="610">
        <f>G352+G354+G355</f>
        <v>-1735911.3280000002</v>
      </c>
      <c r="H356" s="610">
        <f>H352+H354+H355</f>
        <v>-2174184.94582</v>
      </c>
      <c r="I356" s="610">
        <f>I352+I354+I355</f>
        <v>-2308119.4782418003</v>
      </c>
      <c r="J356" s="612"/>
    </row>
    <row r="357" spans="1:10">
      <c r="A357" s="647"/>
      <c r="B357" s="635"/>
      <c r="C357" s="635"/>
      <c r="D357" s="635"/>
      <c r="E357" s="635"/>
      <c r="F357" s="612"/>
      <c r="G357" s="612"/>
      <c r="H357" s="612"/>
      <c r="I357" s="612"/>
      <c r="J357" s="612"/>
    </row>
    <row r="358" spans="1:10">
      <c r="A358" s="647">
        <v>9.4</v>
      </c>
      <c r="B358" s="615" t="s">
        <v>274</v>
      </c>
      <c r="C358" s="615"/>
      <c r="D358" s="615"/>
      <c r="E358" s="615"/>
      <c r="F358" s="615"/>
      <c r="G358" s="615"/>
      <c r="H358" s="615"/>
      <c r="I358" s="615"/>
      <c r="J358" s="615"/>
    </row>
    <row r="359" spans="1:10">
      <c r="A359" s="647"/>
      <c r="B359" s="658" t="s">
        <v>47</v>
      </c>
      <c r="C359" s="658"/>
      <c r="D359" s="658"/>
      <c r="E359" s="610" t="s">
        <v>244</v>
      </c>
      <c r="F359" s="610" t="s">
        <v>182</v>
      </c>
      <c r="G359" s="610" t="s">
        <v>183</v>
      </c>
      <c r="H359" s="610" t="s">
        <v>184</v>
      </c>
      <c r="I359" s="610" t="s">
        <v>185</v>
      </c>
      <c r="J359" s="612"/>
    </row>
    <row r="360" spans="1:10">
      <c r="A360" s="647"/>
      <c r="B360" s="649" t="s">
        <v>250</v>
      </c>
      <c r="C360" s="649"/>
      <c r="D360" s="649"/>
      <c r="E360" s="654"/>
      <c r="F360" s="613">
        <f>F321</f>
        <v>-2144021.0100000002</v>
      </c>
      <c r="G360" s="613">
        <f>G321</f>
        <v>-2448259.3280000002</v>
      </c>
      <c r="H360" s="613">
        <f>H321</f>
        <v>-2751186.7458200003</v>
      </c>
      <c r="I360" s="613">
        <f>I321</f>
        <v>-2749775.0782418004</v>
      </c>
      <c r="J360" s="611"/>
    </row>
    <row r="361" spans="1:10">
      <c r="A361" s="647"/>
      <c r="B361" s="649" t="s">
        <v>275</v>
      </c>
      <c r="C361" s="649"/>
      <c r="D361" s="649"/>
      <c r="E361" s="654"/>
      <c r="F361" s="613">
        <f>E176</f>
        <v>2418.1999999999998</v>
      </c>
      <c r="G361" s="613">
        <f>F176</f>
        <v>2130.018</v>
      </c>
      <c r="H361" s="613">
        <f>G176</f>
        <v>1876.3978199999999</v>
      </c>
      <c r="I361" s="613">
        <f>H176</f>
        <v>1653.1922417999999</v>
      </c>
      <c r="J361" s="611"/>
    </row>
    <row r="362" spans="1:10">
      <c r="A362" s="647"/>
      <c r="B362" s="649" t="s">
        <v>276</v>
      </c>
      <c r="C362" s="649"/>
      <c r="D362" s="649"/>
      <c r="E362" s="654"/>
      <c r="F362" s="613">
        <f>C142</f>
        <v>96729</v>
      </c>
      <c r="G362" s="613">
        <f>C143</f>
        <v>96729</v>
      </c>
      <c r="H362" s="613">
        <f>C144</f>
        <v>77383.199999999997</v>
      </c>
      <c r="I362" s="613">
        <f>C145</f>
        <v>58037.399999999994</v>
      </c>
      <c r="J362" s="611"/>
    </row>
    <row r="363" spans="1:10">
      <c r="A363" s="647"/>
      <c r="B363" s="649" t="s">
        <v>277</v>
      </c>
      <c r="C363" s="649"/>
      <c r="D363" s="649"/>
      <c r="E363" s="654"/>
      <c r="F363" s="613">
        <f>C155</f>
        <v>580002</v>
      </c>
      <c r="G363" s="613">
        <f>C156</f>
        <v>580002</v>
      </c>
      <c r="H363" s="613">
        <f>C157</f>
        <v>464001.6</v>
      </c>
      <c r="I363" s="613">
        <f>C158</f>
        <v>348001.19999999995</v>
      </c>
      <c r="J363" s="611"/>
    </row>
    <row r="364" spans="1:10">
      <c r="A364" s="647"/>
      <c r="B364" s="649" t="s">
        <v>263</v>
      </c>
      <c r="C364" s="649"/>
      <c r="D364" s="649"/>
      <c r="E364" s="654"/>
      <c r="F364" s="613">
        <f>H123</f>
        <v>35617</v>
      </c>
      <c r="G364" s="613">
        <f>I123</f>
        <v>0</v>
      </c>
      <c r="H364" s="613">
        <f>J123</f>
        <v>0</v>
      </c>
      <c r="I364" s="613">
        <f>K123</f>
        <v>0</v>
      </c>
      <c r="J364" s="611"/>
    </row>
    <row r="365" spans="1:10">
      <c r="A365" s="647"/>
      <c r="B365" s="658" t="s">
        <v>14</v>
      </c>
      <c r="C365" s="658"/>
      <c r="D365" s="658"/>
      <c r="E365" s="673"/>
      <c r="F365" s="610">
        <f>SUM(F360:F364)</f>
        <v>-1429254.81</v>
      </c>
      <c r="G365" s="610">
        <f>SUM(G360:G364)</f>
        <v>-1769398.31</v>
      </c>
      <c r="H365" s="610">
        <f>SUM(H360:H364)</f>
        <v>-2207925.548</v>
      </c>
      <c r="I365" s="610">
        <f>SUM(I360:I364)</f>
        <v>-2342083.2860000003</v>
      </c>
      <c r="J365" s="612"/>
    </row>
    <row r="366" spans="1:10">
      <c r="A366" s="647"/>
      <c r="B366" s="649"/>
      <c r="C366" s="649"/>
      <c r="D366" s="649"/>
      <c r="E366" s="654"/>
      <c r="F366" s="613"/>
      <c r="G366" s="613"/>
      <c r="H366" s="613"/>
      <c r="I366" s="613"/>
      <c r="J366" s="611"/>
    </row>
    <row r="367" spans="1:10">
      <c r="A367" s="647"/>
      <c r="B367" s="649" t="s">
        <v>278</v>
      </c>
      <c r="C367" s="649"/>
      <c r="D367" s="649"/>
      <c r="E367" s="654"/>
      <c r="F367" s="613">
        <f>H115</f>
        <v>101820</v>
      </c>
      <c r="G367" s="613"/>
      <c r="H367" s="613"/>
      <c r="I367" s="613"/>
      <c r="J367" s="611"/>
    </row>
    <row r="368" spans="1:10">
      <c r="A368" s="647"/>
      <c r="B368" s="649"/>
      <c r="C368" s="649"/>
      <c r="D368" s="649"/>
      <c r="E368" s="654"/>
      <c r="F368" s="613"/>
      <c r="G368" s="613"/>
      <c r="H368" s="613"/>
      <c r="I368" s="613"/>
      <c r="J368" s="611"/>
    </row>
    <row r="369" spans="1:10">
      <c r="A369" s="647"/>
      <c r="B369" s="649" t="s">
        <v>279</v>
      </c>
      <c r="C369" s="649"/>
      <c r="D369" s="649"/>
      <c r="E369" s="654"/>
      <c r="F369" s="613">
        <f>F142</f>
        <v>0</v>
      </c>
      <c r="G369" s="613">
        <f>F143</f>
        <v>19345.8</v>
      </c>
      <c r="H369" s="613">
        <f>F144</f>
        <v>19345.8</v>
      </c>
      <c r="I369" s="613">
        <f>F145</f>
        <v>19345.8</v>
      </c>
      <c r="J369" s="611"/>
    </row>
    <row r="370" spans="1:10">
      <c r="A370" s="647"/>
      <c r="B370" s="649" t="s">
        <v>280</v>
      </c>
      <c r="C370" s="649"/>
      <c r="D370" s="649"/>
      <c r="E370" s="654"/>
      <c r="F370" s="613">
        <f>F155</f>
        <v>0</v>
      </c>
      <c r="G370" s="613">
        <f>F156</f>
        <v>116000.4</v>
      </c>
      <c r="H370" s="613">
        <f>F157</f>
        <v>116000.4</v>
      </c>
      <c r="I370" s="613">
        <f>F158</f>
        <v>116000.4</v>
      </c>
      <c r="J370" s="611"/>
    </row>
    <row r="371" spans="1:10">
      <c r="A371" s="647"/>
      <c r="B371" s="649" t="s">
        <v>272</v>
      </c>
      <c r="C371" s="649"/>
      <c r="D371" s="649"/>
      <c r="E371" s="654"/>
      <c r="F371" s="613">
        <f>F354</f>
        <v>580002</v>
      </c>
      <c r="G371" s="613">
        <f>G354</f>
        <v>580002</v>
      </c>
      <c r="H371" s="613">
        <f>H354</f>
        <v>464001.6</v>
      </c>
      <c r="I371" s="613">
        <f>I354</f>
        <v>348001.19999999995</v>
      </c>
      <c r="J371" s="611"/>
    </row>
    <row r="372" spans="1:10">
      <c r="A372" s="647"/>
      <c r="B372" s="649" t="s">
        <v>14</v>
      </c>
      <c r="C372" s="649"/>
      <c r="D372" s="649"/>
      <c r="E372" s="654"/>
      <c r="F372" s="610">
        <f>SUM(F369:F371)</f>
        <v>580002</v>
      </c>
      <c r="G372" s="610">
        <f>SUM(G369:G371)</f>
        <v>715348.2</v>
      </c>
      <c r="H372" s="610">
        <f>SUM(H369:H371)</f>
        <v>599347.79999999993</v>
      </c>
      <c r="I372" s="610">
        <f>SUM(I369:I371)</f>
        <v>483347.39999999991</v>
      </c>
      <c r="J372" s="612"/>
    </row>
    <row r="373" spans="1:10">
      <c r="A373" s="647"/>
      <c r="B373" s="649"/>
      <c r="C373" s="649"/>
      <c r="D373" s="649"/>
      <c r="E373" s="654"/>
      <c r="F373" s="613"/>
      <c r="G373" s="613"/>
      <c r="H373" s="613"/>
      <c r="I373" s="613"/>
      <c r="J373" s="611"/>
    </row>
    <row r="374" spans="1:10">
      <c r="A374" s="647"/>
      <c r="B374" s="649" t="s">
        <v>166</v>
      </c>
      <c r="C374" s="649"/>
      <c r="D374" s="649"/>
      <c r="E374" s="654"/>
      <c r="F374" s="613">
        <f>E356</f>
        <v>0</v>
      </c>
      <c r="G374" s="613">
        <f>F376</f>
        <v>-2009256.81</v>
      </c>
      <c r="H374" s="613">
        <f>G376</f>
        <v>-4494003.32</v>
      </c>
      <c r="I374" s="613">
        <f>H376</f>
        <v>-7301276.6679999996</v>
      </c>
      <c r="J374" s="611"/>
    </row>
    <row r="375" spans="1:10">
      <c r="A375" s="647"/>
      <c r="B375" s="649" t="s">
        <v>281</v>
      </c>
      <c r="C375" s="649"/>
      <c r="D375" s="649"/>
      <c r="E375" s="654"/>
      <c r="F375" s="613">
        <f>F365-F372</f>
        <v>-2009256.81</v>
      </c>
      <c r="G375" s="613">
        <f>G365-G372</f>
        <v>-2484746.5099999998</v>
      </c>
      <c r="H375" s="613">
        <f>H365-H372</f>
        <v>-2807273.3479999998</v>
      </c>
      <c r="I375" s="613">
        <f>I365-I372</f>
        <v>-2825430.6860000002</v>
      </c>
      <c r="J375" s="611"/>
    </row>
    <row r="376" spans="1:10">
      <c r="A376" s="647"/>
      <c r="B376" s="649" t="s">
        <v>168</v>
      </c>
      <c r="C376" s="649"/>
      <c r="D376" s="649"/>
      <c r="E376" s="654"/>
      <c r="F376" s="610">
        <f>F375</f>
        <v>-2009256.81</v>
      </c>
      <c r="G376" s="610">
        <f>SUM(G374:G375)</f>
        <v>-4494003.32</v>
      </c>
      <c r="H376" s="610">
        <f>SUM(H374:H375)</f>
        <v>-7301276.6679999996</v>
      </c>
      <c r="I376" s="610">
        <f>SUM(I374:I375)</f>
        <v>-10126707.354</v>
      </c>
      <c r="J376" s="612"/>
    </row>
    <row r="377" spans="1:10">
      <c r="A377" s="647"/>
      <c r="B377" s="649"/>
      <c r="C377" s="649"/>
      <c r="D377" s="649"/>
      <c r="E377" s="654"/>
      <c r="F377" s="613"/>
      <c r="G377" s="613"/>
      <c r="H377" s="613"/>
      <c r="I377" s="613"/>
      <c r="J377" s="611"/>
    </row>
    <row r="378" spans="1:10">
      <c r="A378" s="647"/>
      <c r="B378" s="635"/>
      <c r="C378" s="635"/>
      <c r="D378" s="635"/>
      <c r="E378" s="635"/>
      <c r="F378" s="611"/>
      <c r="G378" s="611"/>
      <c r="H378" s="611"/>
      <c r="I378" s="611"/>
      <c r="J378" s="611"/>
    </row>
    <row r="379" spans="1:10">
      <c r="A379" s="647">
        <v>9.5</v>
      </c>
      <c r="B379" s="615" t="s">
        <v>282</v>
      </c>
      <c r="C379" s="615"/>
      <c r="D379" s="615"/>
      <c r="E379" s="615"/>
      <c r="F379" s="615"/>
      <c r="G379" s="611"/>
      <c r="H379" s="611"/>
      <c r="I379" s="611"/>
      <c r="J379" s="611"/>
    </row>
    <row r="380" spans="1:10">
      <c r="A380" s="647"/>
      <c r="B380" s="658" t="s">
        <v>47</v>
      </c>
      <c r="C380" s="658"/>
      <c r="D380" s="658"/>
      <c r="E380" s="610" t="s">
        <v>244</v>
      </c>
      <c r="F380" s="610" t="s">
        <v>182</v>
      </c>
      <c r="G380" s="610" t="s">
        <v>183</v>
      </c>
      <c r="H380" s="610" t="s">
        <v>184</v>
      </c>
      <c r="I380" s="610" t="s">
        <v>185</v>
      </c>
      <c r="J380" s="612"/>
    </row>
    <row r="381" spans="1:10">
      <c r="A381" s="647"/>
      <c r="B381" s="649" t="s">
        <v>283</v>
      </c>
      <c r="C381" s="649"/>
      <c r="D381" s="649"/>
      <c r="E381" s="613"/>
      <c r="F381" s="613">
        <f>F314+F316+E176</f>
        <v>9954.2900000000009</v>
      </c>
      <c r="G381" s="613">
        <f>G314+G316+F176</f>
        <v>10154.508</v>
      </c>
      <c r="H381" s="613">
        <f>H314+H316+G176</f>
        <v>10203.829820000001</v>
      </c>
      <c r="I381" s="613">
        <f>I314+I316+H176</f>
        <v>9952.1662417999996</v>
      </c>
      <c r="J381" s="611"/>
    </row>
    <row r="382" spans="1:10">
      <c r="A382" s="647"/>
      <c r="B382" s="649" t="s">
        <v>284</v>
      </c>
      <c r="C382" s="649"/>
      <c r="D382" s="649"/>
      <c r="E382" s="613"/>
      <c r="F382" s="613">
        <f>F306+F317</f>
        <v>2141524.9200000004</v>
      </c>
      <c r="G382" s="613">
        <f>G306+G317</f>
        <v>2445994.838</v>
      </c>
      <c r="H382" s="613">
        <f>H306+H317</f>
        <v>2749339.3138200003</v>
      </c>
      <c r="I382" s="613">
        <f>I306+I317</f>
        <v>2747956.1042418005</v>
      </c>
      <c r="J382" s="611"/>
    </row>
    <row r="383" spans="1:10">
      <c r="A383" s="647"/>
      <c r="B383" s="649" t="s">
        <v>285</v>
      </c>
      <c r="C383" s="649"/>
      <c r="D383" s="649"/>
      <c r="E383" s="613"/>
      <c r="F383" s="613">
        <f>SUM(F381:F382)</f>
        <v>2151479.2100000004</v>
      </c>
      <c r="G383" s="613">
        <f>SUM(G381:G382)</f>
        <v>2456149.3459999999</v>
      </c>
      <c r="H383" s="613">
        <f>SUM(H381:H382)</f>
        <v>2759543.1436400004</v>
      </c>
      <c r="I383" s="613">
        <f>SUM(I381:I382)</f>
        <v>2757908.2704836004</v>
      </c>
      <c r="J383" s="611"/>
    </row>
    <row r="384" spans="1:10">
      <c r="A384" s="647"/>
      <c r="B384" s="649"/>
      <c r="C384" s="649"/>
      <c r="D384" s="649"/>
      <c r="E384" s="613"/>
      <c r="F384" s="613"/>
      <c r="G384" s="613"/>
      <c r="H384" s="613"/>
      <c r="I384" s="613"/>
      <c r="J384" s="611"/>
    </row>
    <row r="385" spans="1:10">
      <c r="A385" s="647"/>
      <c r="B385" s="649" t="s">
        <v>286</v>
      </c>
      <c r="C385" s="649"/>
      <c r="D385" s="649"/>
      <c r="E385" s="613"/>
      <c r="F385" s="613">
        <f>E198</f>
        <v>5040</v>
      </c>
      <c r="G385" s="613">
        <f>F198</f>
        <v>5760</v>
      </c>
      <c r="H385" s="613">
        <f>G198</f>
        <v>6480</v>
      </c>
      <c r="I385" s="613">
        <f>H198</f>
        <v>6480</v>
      </c>
      <c r="J385" s="611"/>
    </row>
    <row r="386" spans="1:10">
      <c r="A386" s="647"/>
      <c r="B386" s="649"/>
      <c r="C386" s="649"/>
      <c r="D386" s="649"/>
      <c r="E386" s="613"/>
      <c r="F386" s="613"/>
      <c r="G386" s="613"/>
      <c r="H386" s="613"/>
      <c r="I386" s="613"/>
      <c r="J386" s="611"/>
    </row>
    <row r="387" spans="1:10">
      <c r="A387" s="647"/>
      <c r="B387" s="649" t="s">
        <v>287</v>
      </c>
      <c r="C387" s="649"/>
      <c r="D387" s="649"/>
      <c r="E387" s="613"/>
      <c r="F387" s="613">
        <f>F385-F382</f>
        <v>-2136484.9200000004</v>
      </c>
      <c r="G387" s="613">
        <f>G385-G382</f>
        <v>-2440234.838</v>
      </c>
      <c r="H387" s="613">
        <f>H385-H382</f>
        <v>-2742859.3138200003</v>
      </c>
      <c r="I387" s="613">
        <f>I385-I382</f>
        <v>-2741476.1042418005</v>
      </c>
      <c r="J387" s="611"/>
    </row>
    <row r="388" spans="1:10">
      <c r="A388" s="647"/>
      <c r="B388" s="649"/>
      <c r="C388" s="649"/>
      <c r="D388" s="649"/>
      <c r="E388" s="613"/>
      <c r="F388" s="613"/>
      <c r="G388" s="613"/>
      <c r="H388" s="613"/>
      <c r="I388" s="613"/>
      <c r="J388" s="611"/>
    </row>
    <row r="389" spans="1:10">
      <c r="A389" s="647"/>
      <c r="B389" s="649" t="s">
        <v>288</v>
      </c>
      <c r="C389" s="649"/>
      <c r="D389" s="649"/>
      <c r="E389" s="613"/>
      <c r="F389" s="708">
        <f>(F381/F387)</f>
        <v>-4.6591903864221977E-3</v>
      </c>
      <c r="G389" s="708">
        <f>(G381/G387)</f>
        <v>-4.1612831035239897E-3</v>
      </c>
      <c r="H389" s="708">
        <f>(H381/H387)</f>
        <v>-3.7201433440598353E-3</v>
      </c>
      <c r="I389" s="708">
        <f>(I381/I387)</f>
        <v>-3.630221772278563E-3</v>
      </c>
      <c r="J389" s="709"/>
    </row>
    <row r="390" spans="1:10">
      <c r="A390" s="647"/>
      <c r="B390" s="649"/>
      <c r="C390" s="649"/>
      <c r="D390" s="649"/>
      <c r="E390" s="613"/>
      <c r="F390" s="613"/>
      <c r="G390" s="613"/>
      <c r="H390" s="613"/>
      <c r="I390" s="613"/>
      <c r="J390" s="611"/>
    </row>
    <row r="391" spans="1:10">
      <c r="A391" s="647"/>
      <c r="B391" s="649" t="s">
        <v>289</v>
      </c>
      <c r="C391" s="649"/>
      <c r="D391" s="649"/>
      <c r="E391" s="613"/>
      <c r="F391" s="613">
        <f>(((F381/F387)*F385))</f>
        <v>-23.482319547567876</v>
      </c>
      <c r="G391" s="613">
        <f>(((G381/G387)*G385))</f>
        <v>-23.96899067629818</v>
      </c>
      <c r="H391" s="613">
        <f>(((H381/H387)*H385))</f>
        <v>-24.106528869507734</v>
      </c>
      <c r="I391" s="613">
        <f>(((I381/I387)*I385))</f>
        <v>-23.523837084365088</v>
      </c>
      <c r="J391" s="611"/>
    </row>
    <row r="392" spans="1:10">
      <c r="A392" s="647"/>
      <c r="B392" s="649"/>
      <c r="C392" s="649"/>
      <c r="D392" s="649"/>
      <c r="E392" s="613"/>
      <c r="F392" s="613"/>
      <c r="G392" s="613"/>
      <c r="H392" s="613"/>
      <c r="I392" s="613"/>
      <c r="J392" s="611"/>
    </row>
    <row r="393" spans="1:10">
      <c r="A393" s="647"/>
      <c r="B393" s="649" t="s">
        <v>290</v>
      </c>
      <c r="C393" s="649"/>
      <c r="D393" s="649"/>
      <c r="E393" s="613"/>
      <c r="F393" s="613">
        <f>((F391/'Promoter(s) and Project '!F79))</f>
        <v>-1.9568599622973231</v>
      </c>
      <c r="G393" s="613">
        <f>((G391/'Promoter(s) and Project '!F79))</f>
        <v>-1.9974158896915151</v>
      </c>
      <c r="H393" s="613">
        <f>((H391/'Promoter(s) and Project '!F79))</f>
        <v>-2.0088774057923113</v>
      </c>
      <c r="I393" s="613">
        <f>((I391/'Promoter(s) and Project '!F79))</f>
        <v>-1.960319757030424</v>
      </c>
      <c r="J393" s="611"/>
    </row>
    <row r="394" spans="1:10">
      <c r="A394" s="647"/>
      <c r="B394" s="649"/>
      <c r="C394" s="649"/>
      <c r="D394" s="649"/>
      <c r="E394" s="613"/>
      <c r="F394" s="613"/>
      <c r="G394" s="613"/>
      <c r="H394" s="613"/>
      <c r="I394" s="613"/>
      <c r="J394" s="611"/>
    </row>
    <row r="395" spans="1:10">
      <c r="A395" s="647"/>
      <c r="B395" s="649" t="s">
        <v>291</v>
      </c>
      <c r="C395" s="649"/>
      <c r="D395" s="649"/>
      <c r="E395" s="613"/>
      <c r="F395" s="656">
        <f>(((F354)/(F142+I142+F155+I155)))</f>
        <v>85.706432836681046</v>
      </c>
      <c r="G395" s="656">
        <f>(((G354)/(F143+I143+F156+I156)))</f>
        <v>4.0812587065086214</v>
      </c>
      <c r="H395" s="656">
        <f>(((H354)/(F144+I144+F157+I157)))</f>
        <v>3.2964012629492707</v>
      </c>
      <c r="I395" s="656">
        <f>(((I354)/(F145+I145+F158+I158)))</f>
        <v>2.4963038690295449</v>
      </c>
      <c r="J395" s="653"/>
    </row>
    <row r="396" spans="1:10">
      <c r="A396" s="647"/>
      <c r="B396" s="649"/>
      <c r="C396" s="649"/>
      <c r="D396" s="649"/>
      <c r="E396" s="613"/>
      <c r="F396" s="613"/>
      <c r="G396" s="613"/>
      <c r="H396" s="613"/>
      <c r="I396" s="613"/>
      <c r="J396" s="611"/>
    </row>
    <row r="397" spans="1:10">
      <c r="A397" s="647"/>
      <c r="B397" s="691" t="s">
        <v>292</v>
      </c>
      <c r="C397" s="691"/>
      <c r="D397" s="691"/>
      <c r="E397" s="710"/>
      <c r="F397" s="711">
        <f>((F321/F385))</f>
        <v>-425.40099404761912</v>
      </c>
      <c r="G397" s="711">
        <f>((G321/G385))</f>
        <v>-425.04502222222226</v>
      </c>
      <c r="H397" s="711">
        <f>((H321/H385))</f>
        <v>-424.56585583641981</v>
      </c>
      <c r="I397" s="711">
        <f>((I321/I385))</f>
        <v>-424.34800590151241</v>
      </c>
      <c r="J397" s="709"/>
    </row>
    <row r="398" spans="1:10">
      <c r="A398" s="647"/>
      <c r="B398" s="712"/>
      <c r="C398" s="712"/>
      <c r="D398" s="712"/>
      <c r="E398" s="713"/>
      <c r="F398" s="714"/>
      <c r="G398" s="714"/>
      <c r="H398" s="714"/>
      <c r="I398" s="714"/>
      <c r="J398" s="709"/>
    </row>
    <row r="399" spans="1:10">
      <c r="A399" s="647"/>
      <c r="B399" s="635"/>
      <c r="C399" s="635"/>
      <c r="D399" s="635"/>
      <c r="E399" s="611"/>
      <c r="F399" s="709"/>
      <c r="G399" s="709"/>
      <c r="H399" s="709"/>
      <c r="I399" s="709"/>
      <c r="J399" s="709"/>
    </row>
    <row r="400" spans="1:10" ht="12.75" customHeight="1">
      <c r="A400" s="647"/>
      <c r="B400" s="715" t="s">
        <v>293</v>
      </c>
      <c r="C400" s="715"/>
      <c r="D400" s="715"/>
      <c r="E400" s="715"/>
      <c r="F400" s="715"/>
      <c r="G400" s="715"/>
      <c r="H400" s="715"/>
      <c r="I400" s="715"/>
      <c r="J400" s="635"/>
    </row>
    <row r="401" spans="1:10">
      <c r="A401" s="647"/>
      <c r="B401" s="715"/>
      <c r="C401" s="715"/>
      <c r="D401" s="715"/>
      <c r="E401" s="715"/>
      <c r="F401" s="715"/>
      <c r="G401" s="715"/>
      <c r="H401" s="715"/>
      <c r="I401" s="715"/>
      <c r="J401" s="635"/>
    </row>
    <row r="402" spans="1:10">
      <c r="A402" s="647"/>
      <c r="B402" s="647" t="s">
        <v>294</v>
      </c>
      <c r="C402" s="716"/>
      <c r="D402" s="716"/>
      <c r="E402" s="635"/>
      <c r="F402" s="635"/>
      <c r="G402" s="635"/>
      <c r="H402" s="635"/>
      <c r="I402" s="635"/>
      <c r="J402" s="635"/>
    </row>
    <row r="403" spans="1:10">
      <c r="A403" s="647"/>
      <c r="B403" s="647" t="s">
        <v>21</v>
      </c>
      <c r="C403" s="717"/>
      <c r="D403" s="717"/>
      <c r="E403" s="635"/>
      <c r="F403" s="635"/>
      <c r="G403" s="635"/>
      <c r="H403" s="635"/>
      <c r="I403" s="635"/>
      <c r="J403" s="635"/>
    </row>
    <row r="404" spans="1:10">
      <c r="A404" s="647"/>
      <c r="B404" s="615" t="s">
        <v>295</v>
      </c>
      <c r="C404" s="615"/>
      <c r="D404" s="615"/>
      <c r="E404" s="635"/>
      <c r="F404" s="635"/>
      <c r="G404" s="665"/>
      <c r="H404" s="665"/>
      <c r="I404" s="665"/>
      <c r="J404" s="635"/>
    </row>
    <row r="405" spans="1:10" ht="17.25" customHeight="1">
      <c r="A405" s="647"/>
      <c r="B405" s="718"/>
      <c r="C405" s="718"/>
      <c r="D405" s="719"/>
      <c r="E405" s="720"/>
      <c r="F405" s="720"/>
      <c r="G405" s="719" t="s">
        <v>296</v>
      </c>
      <c r="H405" s="614" t="str">
        <f>UPPER('Promoter(s) and Project '!B6)</f>
        <v xml:space="preserve">PROJECT APPLICANT(S) </v>
      </c>
      <c r="I405" s="614"/>
      <c r="J405" s="628"/>
    </row>
    <row r="406" spans="1:10">
      <c r="A406" s="647"/>
      <c r="B406" s="721"/>
      <c r="C406" s="720"/>
      <c r="D406" s="720"/>
      <c r="E406" s="719"/>
      <c r="F406" s="719"/>
      <c r="G406" s="719"/>
      <c r="H406" s="635"/>
      <c r="I406" s="635"/>
      <c r="J406" s="635"/>
    </row>
    <row r="407" spans="1:10">
      <c r="A407" s="647"/>
      <c r="B407" s="722"/>
      <c r="C407" s="723"/>
      <c r="D407" s="723"/>
      <c r="E407" s="722"/>
      <c r="F407" s="722"/>
      <c r="G407" s="722"/>
      <c r="H407" s="615" t="s">
        <v>297</v>
      </c>
      <c r="I407" s="615"/>
      <c r="J407" s="635"/>
    </row>
    <row r="408" spans="1:10">
      <c r="A408" s="647"/>
      <c r="B408" s="722"/>
      <c r="C408" s="723"/>
      <c r="D408" s="723"/>
      <c r="E408" s="722"/>
      <c r="F408" s="722"/>
      <c r="G408" s="722"/>
      <c r="H408" s="635"/>
      <c r="I408" s="635"/>
      <c r="J408" s="635"/>
    </row>
    <row r="409" spans="1:10"/>
    <row r="410" spans="1:10"/>
    <row r="411" spans="1:10"/>
    <row r="412" spans="1:10"/>
    <row r="413" spans="1:10"/>
    <row r="414" spans="1:10"/>
    <row r="415" spans="1:10"/>
    <row r="416" spans="1:10"/>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sheetData>
  <sheetProtection insertColumns="0" insertRows="0"/>
  <mergeCells count="497">
    <mergeCell ref="B1:H2"/>
    <mergeCell ref="B28:C29"/>
    <mergeCell ref="B34:C35"/>
    <mergeCell ref="B20:D21"/>
    <mergeCell ref="E20:I21"/>
    <mergeCell ref="B53:J66"/>
    <mergeCell ref="B48:C49"/>
    <mergeCell ref="C408:D408"/>
    <mergeCell ref="B140:B141"/>
    <mergeCell ref="B153:B154"/>
    <mergeCell ref="E336:E337"/>
    <mergeCell ref="F140:F141"/>
    <mergeCell ref="F153:F154"/>
    <mergeCell ref="F336:F337"/>
    <mergeCell ref="B400:I401"/>
    <mergeCell ref="C140:E141"/>
    <mergeCell ref="G140:H141"/>
    <mergeCell ref="B404:D404"/>
    <mergeCell ref="B405:C405"/>
    <mergeCell ref="E405:F405"/>
    <mergeCell ref="H405:I405"/>
    <mergeCell ref="C406:D406"/>
    <mergeCell ref="C407:D407"/>
    <mergeCell ref="H407:I407"/>
    <mergeCell ref="B394:D394"/>
    <mergeCell ref="B395:D395"/>
    <mergeCell ref="B396:D396"/>
    <mergeCell ref="B397:D397"/>
    <mergeCell ref="C402:D402"/>
    <mergeCell ref="C403:D403"/>
    <mergeCell ref="B388:D388"/>
    <mergeCell ref="B389:D389"/>
    <mergeCell ref="B390:D390"/>
    <mergeCell ref="B391:D391"/>
    <mergeCell ref="B392:D392"/>
    <mergeCell ref="B393:D393"/>
    <mergeCell ref="B382:D382"/>
    <mergeCell ref="B383:D383"/>
    <mergeCell ref="B384:D384"/>
    <mergeCell ref="B385:D385"/>
    <mergeCell ref="B386:D386"/>
    <mergeCell ref="B387:D387"/>
    <mergeCell ref="B375:D375"/>
    <mergeCell ref="B376:D376"/>
    <mergeCell ref="B377:D377"/>
    <mergeCell ref="B379:F379"/>
    <mergeCell ref="B380:D380"/>
    <mergeCell ref="B381:D381"/>
    <mergeCell ref="B369:D369"/>
    <mergeCell ref="B370:D370"/>
    <mergeCell ref="B371:D371"/>
    <mergeCell ref="B372:D372"/>
    <mergeCell ref="B373:D373"/>
    <mergeCell ref="B374:D374"/>
    <mergeCell ref="B363:D363"/>
    <mergeCell ref="B364:D364"/>
    <mergeCell ref="B365:D365"/>
    <mergeCell ref="B366:D366"/>
    <mergeCell ref="B367:D367"/>
    <mergeCell ref="B368:D368"/>
    <mergeCell ref="B356:D356"/>
    <mergeCell ref="B358:J358"/>
    <mergeCell ref="B359:D359"/>
    <mergeCell ref="B360:D360"/>
    <mergeCell ref="B361:D361"/>
    <mergeCell ref="B362:D362"/>
    <mergeCell ref="B350:D350"/>
    <mergeCell ref="B351:D351"/>
    <mergeCell ref="B352:D352"/>
    <mergeCell ref="B353:D353"/>
    <mergeCell ref="B354:D354"/>
    <mergeCell ref="B355:D355"/>
    <mergeCell ref="B344:D344"/>
    <mergeCell ref="B345:D345"/>
    <mergeCell ref="B346:D346"/>
    <mergeCell ref="B347:D347"/>
    <mergeCell ref="B348:D348"/>
    <mergeCell ref="B349:D349"/>
    <mergeCell ref="B337:D337"/>
    <mergeCell ref="B339:J339"/>
    <mergeCell ref="B340:D340"/>
    <mergeCell ref="B341:D341"/>
    <mergeCell ref="B342:D342"/>
    <mergeCell ref="B343:D343"/>
    <mergeCell ref="G336:G337"/>
    <mergeCell ref="H336:H337"/>
    <mergeCell ref="I336:I337"/>
    <mergeCell ref="J336:J337"/>
    <mergeCell ref="B331:D331"/>
    <mergeCell ref="B332:D332"/>
    <mergeCell ref="B333:D333"/>
    <mergeCell ref="B334:D334"/>
    <mergeCell ref="B335:D335"/>
    <mergeCell ref="B336:D336"/>
    <mergeCell ref="B325:D325"/>
    <mergeCell ref="B326:D326"/>
    <mergeCell ref="B327:D327"/>
    <mergeCell ref="B328:D328"/>
    <mergeCell ref="B329:D329"/>
    <mergeCell ref="B330:D330"/>
    <mergeCell ref="B318:D318"/>
    <mergeCell ref="B319:D319"/>
    <mergeCell ref="B320:D320"/>
    <mergeCell ref="B321:D321"/>
    <mergeCell ref="B323:I323"/>
    <mergeCell ref="B324:D324"/>
    <mergeCell ref="B312:D312"/>
    <mergeCell ref="B313:D313"/>
    <mergeCell ref="B314:D314"/>
    <mergeCell ref="B315:D315"/>
    <mergeCell ref="B316:D316"/>
    <mergeCell ref="B317:D317"/>
    <mergeCell ref="B306:D306"/>
    <mergeCell ref="B307:D307"/>
    <mergeCell ref="B308:D308"/>
    <mergeCell ref="B309:D309"/>
    <mergeCell ref="B310:D310"/>
    <mergeCell ref="B311:D311"/>
    <mergeCell ref="B300:D300"/>
    <mergeCell ref="B301:D301"/>
    <mergeCell ref="B302:D302"/>
    <mergeCell ref="B303:D303"/>
    <mergeCell ref="B304:D304"/>
    <mergeCell ref="B305:D305"/>
    <mergeCell ref="B294:E294"/>
    <mergeCell ref="B295:E295"/>
    <mergeCell ref="B296:D296"/>
    <mergeCell ref="B297:D297"/>
    <mergeCell ref="B298:D298"/>
    <mergeCell ref="B299:I299"/>
    <mergeCell ref="B291:E291"/>
    <mergeCell ref="F291:G291"/>
    <mergeCell ref="H291:I291"/>
    <mergeCell ref="B292:E292"/>
    <mergeCell ref="F292:G292"/>
    <mergeCell ref="H292:I292"/>
    <mergeCell ref="B289:D289"/>
    <mergeCell ref="F289:G289"/>
    <mergeCell ref="H289:I289"/>
    <mergeCell ref="B290:D290"/>
    <mergeCell ref="F290:G290"/>
    <mergeCell ref="H290:I290"/>
    <mergeCell ref="B287:D287"/>
    <mergeCell ref="F287:G287"/>
    <mergeCell ref="H287:I287"/>
    <mergeCell ref="B288:D288"/>
    <mergeCell ref="F288:G288"/>
    <mergeCell ref="H288:I288"/>
    <mergeCell ref="B285:D285"/>
    <mergeCell ref="F285:G285"/>
    <mergeCell ref="H285:I285"/>
    <mergeCell ref="B286:D286"/>
    <mergeCell ref="F286:G286"/>
    <mergeCell ref="H286:I286"/>
    <mergeCell ref="B282:E282"/>
    <mergeCell ref="H282:I282"/>
    <mergeCell ref="B283:D283"/>
    <mergeCell ref="F283:G283"/>
    <mergeCell ref="H283:I283"/>
    <mergeCell ref="B284:D284"/>
    <mergeCell ref="F284:G284"/>
    <mergeCell ref="H284:I284"/>
    <mergeCell ref="B278:E278"/>
    <mergeCell ref="H278:I278"/>
    <mergeCell ref="B279:E279"/>
    <mergeCell ref="H279:I279"/>
    <mergeCell ref="B280:E280"/>
    <mergeCell ref="H280:I280"/>
    <mergeCell ref="B274:E274"/>
    <mergeCell ref="H274:I274"/>
    <mergeCell ref="B275:E275"/>
    <mergeCell ref="H275:I275"/>
    <mergeCell ref="B276:E276"/>
    <mergeCell ref="H276:I276"/>
    <mergeCell ref="B271:E271"/>
    <mergeCell ref="H271:I271"/>
    <mergeCell ref="B272:E272"/>
    <mergeCell ref="H272:I272"/>
    <mergeCell ref="B273:E273"/>
    <mergeCell ref="H273:I273"/>
    <mergeCell ref="B268:E268"/>
    <mergeCell ref="H268:I268"/>
    <mergeCell ref="B269:E269"/>
    <mergeCell ref="H269:I269"/>
    <mergeCell ref="B270:E270"/>
    <mergeCell ref="H270:I270"/>
    <mergeCell ref="B261:D261"/>
    <mergeCell ref="B262:D262"/>
    <mergeCell ref="B263:D263"/>
    <mergeCell ref="B264:D264"/>
    <mergeCell ref="B265:D265"/>
    <mergeCell ref="B267:E267"/>
    <mergeCell ref="B255:D255"/>
    <mergeCell ref="B256:D256"/>
    <mergeCell ref="B257:D257"/>
    <mergeCell ref="B258:I258"/>
    <mergeCell ref="B259:D259"/>
    <mergeCell ref="B260:D260"/>
    <mergeCell ref="B249:H249"/>
    <mergeCell ref="B250:D250"/>
    <mergeCell ref="B251:D251"/>
    <mergeCell ref="B252:D252"/>
    <mergeCell ref="B253:D253"/>
    <mergeCell ref="B254:D254"/>
    <mergeCell ref="B245:E245"/>
    <mergeCell ref="F245:G245"/>
    <mergeCell ref="H245:I245"/>
    <mergeCell ref="B247:E247"/>
    <mergeCell ref="H247:I247"/>
    <mergeCell ref="B248:E248"/>
    <mergeCell ref="H248:I248"/>
    <mergeCell ref="B240:E240"/>
    <mergeCell ref="B241:E241"/>
    <mergeCell ref="H241:I241"/>
    <mergeCell ref="B242:E242"/>
    <mergeCell ref="B243:E243"/>
    <mergeCell ref="H243:I243"/>
    <mergeCell ref="B237:D237"/>
    <mergeCell ref="F237:G237"/>
    <mergeCell ref="H237:I237"/>
    <mergeCell ref="H238:I238"/>
    <mergeCell ref="B239:E239"/>
    <mergeCell ref="H239:I239"/>
    <mergeCell ref="B235:D235"/>
    <mergeCell ref="F235:G235"/>
    <mergeCell ref="H235:I235"/>
    <mergeCell ref="B236:D236"/>
    <mergeCell ref="F236:G236"/>
    <mergeCell ref="H236:I236"/>
    <mergeCell ref="B233:D233"/>
    <mergeCell ref="F233:G233"/>
    <mergeCell ref="H233:I233"/>
    <mergeCell ref="B234:D234"/>
    <mergeCell ref="F234:G234"/>
    <mergeCell ref="H234:I234"/>
    <mergeCell ref="B228:E228"/>
    <mergeCell ref="H228:I228"/>
    <mergeCell ref="B230:E230"/>
    <mergeCell ref="B231:E231"/>
    <mergeCell ref="B232:D232"/>
    <mergeCell ref="F232:G232"/>
    <mergeCell ref="H232:I232"/>
    <mergeCell ref="B222:D222"/>
    <mergeCell ref="F222:G222"/>
    <mergeCell ref="H222:I222"/>
    <mergeCell ref="B224:E224"/>
    <mergeCell ref="H224:I224"/>
    <mergeCell ref="B226:E226"/>
    <mergeCell ref="H226:I226"/>
    <mergeCell ref="B220:D220"/>
    <mergeCell ref="F220:G220"/>
    <mergeCell ref="H220:I220"/>
    <mergeCell ref="B221:D221"/>
    <mergeCell ref="F221:G221"/>
    <mergeCell ref="H221:I221"/>
    <mergeCell ref="B218:D218"/>
    <mergeCell ref="F218:G218"/>
    <mergeCell ref="H218:I218"/>
    <mergeCell ref="B219:D219"/>
    <mergeCell ref="F219:G219"/>
    <mergeCell ref="H219:I219"/>
    <mergeCell ref="B216:D216"/>
    <mergeCell ref="F216:G216"/>
    <mergeCell ref="H216:I216"/>
    <mergeCell ref="B217:D217"/>
    <mergeCell ref="F217:G217"/>
    <mergeCell ref="H217:I217"/>
    <mergeCell ref="B212:D212"/>
    <mergeCell ref="F213:G213"/>
    <mergeCell ref="H213:I213"/>
    <mergeCell ref="F214:G214"/>
    <mergeCell ref="H214:I214"/>
    <mergeCell ref="B215:D215"/>
    <mergeCell ref="F215:G215"/>
    <mergeCell ref="H215:I215"/>
    <mergeCell ref="B213:D214"/>
    <mergeCell ref="B209:D209"/>
    <mergeCell ref="H209:I209"/>
    <mergeCell ref="B210:D210"/>
    <mergeCell ref="H210:I210"/>
    <mergeCell ref="B211:D211"/>
    <mergeCell ref="H211:I211"/>
    <mergeCell ref="B206:D206"/>
    <mergeCell ref="H206:I206"/>
    <mergeCell ref="B207:D207"/>
    <mergeCell ref="H207:I207"/>
    <mergeCell ref="B208:D208"/>
    <mergeCell ref="H208:I208"/>
    <mergeCell ref="B203:D203"/>
    <mergeCell ref="H203:I203"/>
    <mergeCell ref="B204:D204"/>
    <mergeCell ref="H204:I204"/>
    <mergeCell ref="B205:D205"/>
    <mergeCell ref="H205:I205"/>
    <mergeCell ref="B199:I199"/>
    <mergeCell ref="B200:E200"/>
    <mergeCell ref="B201:D201"/>
    <mergeCell ref="H201:I201"/>
    <mergeCell ref="B202:D202"/>
    <mergeCell ref="H202:I202"/>
    <mergeCell ref="B193:E193"/>
    <mergeCell ref="B194:D194"/>
    <mergeCell ref="B195:I195"/>
    <mergeCell ref="B196:D196"/>
    <mergeCell ref="B197:I197"/>
    <mergeCell ref="B198:D198"/>
    <mergeCell ref="B189:E189"/>
    <mergeCell ref="H189:I189"/>
    <mergeCell ref="B190:E190"/>
    <mergeCell ref="H190:I190"/>
    <mergeCell ref="B191:E191"/>
    <mergeCell ref="H191:I191"/>
    <mergeCell ref="B186:E186"/>
    <mergeCell ref="H186:I186"/>
    <mergeCell ref="B187:E187"/>
    <mergeCell ref="H187:I187"/>
    <mergeCell ref="B188:E188"/>
    <mergeCell ref="H188:I188"/>
    <mergeCell ref="B183:E183"/>
    <mergeCell ref="H183:I183"/>
    <mergeCell ref="B184:E184"/>
    <mergeCell ref="H184:I184"/>
    <mergeCell ref="B185:E185"/>
    <mergeCell ref="H185:I185"/>
    <mergeCell ref="B175:D175"/>
    <mergeCell ref="B176:D176"/>
    <mergeCell ref="B178:E178"/>
    <mergeCell ref="B179:E179"/>
    <mergeCell ref="B182:E182"/>
    <mergeCell ref="H182:I182"/>
    <mergeCell ref="B180:E181"/>
    <mergeCell ref="H180:I181"/>
    <mergeCell ref="B169:G169"/>
    <mergeCell ref="B170:D170"/>
    <mergeCell ref="B171:D171"/>
    <mergeCell ref="B172:D172"/>
    <mergeCell ref="B173:I173"/>
    <mergeCell ref="B174:D174"/>
    <mergeCell ref="B163:I163"/>
    <mergeCell ref="B164:G164"/>
    <mergeCell ref="B165:D165"/>
    <mergeCell ref="B166:D166"/>
    <mergeCell ref="B167:D167"/>
    <mergeCell ref="B168:D168"/>
    <mergeCell ref="C160:E160"/>
    <mergeCell ref="G160:H160"/>
    <mergeCell ref="C161:E161"/>
    <mergeCell ref="G161:H161"/>
    <mergeCell ref="C162:E162"/>
    <mergeCell ref="G162:H162"/>
    <mergeCell ref="C157:E157"/>
    <mergeCell ref="G157:H157"/>
    <mergeCell ref="C158:E158"/>
    <mergeCell ref="G158:H158"/>
    <mergeCell ref="C159:E159"/>
    <mergeCell ref="G159:H159"/>
    <mergeCell ref="C149:E149"/>
    <mergeCell ref="G149:H149"/>
    <mergeCell ref="A151:I151"/>
    <mergeCell ref="C155:E155"/>
    <mergeCell ref="G155:H155"/>
    <mergeCell ref="C156:E156"/>
    <mergeCell ref="G156:H156"/>
    <mergeCell ref="C153:E154"/>
    <mergeCell ref="G153:H154"/>
    <mergeCell ref="C146:E146"/>
    <mergeCell ref="G146:H146"/>
    <mergeCell ref="C147:E147"/>
    <mergeCell ref="G147:H147"/>
    <mergeCell ref="C148:E148"/>
    <mergeCell ref="G148:H148"/>
    <mergeCell ref="C143:E143"/>
    <mergeCell ref="G143:H143"/>
    <mergeCell ref="C144:E144"/>
    <mergeCell ref="G144:H144"/>
    <mergeCell ref="C145:E145"/>
    <mergeCell ref="G145:H145"/>
    <mergeCell ref="B133:I133"/>
    <mergeCell ref="A136:I136"/>
    <mergeCell ref="B137:I137"/>
    <mergeCell ref="B138:I138"/>
    <mergeCell ref="C142:E142"/>
    <mergeCell ref="G142:H142"/>
    <mergeCell ref="B129:E129"/>
    <mergeCell ref="H129:I129"/>
    <mergeCell ref="B130:E130"/>
    <mergeCell ref="B131:E131"/>
    <mergeCell ref="H131:I131"/>
    <mergeCell ref="B132:I132"/>
    <mergeCell ref="B126:E126"/>
    <mergeCell ref="H126:I126"/>
    <mergeCell ref="B127:E127"/>
    <mergeCell ref="H127:I127"/>
    <mergeCell ref="B128:E128"/>
    <mergeCell ref="H128:I128"/>
    <mergeCell ref="B120:I120"/>
    <mergeCell ref="B122:E122"/>
    <mergeCell ref="B123:E123"/>
    <mergeCell ref="H123:I123"/>
    <mergeCell ref="B124:E124"/>
    <mergeCell ref="B125:E125"/>
    <mergeCell ref="H125:I125"/>
    <mergeCell ref="B116:I116"/>
    <mergeCell ref="B117:E117"/>
    <mergeCell ref="H117:I117"/>
    <mergeCell ref="B118:I118"/>
    <mergeCell ref="B119:E119"/>
    <mergeCell ref="H119:I119"/>
    <mergeCell ref="B112:I112"/>
    <mergeCell ref="B113:E113"/>
    <mergeCell ref="H113:I113"/>
    <mergeCell ref="B114:E114"/>
    <mergeCell ref="H114:I114"/>
    <mergeCell ref="B115:E115"/>
    <mergeCell ref="H115:I115"/>
    <mergeCell ref="B108:E108"/>
    <mergeCell ref="H108:I108"/>
    <mergeCell ref="B109:F109"/>
    <mergeCell ref="H109:I109"/>
    <mergeCell ref="B110:I110"/>
    <mergeCell ref="B111:E111"/>
    <mergeCell ref="H111:I111"/>
    <mergeCell ref="B105:E105"/>
    <mergeCell ref="H105:I105"/>
    <mergeCell ref="B106:E106"/>
    <mergeCell ref="H106:I106"/>
    <mergeCell ref="B107:E107"/>
    <mergeCell ref="H107:I107"/>
    <mergeCell ref="B102:E102"/>
    <mergeCell ref="H102:I102"/>
    <mergeCell ref="B103:E103"/>
    <mergeCell ref="H103:I103"/>
    <mergeCell ref="B104:E104"/>
    <mergeCell ref="H104:I104"/>
    <mergeCell ref="B99:E99"/>
    <mergeCell ref="H99:I99"/>
    <mergeCell ref="B100:E100"/>
    <mergeCell ref="H100:I100"/>
    <mergeCell ref="B101:E101"/>
    <mergeCell ref="H101:I101"/>
    <mergeCell ref="B96:E96"/>
    <mergeCell ref="H96:I96"/>
    <mergeCell ref="B97:E97"/>
    <mergeCell ref="H97:I97"/>
    <mergeCell ref="B98:E98"/>
    <mergeCell ref="H98:I98"/>
    <mergeCell ref="B92:E92"/>
    <mergeCell ref="H92:I92"/>
    <mergeCell ref="B93:E93"/>
    <mergeCell ref="H93:I93"/>
    <mergeCell ref="B94:J94"/>
    <mergeCell ref="B95:E95"/>
    <mergeCell ref="H95:I95"/>
    <mergeCell ref="B89:E89"/>
    <mergeCell ref="H89:I89"/>
    <mergeCell ref="B90:E90"/>
    <mergeCell ref="H90:I90"/>
    <mergeCell ref="B91:E91"/>
    <mergeCell ref="H91:I91"/>
    <mergeCell ref="B86:E86"/>
    <mergeCell ref="H86:I86"/>
    <mergeCell ref="B87:E87"/>
    <mergeCell ref="H87:I87"/>
    <mergeCell ref="B88:E88"/>
    <mergeCell ref="H88:I88"/>
    <mergeCell ref="B82:I82"/>
    <mergeCell ref="B83:E83"/>
    <mergeCell ref="F83:G83"/>
    <mergeCell ref="H83:I83"/>
    <mergeCell ref="B84:I84"/>
    <mergeCell ref="B85:E85"/>
    <mergeCell ref="H85:I85"/>
    <mergeCell ref="E46:I46"/>
    <mergeCell ref="A50:J50"/>
    <mergeCell ref="B51:J51"/>
    <mergeCell ref="B52:J52"/>
    <mergeCell ref="B67:J67"/>
    <mergeCell ref="B81:E81"/>
    <mergeCell ref="B69:J80"/>
    <mergeCell ref="B24:D24"/>
    <mergeCell ref="B25:D25"/>
    <mergeCell ref="B37:C37"/>
    <mergeCell ref="B40:C40"/>
    <mergeCell ref="B43:C43"/>
    <mergeCell ref="B46:C46"/>
    <mergeCell ref="B10:D10"/>
    <mergeCell ref="F12:H12"/>
    <mergeCell ref="F15:H15"/>
    <mergeCell ref="B17:D17"/>
    <mergeCell ref="E17:I17"/>
    <mergeCell ref="B23:D23"/>
    <mergeCell ref="B3:D3"/>
    <mergeCell ref="E3:I3"/>
    <mergeCell ref="B6:D6"/>
    <mergeCell ref="E6:I6"/>
    <mergeCell ref="B8:D8"/>
    <mergeCell ref="E8:I8"/>
  </mergeCells>
  <printOptions horizontalCentered="1"/>
  <pageMargins left="0.5" right="0.2" top="1" bottom="0.35" header="0.13" footer="0.17"/>
  <pageSetup paperSize="9" scale="81" orientation="portrait"/>
  <headerFooter alignWithMargins="0">
    <oddHeader>&amp;L&amp;G</oddHeader>
    <oddFooter>&amp;L&amp;"Tahoma,Regular"&amp;8PMEGP Project Report&amp;RPage &amp;P</oddFooter>
  </headerFooter>
  <rowBreaks count="7" manualBreakCount="7">
    <brk id="49" max="16383" man="1"/>
    <brk id="108" max="16383" man="1"/>
    <brk id="162" max="16383" man="1"/>
    <brk id="224" max="16383" man="1"/>
    <brk id="281" max="16383" man="1"/>
    <brk id="337" max="16383" man="1"/>
    <brk id="397" max="16383" man="1"/>
  </rowBreaks>
  <legacyDrawingHF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dimension ref="A1:N425"/>
  <sheetViews>
    <sheetView view="pageBreakPreview" topLeftCell="B396" zoomScale="130" zoomScaleNormal="100" workbookViewId="0">
      <selection activeCell="F173" sqref="F173:G173"/>
    </sheetView>
  </sheetViews>
  <sheetFormatPr baseColWidth="10" defaultColWidth="0" defaultRowHeight="16" zeroHeight="1"/>
  <cols>
    <col min="1" max="1" width="5.5" style="14" customWidth="1"/>
    <col min="2" max="3" width="9.1640625" style="15" customWidth="1"/>
    <col min="4" max="4" width="10.1640625" style="15" customWidth="1"/>
    <col min="5" max="6" width="9.1640625" style="15" customWidth="1"/>
    <col min="7" max="7" width="11.5" style="15" customWidth="1"/>
    <col min="8" max="8" width="12" style="15" customWidth="1"/>
    <col min="9" max="11" width="9.1640625" style="15" customWidth="1"/>
    <col min="12" max="12" width="9.1640625" style="15" hidden="1" customWidth="1"/>
    <col min="13" max="13" width="27.6640625" style="16" hidden="1" customWidth="1"/>
    <col min="14" max="256" width="9.1640625" style="15" hidden="1" bestFit="1"/>
    <col min="257" max="16384" width="9.1640625" style="15" hidden="1"/>
  </cols>
  <sheetData>
    <row r="1" spans="1:14">
      <c r="A1" s="193" t="s">
        <v>298</v>
      </c>
      <c r="B1" s="193"/>
      <c r="C1" s="193"/>
      <c r="D1" s="193"/>
      <c r="E1" s="193"/>
      <c r="F1" s="193"/>
      <c r="G1" s="193"/>
      <c r="H1" s="193"/>
      <c r="I1" s="193"/>
      <c r="J1" s="193"/>
    </row>
    <row r="2" spans="1:14">
      <c r="A2" s="193" t="str">
        <f>UPPER(Application_form!B55)</f>
        <v/>
      </c>
      <c r="B2" s="193"/>
      <c r="C2" s="193"/>
      <c r="D2" s="193"/>
      <c r="E2" s="193"/>
      <c r="F2" s="193"/>
      <c r="G2" s="193"/>
      <c r="H2" s="193"/>
      <c r="I2" s="193"/>
      <c r="J2" s="193"/>
      <c r="K2" s="9"/>
    </row>
    <row r="3" spans="1:14" s="9" customFormat="1">
      <c r="A3" s="17"/>
      <c r="B3" s="17"/>
      <c r="C3" s="17"/>
      <c r="D3" s="17"/>
      <c r="E3" s="17"/>
      <c r="F3" s="17"/>
      <c r="G3" s="17"/>
      <c r="H3" s="17"/>
      <c r="I3" s="17"/>
      <c r="J3" s="17"/>
      <c r="M3" s="16"/>
      <c r="N3" s="15"/>
    </row>
    <row r="4" spans="1:14" s="9" customFormat="1">
      <c r="A4" s="18"/>
      <c r="M4" s="16"/>
      <c r="N4" s="15"/>
    </row>
    <row r="5" spans="1:14">
      <c r="A5" s="18"/>
      <c r="B5" s="194"/>
      <c r="C5" s="194"/>
      <c r="D5" s="194"/>
      <c r="E5" s="20"/>
      <c r="F5" s="20"/>
      <c r="G5" s="20"/>
      <c r="H5" s="9"/>
      <c r="I5" s="35" t="s">
        <v>299</v>
      </c>
      <c r="J5" s="9"/>
      <c r="K5" s="9"/>
    </row>
    <row r="6" spans="1:14">
      <c r="A6" s="18"/>
      <c r="B6" s="9"/>
      <c r="C6" s="9"/>
      <c r="D6" s="9"/>
      <c r="E6" s="21"/>
      <c r="F6" s="22"/>
      <c r="G6" s="21"/>
      <c r="H6" s="9"/>
      <c r="I6" s="35" t="s">
        <v>300</v>
      </c>
      <c r="J6" s="9"/>
      <c r="K6" s="9"/>
    </row>
    <row r="7" spans="1:14">
      <c r="A7" s="18"/>
      <c r="B7" s="9"/>
      <c r="C7" s="9"/>
      <c r="D7" s="9"/>
      <c r="E7" s="9"/>
      <c r="F7" s="9"/>
      <c r="G7" s="9"/>
      <c r="H7" s="9"/>
      <c r="I7" s="35" t="s">
        <v>301</v>
      </c>
      <c r="J7" s="9"/>
      <c r="K7" s="9"/>
    </row>
    <row r="8" spans="1:14">
      <c r="A8" s="18"/>
      <c r="B8" s="194"/>
      <c r="C8" s="194"/>
      <c r="D8" s="194"/>
      <c r="E8" s="9"/>
      <c r="F8" s="9"/>
      <c r="G8" s="9"/>
      <c r="H8" s="9"/>
      <c r="I8" s="9"/>
      <c r="J8" s="9"/>
      <c r="K8" s="9"/>
    </row>
    <row r="9" spans="1:14">
      <c r="A9" s="18">
        <v>1</v>
      </c>
      <c r="B9" s="195" t="str">
        <f>IF(K10=1,"Name of the Entreprenuer","Name of the Institution/Unit")</f>
        <v>Name of the Entreprenuer</v>
      </c>
      <c r="C9" s="195"/>
      <c r="D9" s="195"/>
      <c r="E9" s="195"/>
      <c r="F9" s="23"/>
      <c r="G9" s="196" t="str">
        <f>'Promoter(s) and Project '!B6</f>
        <v xml:space="preserve">Project Applicant(s) </v>
      </c>
      <c r="H9" s="196"/>
      <c r="I9" s="196"/>
      <c r="J9" s="196"/>
      <c r="K9" s="196"/>
    </row>
    <row r="10" spans="1:14">
      <c r="A10" s="18"/>
      <c r="B10" s="9"/>
      <c r="C10" s="9"/>
      <c r="D10" s="9"/>
      <c r="E10" s="194"/>
      <c r="F10" s="194"/>
      <c r="G10" s="194"/>
      <c r="H10" s="194"/>
      <c r="I10" s="194"/>
      <c r="J10" s="194"/>
      <c r="K10" s="62">
        <v>1</v>
      </c>
      <c r="M10" s="63" t="s">
        <v>302</v>
      </c>
    </row>
    <row r="11" spans="1:14">
      <c r="A11" s="18">
        <v>2</v>
      </c>
      <c r="B11" s="194" t="s">
        <v>303</v>
      </c>
      <c r="C11" s="194"/>
      <c r="D11" s="194"/>
      <c r="E11" s="194"/>
      <c r="F11" s="24"/>
      <c r="G11" s="197" t="str">
        <f>INDEX(M10:M14,K10)</f>
        <v>Individual</v>
      </c>
      <c r="H11" s="197"/>
      <c r="I11" s="197"/>
      <c r="J11" s="197"/>
      <c r="K11" s="197"/>
      <c r="M11" s="63" t="s">
        <v>304</v>
      </c>
    </row>
    <row r="12" spans="1:14" s="10" customFormat="1" ht="13">
      <c r="A12" s="25"/>
      <c r="B12" s="198"/>
      <c r="C12" s="198"/>
      <c r="D12" s="198"/>
      <c r="E12" s="198"/>
      <c r="F12" s="26"/>
      <c r="G12" s="26"/>
      <c r="H12" s="26"/>
      <c r="I12" s="26"/>
      <c r="J12" s="26"/>
      <c r="K12" s="26"/>
      <c r="M12" s="64" t="s">
        <v>305</v>
      </c>
    </row>
    <row r="13" spans="1:14">
      <c r="A13" s="18"/>
      <c r="B13" s="9"/>
      <c r="C13" s="9"/>
      <c r="D13" s="9"/>
      <c r="E13" s="9"/>
      <c r="F13" s="9"/>
      <c r="G13" s="9"/>
      <c r="H13" s="9"/>
      <c r="I13" s="9"/>
      <c r="J13" s="9"/>
      <c r="K13" s="9"/>
      <c r="M13" s="16" t="s">
        <v>306</v>
      </c>
    </row>
    <row r="14" spans="1:14">
      <c r="A14" s="18">
        <v>3</v>
      </c>
      <c r="B14" s="194" t="str">
        <f>IF(K10=1,"Father's/Spouce's Name","Contact Persons Name")</f>
        <v>Father's/Spouce's Name</v>
      </c>
      <c r="C14" s="194"/>
      <c r="D14" s="194"/>
      <c r="E14" s="194"/>
      <c r="F14" s="23"/>
      <c r="G14" s="199" t="e">
        <f>'Promoter(s) and Project '!#REF!</f>
        <v>#REF!</v>
      </c>
      <c r="H14" s="199"/>
      <c r="I14" s="199"/>
      <c r="J14" s="199"/>
      <c r="K14" s="199"/>
      <c r="M14" s="16" t="s">
        <v>307</v>
      </c>
    </row>
    <row r="15" spans="1:14">
      <c r="A15" s="18"/>
      <c r="B15" s="9"/>
      <c r="C15" s="9"/>
      <c r="D15" s="9"/>
      <c r="E15" s="9"/>
      <c r="F15" s="9"/>
      <c r="G15" s="9"/>
      <c r="H15" s="9"/>
      <c r="I15" s="9"/>
      <c r="J15" s="9"/>
      <c r="K15" s="9"/>
    </row>
    <row r="16" spans="1:14">
      <c r="A16" s="27">
        <v>5</v>
      </c>
      <c r="B16" s="194" t="s">
        <v>308</v>
      </c>
      <c r="C16" s="194"/>
      <c r="D16" s="194"/>
      <c r="E16" s="194"/>
      <c r="F16" s="28"/>
      <c r="G16" s="200">
        <f>'Promoter(s) and Project '!B11</f>
        <v>0</v>
      </c>
      <c r="H16" s="200"/>
      <c r="I16" s="200"/>
      <c r="J16" s="200"/>
      <c r="K16" s="201"/>
    </row>
    <row r="17" spans="1:11">
      <c r="A17" s="27"/>
      <c r="B17" s="19"/>
      <c r="C17" s="19"/>
      <c r="D17" s="19"/>
      <c r="E17" s="19"/>
      <c r="F17" s="28"/>
      <c r="G17" s="200">
        <f>'Promoter(s) and Project '!B12</f>
        <v>0</v>
      </c>
      <c r="H17" s="200"/>
      <c r="I17" s="200"/>
      <c r="J17" s="200"/>
      <c r="K17" s="201"/>
    </row>
    <row r="18" spans="1:11" ht="16.5" customHeight="1">
      <c r="A18" s="27"/>
      <c r="B18" s="19"/>
      <c r="C18" s="19"/>
      <c r="D18" s="19"/>
      <c r="E18" s="19"/>
      <c r="F18" s="28"/>
      <c r="G18" s="29" t="s">
        <v>309</v>
      </c>
      <c r="H18" s="200">
        <f>'Promoter(s) and Project '!D13</f>
        <v>0</v>
      </c>
      <c r="I18" s="200"/>
      <c r="J18" s="200"/>
      <c r="K18" s="200"/>
    </row>
    <row r="19" spans="1:11">
      <c r="A19" s="18"/>
      <c r="B19" s="9"/>
      <c r="C19" s="9"/>
      <c r="D19" s="9"/>
      <c r="E19" s="9"/>
      <c r="F19" s="28"/>
      <c r="G19" s="30" t="s">
        <v>310</v>
      </c>
      <c r="H19" s="202">
        <f>'Promoter(s) and Project '!D13</f>
        <v>0</v>
      </c>
      <c r="I19" s="202"/>
      <c r="J19" s="202"/>
      <c r="K19" s="202"/>
    </row>
    <row r="20" spans="1:11" ht="17">
      <c r="A20" s="18"/>
      <c r="B20" s="9"/>
      <c r="C20" s="9"/>
      <c r="D20" s="9"/>
      <c r="E20" s="9"/>
      <c r="F20" s="28"/>
      <c r="G20" s="31" t="s">
        <v>36</v>
      </c>
      <c r="H20" s="32">
        <f>'Promoter(s) and Project '!H14</f>
        <v>0</v>
      </c>
      <c r="I20" s="65" t="s">
        <v>37</v>
      </c>
      <c r="J20" s="203" t="e">
        <f>'Promoter(s) and Project '!#REF!</f>
        <v>#REF!</v>
      </c>
      <c r="K20" s="203"/>
    </row>
    <row r="21" spans="1:11" ht="15.75" customHeight="1">
      <c r="A21" s="18"/>
      <c r="B21" s="9"/>
      <c r="C21" s="9"/>
      <c r="D21" s="9"/>
      <c r="E21" s="9"/>
      <c r="F21" s="19"/>
      <c r="G21" s="33" t="s">
        <v>311</v>
      </c>
      <c r="H21" s="204" t="e">
        <f>'Promoter(s) and Project '!#REF!</f>
        <v>#REF!</v>
      </c>
      <c r="I21" s="204"/>
      <c r="J21" s="204"/>
      <c r="K21" s="205"/>
    </row>
    <row r="22" spans="1:11">
      <c r="A22" s="18"/>
      <c r="B22" s="9"/>
      <c r="C22" s="9"/>
      <c r="D22" s="9"/>
      <c r="E22" s="9"/>
      <c r="F22" s="19"/>
      <c r="G22" s="33" t="s">
        <v>312</v>
      </c>
      <c r="H22" s="206" t="e">
        <f>'Promoter(s) and Project '!#REF!</f>
        <v>#REF!</v>
      </c>
      <c r="I22" s="206"/>
      <c r="J22" s="206"/>
      <c r="K22" s="207"/>
    </row>
    <row r="23" spans="1:11">
      <c r="A23" s="18"/>
      <c r="B23" s="9"/>
      <c r="C23" s="9"/>
      <c r="D23" s="9"/>
      <c r="E23" s="9"/>
      <c r="F23" s="9"/>
      <c r="G23" s="9"/>
      <c r="H23" s="9"/>
      <c r="I23" s="9"/>
      <c r="J23" s="9"/>
      <c r="K23" s="9"/>
    </row>
    <row r="24" spans="1:11">
      <c r="A24" s="18">
        <v>6</v>
      </c>
      <c r="B24" s="181" t="s">
        <v>313</v>
      </c>
      <c r="C24" s="181"/>
      <c r="D24" s="181"/>
      <c r="E24" s="181"/>
      <c r="F24" s="181"/>
      <c r="G24" s="208" t="s">
        <v>314</v>
      </c>
      <c r="H24" s="208"/>
      <c r="I24" s="208"/>
      <c r="J24" s="208"/>
      <c r="K24" s="208"/>
    </row>
    <row r="25" spans="1:11">
      <c r="A25" s="18"/>
      <c r="B25" s="9"/>
      <c r="C25" s="9"/>
      <c r="D25" s="9"/>
      <c r="E25" s="9"/>
      <c r="F25" s="9"/>
      <c r="G25" s="209"/>
      <c r="H25" s="209"/>
      <c r="I25" s="209"/>
      <c r="J25" s="209"/>
      <c r="K25" s="209"/>
    </row>
    <row r="26" spans="1:11">
      <c r="A26" s="18"/>
      <c r="B26" s="9"/>
      <c r="C26" s="9"/>
      <c r="D26" s="9"/>
      <c r="E26" s="9"/>
      <c r="F26" s="9"/>
      <c r="G26" s="9"/>
      <c r="H26" s="9"/>
      <c r="I26" s="9"/>
      <c r="J26" s="9"/>
      <c r="K26" s="9"/>
    </row>
    <row r="27" spans="1:11">
      <c r="A27" s="18">
        <v>7</v>
      </c>
      <c r="B27" s="210" t="s">
        <v>315</v>
      </c>
      <c r="C27" s="210"/>
      <c r="D27" s="210"/>
      <c r="E27" s="210"/>
      <c r="G27" s="211"/>
      <c r="H27" s="211"/>
      <c r="I27" s="211"/>
      <c r="J27" s="211"/>
      <c r="K27" s="211"/>
    </row>
    <row r="28" spans="1:11">
      <c r="A28" s="18"/>
      <c r="B28" s="35"/>
      <c r="C28" s="35"/>
      <c r="D28" s="35"/>
      <c r="E28" s="35"/>
      <c r="F28" s="9"/>
      <c r="G28" s="23"/>
      <c r="H28" s="23"/>
      <c r="I28" s="23"/>
      <c r="J28" s="23"/>
      <c r="K28" s="23"/>
    </row>
    <row r="29" spans="1:11">
      <c r="A29" s="18"/>
      <c r="B29" s="35"/>
      <c r="C29" s="35"/>
      <c r="D29" s="35"/>
      <c r="E29" s="35"/>
      <c r="F29" s="9"/>
      <c r="G29" s="23"/>
      <c r="H29" s="23"/>
      <c r="I29" s="23"/>
      <c r="J29" s="23"/>
      <c r="K29" s="23"/>
    </row>
    <row r="30" spans="1:11">
      <c r="A30" s="18"/>
      <c r="B30" s="9"/>
      <c r="C30" s="9"/>
      <c r="D30" s="9"/>
      <c r="E30" s="9"/>
      <c r="F30" s="9"/>
      <c r="G30" s="9"/>
      <c r="H30" s="9"/>
      <c r="I30" s="9"/>
      <c r="J30" s="9"/>
      <c r="K30" s="9"/>
    </row>
    <row r="31" spans="1:11">
      <c r="A31" s="18">
        <v>8</v>
      </c>
      <c r="B31" s="212" t="s">
        <v>316</v>
      </c>
      <c r="C31" s="212"/>
      <c r="D31" s="212"/>
      <c r="E31" s="212"/>
      <c r="F31" s="212"/>
      <c r="G31" s="213"/>
      <c r="H31" s="213"/>
      <c r="I31" s="213"/>
      <c r="J31" s="213"/>
      <c r="K31" s="213"/>
    </row>
    <row r="32" spans="1:11">
      <c r="B32" s="214" t="s">
        <v>317</v>
      </c>
      <c r="C32" s="214"/>
      <c r="D32" s="214"/>
      <c r="E32" s="214"/>
      <c r="F32" s="214"/>
      <c r="G32" s="214"/>
      <c r="H32" s="214"/>
      <c r="I32" s="214" t="s">
        <v>318</v>
      </c>
      <c r="J32" s="214"/>
      <c r="K32" s="214"/>
    </row>
    <row r="33" spans="1:13" s="11" customFormat="1" ht="13">
      <c r="B33" s="215" t="s">
        <v>319</v>
      </c>
      <c r="C33" s="216"/>
      <c r="D33" s="36" t="s">
        <v>320</v>
      </c>
      <c r="E33" s="37" t="s">
        <v>321</v>
      </c>
      <c r="F33" s="37" t="s">
        <v>322</v>
      </c>
      <c r="G33" s="37" t="s">
        <v>323</v>
      </c>
      <c r="H33" s="37" t="s">
        <v>324</v>
      </c>
      <c r="I33" s="37" t="s">
        <v>325</v>
      </c>
      <c r="J33" s="37" t="s">
        <v>326</v>
      </c>
      <c r="K33" s="66"/>
      <c r="M33" s="67"/>
    </row>
    <row r="34" spans="1:13" s="11" customFormat="1" ht="13">
      <c r="B34" s="217" t="s">
        <v>327</v>
      </c>
      <c r="C34" s="218"/>
      <c r="D34" s="39"/>
      <c r="E34" s="40"/>
      <c r="F34" s="40"/>
      <c r="G34" s="40"/>
      <c r="H34" s="40"/>
      <c r="I34" s="40"/>
      <c r="J34" s="40"/>
      <c r="K34" s="68"/>
      <c r="M34" s="67"/>
    </row>
    <row r="35" spans="1:13" s="11" customFormat="1" ht="13">
      <c r="B35" s="219"/>
      <c r="C35" s="220"/>
      <c r="D35" s="41"/>
      <c r="E35" s="41"/>
      <c r="F35" s="41"/>
      <c r="G35" s="41"/>
      <c r="H35" s="41"/>
      <c r="I35" s="41"/>
      <c r="J35" s="41"/>
      <c r="K35" s="41"/>
      <c r="M35" s="67"/>
    </row>
    <row r="36" spans="1:13">
      <c r="B36" s="221"/>
      <c r="C36" s="222"/>
      <c r="D36" s="42"/>
      <c r="E36" s="42"/>
      <c r="F36" s="42"/>
      <c r="G36" s="42"/>
      <c r="H36" s="42"/>
      <c r="I36" s="42"/>
      <c r="J36" s="42"/>
      <c r="K36" s="42"/>
    </row>
    <row r="37" spans="1:13" s="12" customFormat="1" ht="11">
      <c r="A37" s="43"/>
      <c r="B37" s="223" t="s">
        <v>328</v>
      </c>
      <c r="C37" s="223"/>
      <c r="D37" s="223" t="s">
        <v>329</v>
      </c>
      <c r="E37" s="223"/>
      <c r="F37" s="44"/>
      <c r="G37" s="44"/>
      <c r="H37" s="44"/>
      <c r="I37" s="44"/>
      <c r="J37" s="44"/>
      <c r="K37" s="44"/>
      <c r="M37" s="69"/>
    </row>
    <row r="38" spans="1:13">
      <c r="A38" s="18"/>
      <c r="B38" s="9"/>
      <c r="C38" s="9"/>
      <c r="D38" s="9"/>
      <c r="E38" s="9" t="s">
        <v>330</v>
      </c>
      <c r="F38" s="9"/>
      <c r="G38" s="9"/>
      <c r="H38" s="9"/>
      <c r="I38" s="9"/>
      <c r="J38" s="9"/>
      <c r="K38" s="9"/>
    </row>
    <row r="39" spans="1:13">
      <c r="A39" s="18"/>
      <c r="B39" s="9"/>
      <c r="C39" s="9"/>
      <c r="D39" s="9"/>
      <c r="E39" s="9"/>
      <c r="F39" s="9"/>
      <c r="G39" s="9"/>
      <c r="H39" s="9"/>
      <c r="I39" s="9"/>
      <c r="J39" s="9"/>
      <c r="K39" s="9"/>
    </row>
    <row r="40" spans="1:13">
      <c r="A40" s="18"/>
      <c r="B40" s="9"/>
      <c r="C40" s="9"/>
      <c r="D40" s="9"/>
      <c r="E40" s="9"/>
      <c r="F40" s="9"/>
      <c r="G40" s="9"/>
      <c r="H40" s="9"/>
      <c r="I40" s="9"/>
      <c r="J40" s="9"/>
      <c r="K40" s="9"/>
    </row>
    <row r="41" spans="1:13" s="13" customFormat="1">
      <c r="A41" s="45">
        <v>8.1</v>
      </c>
      <c r="B41" s="183" t="s">
        <v>331</v>
      </c>
      <c r="C41" s="183"/>
      <c r="D41" s="183"/>
      <c r="E41" s="183"/>
      <c r="F41" s="224" t="s">
        <v>332</v>
      </c>
      <c r="G41" s="224"/>
      <c r="H41" s="224"/>
      <c r="I41" s="224"/>
      <c r="J41" s="224"/>
      <c r="K41" s="224"/>
      <c r="M41" s="70"/>
    </row>
    <row r="42" spans="1:13" s="13" customFormat="1">
      <c r="A42" s="47"/>
      <c r="B42" s="215" t="s">
        <v>333</v>
      </c>
      <c r="C42" s="225"/>
      <c r="D42" s="37" t="s">
        <v>334</v>
      </c>
      <c r="E42" s="37" t="s">
        <v>335</v>
      </c>
      <c r="F42" s="225" t="s">
        <v>336</v>
      </c>
      <c r="G42" s="225"/>
      <c r="H42" s="215" t="s">
        <v>337</v>
      </c>
      <c r="I42" s="216"/>
      <c r="J42" s="225" t="s">
        <v>338</v>
      </c>
      <c r="K42" s="216"/>
      <c r="M42" s="70"/>
    </row>
    <row r="43" spans="1:13" s="13" customFormat="1">
      <c r="A43" s="47"/>
      <c r="B43" s="38"/>
      <c r="C43" s="39"/>
      <c r="D43" s="40"/>
      <c r="E43" s="40" t="s">
        <v>256</v>
      </c>
      <c r="F43" s="226" t="s">
        <v>339</v>
      </c>
      <c r="G43" s="226"/>
      <c r="H43" s="217" t="s">
        <v>340</v>
      </c>
      <c r="I43" s="218"/>
      <c r="J43" s="226" t="s">
        <v>341</v>
      </c>
      <c r="K43" s="218"/>
      <c r="M43" s="70"/>
    </row>
    <row r="44" spans="1:13" s="13" customFormat="1">
      <c r="A44" s="47"/>
      <c r="B44" s="227"/>
      <c r="C44" s="228"/>
      <c r="D44" s="49"/>
      <c r="E44" s="48"/>
      <c r="F44" s="227"/>
      <c r="G44" s="229"/>
      <c r="H44" s="228"/>
      <c r="I44" s="228"/>
      <c r="J44" s="227"/>
      <c r="K44" s="229"/>
      <c r="M44" s="70"/>
    </row>
    <row r="45" spans="1:13" s="13" customFormat="1">
      <c r="A45" s="47"/>
      <c r="B45" s="230"/>
      <c r="C45" s="231"/>
      <c r="D45" s="51"/>
      <c r="E45" s="50"/>
      <c r="F45" s="230"/>
      <c r="G45" s="232"/>
      <c r="H45" s="231"/>
      <c r="I45" s="231"/>
      <c r="J45" s="230"/>
      <c r="K45" s="232"/>
      <c r="M45" s="70"/>
    </row>
    <row r="46" spans="1:13" s="13" customFormat="1">
      <c r="A46" s="47"/>
      <c r="B46" s="233"/>
      <c r="C46" s="234"/>
      <c r="D46" s="52"/>
      <c r="E46" s="53"/>
      <c r="F46" s="233"/>
      <c r="G46" s="235"/>
      <c r="H46" s="234"/>
      <c r="I46" s="234"/>
      <c r="J46" s="233"/>
      <c r="K46" s="235"/>
      <c r="M46" s="70"/>
    </row>
    <row r="47" spans="1:13" s="13" customFormat="1">
      <c r="A47" s="54"/>
      <c r="B47" s="236"/>
      <c r="C47" s="237"/>
      <c r="D47" s="55"/>
      <c r="E47" s="56"/>
      <c r="F47" s="236"/>
      <c r="G47" s="238"/>
      <c r="H47" s="237"/>
      <c r="I47" s="237"/>
      <c r="J47" s="236"/>
      <c r="K47" s="238"/>
      <c r="M47" s="70"/>
    </row>
    <row r="48" spans="1:13" s="13" customFormat="1">
      <c r="A48" s="57"/>
      <c r="B48" s="239"/>
      <c r="C48" s="239"/>
      <c r="D48" s="239"/>
      <c r="E48" s="239"/>
      <c r="F48" s="239"/>
      <c r="G48" s="239"/>
      <c r="H48" s="239"/>
      <c r="I48" s="239"/>
      <c r="J48" s="239"/>
      <c r="K48" s="71"/>
      <c r="M48" s="70"/>
    </row>
    <row r="49" spans="1:13" s="13" customFormat="1">
      <c r="A49" s="57"/>
      <c r="B49" s="239"/>
      <c r="C49" s="239"/>
      <c r="D49" s="239"/>
      <c r="E49" s="239"/>
      <c r="F49" s="239"/>
      <c r="G49" s="239"/>
      <c r="H49" s="239"/>
      <c r="I49" s="239"/>
      <c r="J49" s="239"/>
      <c r="K49" s="71"/>
      <c r="M49" s="70"/>
    </row>
    <row r="50" spans="1:13" s="13" customFormat="1">
      <c r="A50" s="57">
        <v>8.1999999999999993</v>
      </c>
      <c r="B50" s="224" t="s">
        <v>342</v>
      </c>
      <c r="C50" s="224"/>
      <c r="D50" s="224"/>
      <c r="E50" s="224"/>
      <c r="F50" s="231"/>
      <c r="G50" s="231"/>
      <c r="H50" s="231"/>
      <c r="I50" s="231"/>
      <c r="J50" s="231"/>
      <c r="K50" s="231"/>
      <c r="M50" s="70"/>
    </row>
    <row r="51" spans="1:13" s="13" customFormat="1">
      <c r="A51" s="57"/>
      <c r="B51" s="224" t="s">
        <v>343</v>
      </c>
      <c r="C51" s="224"/>
      <c r="D51" s="224"/>
      <c r="E51" s="224"/>
      <c r="F51" s="437"/>
      <c r="G51" s="437"/>
      <c r="H51" s="437"/>
      <c r="I51" s="437"/>
      <c r="J51" s="437"/>
      <c r="K51" s="437"/>
      <c r="M51" s="70"/>
    </row>
    <row r="52" spans="1:13" s="13" customFormat="1">
      <c r="A52" s="57"/>
      <c r="B52" s="46"/>
      <c r="C52" s="46"/>
      <c r="D52" s="46"/>
      <c r="E52" s="46"/>
      <c r="F52" s="191"/>
      <c r="G52" s="191"/>
      <c r="H52" s="191"/>
      <c r="I52" s="191"/>
      <c r="J52" s="191"/>
      <c r="K52" s="191"/>
      <c r="M52" s="70"/>
    </row>
    <row r="53" spans="1:13" s="13" customFormat="1">
      <c r="A53" s="57"/>
      <c r="B53" s="46"/>
      <c r="C53" s="46"/>
      <c r="D53" s="46"/>
      <c r="E53" s="46"/>
      <c r="F53" s="191"/>
      <c r="G53" s="191"/>
      <c r="H53" s="191"/>
      <c r="I53" s="191"/>
      <c r="J53" s="191"/>
      <c r="K53" s="191"/>
      <c r="M53" s="70"/>
    </row>
    <row r="54" spans="1:13">
      <c r="A54" s="18"/>
      <c r="B54" s="9"/>
      <c r="C54" s="9"/>
      <c r="D54" s="9"/>
      <c r="E54" s="9"/>
      <c r="F54" s="191"/>
      <c r="G54" s="191"/>
      <c r="H54" s="191"/>
      <c r="I54" s="191"/>
      <c r="J54" s="191"/>
      <c r="K54" s="191"/>
    </row>
    <row r="55" spans="1:13">
      <c r="A55" s="18"/>
      <c r="B55" s="9"/>
      <c r="C55" s="9"/>
      <c r="D55" s="9"/>
      <c r="E55" s="9"/>
      <c r="F55" s="9"/>
      <c r="G55" s="9"/>
      <c r="H55" s="9"/>
      <c r="I55" s="9"/>
      <c r="J55" s="9"/>
      <c r="K55" s="9"/>
    </row>
    <row r="56" spans="1:13">
      <c r="A56" s="58">
        <v>8.3000000000000007</v>
      </c>
      <c r="B56" s="240" t="s">
        <v>344</v>
      </c>
      <c r="C56" s="240"/>
      <c r="D56" s="240"/>
      <c r="E56" s="240"/>
      <c r="F56" s="59"/>
      <c r="G56" s="241" t="s">
        <v>345</v>
      </c>
      <c r="H56" s="241"/>
      <c r="I56" s="241" t="s">
        <v>346</v>
      </c>
      <c r="J56" s="241"/>
      <c r="K56" s="24"/>
    </row>
    <row r="57" spans="1:13">
      <c r="B57" s="242">
        <f>'Promoter(s) and Project '!B106:D106</f>
        <v>0</v>
      </c>
      <c r="C57" s="242"/>
      <c r="D57" s="242"/>
      <c r="E57" s="242"/>
      <c r="F57" s="61"/>
      <c r="G57" s="243"/>
      <c r="H57" s="243"/>
      <c r="I57" s="244">
        <f>'Promoter(s) and Project '!E106</f>
        <v>21</v>
      </c>
      <c r="J57" s="244"/>
      <c r="K57" s="18"/>
    </row>
    <row r="58" spans="1:13">
      <c r="B58" s="242">
        <f>'Promoter(s) and Project '!B107:D107</f>
        <v>0</v>
      </c>
      <c r="C58" s="242"/>
      <c r="D58" s="242"/>
      <c r="E58" s="242"/>
      <c r="F58" s="61"/>
      <c r="G58" s="243"/>
      <c r="H58" s="243"/>
      <c r="I58" s="244">
        <f>'Promoter(s) and Project '!E107</f>
        <v>20</v>
      </c>
      <c r="J58" s="244"/>
      <c r="K58" s="18"/>
    </row>
    <row r="59" spans="1:13">
      <c r="B59" s="242">
        <f>'Promoter(s) and Project '!B108:D108</f>
        <v>0</v>
      </c>
      <c r="C59" s="242"/>
      <c r="D59" s="242"/>
      <c r="E59" s="242"/>
      <c r="F59" s="61"/>
      <c r="G59" s="243"/>
      <c r="H59" s="243"/>
      <c r="I59" s="244">
        <f>'Promoter(s) and Project '!E108</f>
        <v>0</v>
      </c>
      <c r="J59" s="244"/>
      <c r="K59" s="18"/>
    </row>
    <row r="60" spans="1:13">
      <c r="B60" s="242">
        <f>'Promoter(s) and Project '!B109:D109</f>
        <v>0</v>
      </c>
      <c r="C60" s="242"/>
      <c r="D60" s="242"/>
      <c r="E60" s="242"/>
      <c r="F60" s="61"/>
      <c r="G60" s="243"/>
      <c r="H60" s="243"/>
      <c r="I60" s="244">
        <f>'Promoter(s) and Project '!E109</f>
        <v>0</v>
      </c>
      <c r="J60" s="244"/>
      <c r="K60" s="18"/>
    </row>
    <row r="61" spans="1:13">
      <c r="B61" s="242">
        <f>'Promoter(s) and Project '!B110:D110</f>
        <v>0</v>
      </c>
      <c r="C61" s="242"/>
      <c r="D61" s="242"/>
      <c r="E61" s="242"/>
      <c r="F61" s="61"/>
      <c r="G61" s="243"/>
      <c r="H61" s="243"/>
      <c r="I61" s="244">
        <f>'Promoter(s) and Project '!E110</f>
        <v>0</v>
      </c>
      <c r="J61" s="244"/>
      <c r="K61" s="18"/>
    </row>
    <row r="62" spans="1:13">
      <c r="B62" s="242">
        <f>'Promoter(s) and Project '!B111:D111</f>
        <v>0</v>
      </c>
      <c r="C62" s="242"/>
      <c r="D62" s="242"/>
      <c r="E62" s="242"/>
      <c r="F62" s="61"/>
      <c r="G62" s="245"/>
      <c r="H62" s="246"/>
      <c r="I62" s="244">
        <f>'Promoter(s) and Project '!E111</f>
        <v>0</v>
      </c>
      <c r="J62" s="244"/>
      <c r="K62" s="18"/>
    </row>
    <row r="63" spans="1:13">
      <c r="B63" s="242">
        <f>'Promoter(s) and Project '!B112:D112</f>
        <v>0</v>
      </c>
      <c r="C63" s="242"/>
      <c r="D63" s="242"/>
      <c r="E63" s="242"/>
      <c r="F63" s="61"/>
      <c r="G63" s="245"/>
      <c r="H63" s="246"/>
      <c r="I63" s="244">
        <f>'Promoter(s) and Project '!E112</f>
        <v>0</v>
      </c>
      <c r="J63" s="244"/>
      <c r="K63" s="18"/>
    </row>
    <row r="64" spans="1:13">
      <c r="B64" s="247">
        <f>'Promoter(s) and Project '!B119:D119</f>
        <v>0</v>
      </c>
      <c r="C64" s="248"/>
      <c r="D64" s="248"/>
      <c r="E64" s="249"/>
      <c r="F64" s="61"/>
      <c r="G64" s="245"/>
      <c r="H64" s="246"/>
      <c r="I64" s="244">
        <f>'Promoter(s) and Project '!E119</f>
        <v>5</v>
      </c>
      <c r="J64" s="244"/>
      <c r="K64" s="18"/>
    </row>
    <row r="65" spans="1:13">
      <c r="B65" s="247">
        <f>'Promoter(s) and Project '!B120:D120</f>
        <v>0</v>
      </c>
      <c r="C65" s="248"/>
      <c r="D65" s="248"/>
      <c r="E65" s="249"/>
      <c r="F65" s="61"/>
      <c r="G65" s="245"/>
      <c r="H65" s="246"/>
      <c r="I65" s="244">
        <f>'Promoter(s) and Project '!E120</f>
        <v>10</v>
      </c>
      <c r="J65" s="244"/>
      <c r="K65" s="18"/>
    </row>
    <row r="66" spans="1:13">
      <c r="B66" s="247">
        <f>'Promoter(s) and Project '!B121:D121</f>
        <v>0</v>
      </c>
      <c r="C66" s="248"/>
      <c r="D66" s="248"/>
      <c r="E66" s="249"/>
      <c r="F66" s="61"/>
      <c r="G66" s="245"/>
      <c r="H66" s="246"/>
      <c r="I66" s="244">
        <f>'Promoter(s) and Project '!E121</f>
        <v>0</v>
      </c>
      <c r="J66" s="244"/>
      <c r="K66" s="18"/>
    </row>
    <row r="67" spans="1:13">
      <c r="B67" s="247">
        <f>'Promoter(s) and Project '!B122:D122</f>
        <v>0</v>
      </c>
      <c r="C67" s="248"/>
      <c r="D67" s="248"/>
      <c r="E67" s="249"/>
      <c r="F67" s="61"/>
      <c r="G67" s="243"/>
      <c r="H67" s="243"/>
      <c r="I67" s="244">
        <f>'Promoter(s) and Project '!E122</f>
        <v>0</v>
      </c>
      <c r="J67" s="244"/>
      <c r="K67" s="18"/>
    </row>
    <row r="68" spans="1:13">
      <c r="B68" s="247">
        <f>'Promoter(s) and Project '!B123:D123</f>
        <v>0</v>
      </c>
      <c r="C68" s="248"/>
      <c r="D68" s="248"/>
      <c r="E68" s="249"/>
      <c r="F68" s="61"/>
      <c r="G68" s="243"/>
      <c r="H68" s="243"/>
      <c r="I68" s="244">
        <f>'Promoter(s) and Project '!E123</f>
        <v>0</v>
      </c>
      <c r="J68" s="244"/>
      <c r="K68" s="18"/>
    </row>
    <row r="69" spans="1:13">
      <c r="B69" s="250" t="s">
        <v>14</v>
      </c>
      <c r="C69" s="251"/>
      <c r="D69" s="251"/>
      <c r="E69" s="252"/>
      <c r="F69" s="72"/>
      <c r="G69" s="253"/>
      <c r="H69" s="253"/>
      <c r="I69" s="254">
        <f>SUM(I57:I68)</f>
        <v>56</v>
      </c>
      <c r="J69" s="255"/>
      <c r="K69" s="18"/>
    </row>
    <row r="70" spans="1:13" s="10" customFormat="1" ht="13">
      <c r="A70" s="25"/>
      <c r="B70" s="34"/>
      <c r="C70" s="34"/>
      <c r="D70" s="34"/>
      <c r="E70" s="34"/>
      <c r="F70" s="34"/>
      <c r="G70" s="25"/>
      <c r="H70" s="25"/>
      <c r="I70" s="25"/>
      <c r="J70" s="25"/>
      <c r="K70" s="25"/>
      <c r="M70" s="79"/>
    </row>
    <row r="71" spans="1:13">
      <c r="A71" s="18"/>
      <c r="B71" s="9"/>
      <c r="C71" s="9"/>
      <c r="D71" s="9"/>
      <c r="E71" s="9"/>
      <c r="F71" s="9"/>
      <c r="G71" s="18"/>
      <c r="H71" s="18"/>
      <c r="I71" s="18"/>
      <c r="J71" s="18"/>
      <c r="K71" s="18"/>
    </row>
    <row r="72" spans="1:13">
      <c r="A72" s="18">
        <v>9</v>
      </c>
      <c r="B72" s="194" t="s">
        <v>347</v>
      </c>
      <c r="C72" s="194"/>
      <c r="D72" s="194"/>
      <c r="E72" s="194"/>
      <c r="F72" s="194"/>
      <c r="G72" s="256" t="s">
        <v>348</v>
      </c>
      <c r="H72" s="256"/>
      <c r="I72" s="256"/>
      <c r="J72" s="256"/>
      <c r="K72" s="256"/>
    </row>
    <row r="73" spans="1:13">
      <c r="A73" s="18"/>
      <c r="B73" s="18" t="s">
        <v>349</v>
      </c>
      <c r="C73" s="194" t="s">
        <v>350</v>
      </c>
      <c r="D73" s="194"/>
      <c r="E73" s="194"/>
      <c r="F73" s="194"/>
      <c r="G73" s="257"/>
      <c r="H73" s="257"/>
      <c r="I73" s="257"/>
      <c r="J73" s="257"/>
      <c r="K73" s="257"/>
    </row>
    <row r="74" spans="1:13">
      <c r="A74" s="18"/>
      <c r="B74" s="9"/>
      <c r="C74" s="9"/>
      <c r="D74" s="9"/>
      <c r="E74" s="9"/>
      <c r="F74" s="9"/>
      <c r="G74" s="9"/>
      <c r="H74" s="9"/>
      <c r="I74" s="9"/>
      <c r="J74" s="9"/>
      <c r="K74" s="9"/>
    </row>
    <row r="75" spans="1:13">
      <c r="A75" s="18"/>
      <c r="B75" s="18" t="s">
        <v>351</v>
      </c>
      <c r="C75" s="194" t="s">
        <v>352</v>
      </c>
      <c r="D75" s="194"/>
      <c r="E75" s="194"/>
      <c r="F75" s="194"/>
      <c r="G75" s="257"/>
      <c r="H75" s="257"/>
      <c r="I75" s="257"/>
      <c r="J75" s="257"/>
      <c r="K75" s="257"/>
    </row>
    <row r="76" spans="1:13">
      <c r="A76" s="18"/>
      <c r="B76" s="9"/>
      <c r="C76" s="9"/>
      <c r="D76" s="9"/>
      <c r="E76" s="9"/>
      <c r="F76" s="9"/>
      <c r="G76" s="9"/>
      <c r="H76" s="9"/>
      <c r="I76" s="9"/>
      <c r="J76" s="9"/>
      <c r="K76" s="9"/>
    </row>
    <row r="77" spans="1:13">
      <c r="A77" s="18"/>
      <c r="B77" s="18" t="s">
        <v>353</v>
      </c>
      <c r="C77" s="194" t="s">
        <v>354</v>
      </c>
      <c r="D77" s="194"/>
      <c r="E77" s="194"/>
      <c r="F77" s="194"/>
      <c r="G77" s="257"/>
      <c r="H77" s="257"/>
      <c r="I77" s="257"/>
      <c r="J77" s="257"/>
      <c r="K77" s="257"/>
    </row>
    <row r="78" spans="1:13">
      <c r="A78" s="18"/>
      <c r="B78" s="9"/>
      <c r="C78" s="9"/>
      <c r="D78" s="9"/>
      <c r="E78" s="9"/>
      <c r="F78" s="9"/>
      <c r="G78" s="9"/>
      <c r="H78" s="9"/>
      <c r="I78" s="9"/>
      <c r="J78" s="9"/>
      <c r="K78" s="9"/>
    </row>
    <row r="79" spans="1:13">
      <c r="A79" s="18"/>
      <c r="B79" s="18" t="s">
        <v>355</v>
      </c>
      <c r="C79" s="181" t="s">
        <v>356</v>
      </c>
      <c r="D79" s="181"/>
      <c r="E79" s="181"/>
      <c r="F79" s="181"/>
      <c r="G79" s="257"/>
      <c r="H79" s="257"/>
      <c r="I79" s="257"/>
      <c r="J79" s="257"/>
      <c r="K79" s="257"/>
    </row>
    <row r="80" spans="1:13">
      <c r="A80" s="18"/>
      <c r="B80" s="9"/>
      <c r="C80" s="9"/>
      <c r="D80" s="9"/>
      <c r="E80" s="9"/>
      <c r="F80" s="9"/>
      <c r="G80" s="9"/>
      <c r="H80" s="9"/>
      <c r="I80" s="9"/>
      <c r="J80" s="9"/>
      <c r="K80" s="9"/>
    </row>
    <row r="81" spans="1:12">
      <c r="A81" s="18"/>
      <c r="B81" s="9"/>
      <c r="C81" s="9"/>
      <c r="D81" s="9"/>
      <c r="E81" s="9"/>
      <c r="F81" s="9"/>
      <c r="G81" s="9"/>
      <c r="H81" s="9"/>
      <c r="I81" s="9"/>
      <c r="J81" s="9"/>
      <c r="K81" s="9"/>
    </row>
    <row r="82" spans="1:12">
      <c r="A82" s="27">
        <v>9.1</v>
      </c>
      <c r="B82" s="194" t="s">
        <v>357</v>
      </c>
      <c r="C82" s="194"/>
      <c r="D82" s="194"/>
      <c r="E82" s="194"/>
      <c r="F82" s="194"/>
      <c r="G82" s="194"/>
      <c r="H82" s="258" t="s">
        <v>358</v>
      </c>
      <c r="I82" s="258"/>
      <c r="J82" s="258"/>
      <c r="K82" s="258"/>
      <c r="L82" s="9"/>
    </row>
    <row r="83" spans="1:12">
      <c r="A83" s="18"/>
      <c r="B83" s="259" t="s">
        <v>359</v>
      </c>
      <c r="C83" s="185"/>
      <c r="D83" s="185"/>
      <c r="E83" s="185"/>
      <c r="F83" s="73"/>
      <c r="G83" s="260" t="s">
        <v>360</v>
      </c>
      <c r="H83" s="261"/>
      <c r="I83" s="80"/>
      <c r="J83" s="185" t="s">
        <v>361</v>
      </c>
      <c r="K83" s="262"/>
      <c r="L83" s="18"/>
    </row>
    <row r="84" spans="1:12">
      <c r="B84" s="263" t="s">
        <v>362</v>
      </c>
      <c r="C84" s="264"/>
      <c r="D84" s="263" t="s">
        <v>363</v>
      </c>
      <c r="E84" s="265"/>
      <c r="F84" s="264" t="s">
        <v>364</v>
      </c>
      <c r="G84" s="264"/>
      <c r="H84" s="215" t="s">
        <v>365</v>
      </c>
      <c r="I84" s="216"/>
      <c r="J84" s="263" t="s">
        <v>364</v>
      </c>
      <c r="K84" s="265"/>
      <c r="L84" s="9"/>
    </row>
    <row r="85" spans="1:12">
      <c r="B85" s="266" t="s">
        <v>366</v>
      </c>
      <c r="C85" s="267"/>
      <c r="D85" s="266" t="s">
        <v>367</v>
      </c>
      <c r="E85" s="268"/>
      <c r="F85" s="267" t="s">
        <v>368</v>
      </c>
      <c r="G85" s="267"/>
      <c r="H85" s="217" t="s">
        <v>369</v>
      </c>
      <c r="I85" s="218"/>
      <c r="J85" s="266" t="s">
        <v>370</v>
      </c>
      <c r="K85" s="268"/>
      <c r="L85" s="9"/>
    </row>
    <row r="86" spans="1:12">
      <c r="B86" s="243"/>
      <c r="C86" s="243"/>
      <c r="D86" s="243"/>
      <c r="E86" s="243"/>
      <c r="F86" s="243"/>
      <c r="G86" s="243"/>
      <c r="H86" s="269">
        <v>0.7</v>
      </c>
      <c r="I86" s="269"/>
      <c r="J86" s="244">
        <f>DPR!F306</f>
        <v>2135724.9000000004</v>
      </c>
      <c r="K86" s="270"/>
      <c r="L86" s="9"/>
    </row>
    <row r="87" spans="1:12">
      <c r="B87" s="243"/>
      <c r="C87" s="243"/>
      <c r="D87" s="243"/>
      <c r="E87" s="243"/>
      <c r="F87" s="243"/>
      <c r="G87" s="243"/>
      <c r="H87" s="243"/>
      <c r="I87" s="243"/>
      <c r="J87" s="243"/>
      <c r="K87" s="243"/>
      <c r="L87" s="9"/>
    </row>
    <row r="88" spans="1:12">
      <c r="B88" s="243"/>
      <c r="C88" s="243"/>
      <c r="D88" s="243"/>
      <c r="E88" s="243"/>
      <c r="F88" s="243"/>
      <c r="G88" s="243"/>
      <c r="H88" s="243"/>
      <c r="I88" s="243"/>
      <c r="J88" s="243"/>
      <c r="K88" s="243"/>
      <c r="L88" s="9"/>
    </row>
    <row r="89" spans="1:12">
      <c r="B89" s="243"/>
      <c r="C89" s="243"/>
      <c r="D89" s="243"/>
      <c r="E89" s="243"/>
      <c r="F89" s="243"/>
      <c r="G89" s="243"/>
      <c r="H89" s="243"/>
      <c r="I89" s="243"/>
      <c r="J89" s="243"/>
      <c r="K89" s="243"/>
      <c r="L89" s="9"/>
    </row>
    <row r="90" spans="1:12">
      <c r="B90" s="243"/>
      <c r="C90" s="243"/>
      <c r="D90" s="243"/>
      <c r="E90" s="243"/>
      <c r="F90" s="243"/>
      <c r="G90" s="243"/>
      <c r="H90" s="243"/>
      <c r="I90" s="243"/>
      <c r="J90" s="243"/>
      <c r="K90" s="243"/>
      <c r="L90" s="9"/>
    </row>
    <row r="91" spans="1:12">
      <c r="A91" s="18"/>
      <c r="B91" s="9"/>
      <c r="C91" s="9"/>
      <c r="D91" s="9"/>
      <c r="E91" s="9"/>
      <c r="F91" s="9"/>
      <c r="G91" s="9"/>
      <c r="H91" s="9"/>
      <c r="I91" s="9"/>
      <c r="J91" s="9"/>
      <c r="K91" s="9"/>
    </row>
    <row r="92" spans="1:12">
      <c r="A92" s="18"/>
      <c r="B92" s="9"/>
      <c r="C92" s="9"/>
      <c r="D92" s="9"/>
      <c r="E92" s="9"/>
      <c r="F92" s="9"/>
      <c r="G92" s="9"/>
      <c r="H92" s="9"/>
      <c r="I92" s="9"/>
      <c r="J92" s="9"/>
      <c r="K92" s="9"/>
    </row>
    <row r="93" spans="1:12">
      <c r="A93" s="18"/>
      <c r="B93" s="9"/>
      <c r="C93" s="9"/>
      <c r="D93" s="9"/>
      <c r="E93" s="9"/>
      <c r="F93" s="9"/>
      <c r="G93" s="9"/>
      <c r="H93" s="9"/>
      <c r="I93" s="9"/>
      <c r="J93" s="9"/>
      <c r="K93" s="9"/>
    </row>
    <row r="94" spans="1:12">
      <c r="A94" s="27">
        <v>9.3000000000000007</v>
      </c>
      <c r="B94" s="209" t="s">
        <v>371</v>
      </c>
      <c r="C94" s="209"/>
      <c r="D94" s="209"/>
      <c r="E94" s="209"/>
      <c r="F94" s="34"/>
      <c r="G94" s="34"/>
      <c r="H94" s="9"/>
      <c r="I94" s="9"/>
      <c r="J94" s="9"/>
      <c r="K94" s="9"/>
    </row>
    <row r="95" spans="1:12">
      <c r="B95" s="438"/>
      <c r="C95" s="438"/>
      <c r="D95" s="438"/>
      <c r="E95" s="438"/>
      <c r="F95" s="438"/>
      <c r="G95" s="438"/>
      <c r="H95" s="438"/>
      <c r="I95" s="438"/>
      <c r="J95" s="438"/>
      <c r="K95" s="438"/>
      <c r="L95" s="9"/>
    </row>
    <row r="96" spans="1:12">
      <c r="B96" s="438"/>
      <c r="C96" s="438"/>
      <c r="D96" s="438"/>
      <c r="E96" s="438"/>
      <c r="F96" s="438"/>
      <c r="G96" s="438"/>
      <c r="H96" s="438"/>
      <c r="I96" s="438"/>
      <c r="J96" s="438"/>
      <c r="K96" s="438"/>
      <c r="L96" s="9"/>
    </row>
    <row r="97" spans="1:12">
      <c r="B97" s="438"/>
      <c r="C97" s="438"/>
      <c r="D97" s="438"/>
      <c r="E97" s="438"/>
      <c r="F97" s="438"/>
      <c r="G97" s="438"/>
      <c r="H97" s="438"/>
      <c r="I97" s="438"/>
      <c r="J97" s="438"/>
      <c r="K97" s="438"/>
      <c r="L97" s="9"/>
    </row>
    <row r="98" spans="1:12">
      <c r="B98" s="438"/>
      <c r="C98" s="438"/>
      <c r="D98" s="438"/>
      <c r="E98" s="438"/>
      <c r="F98" s="438"/>
      <c r="G98" s="438"/>
      <c r="H98" s="438"/>
      <c r="I98" s="438"/>
      <c r="J98" s="438"/>
      <c r="K98" s="438"/>
      <c r="L98" s="9"/>
    </row>
    <row r="99" spans="1:12">
      <c r="B99" s="438"/>
      <c r="C99" s="438"/>
      <c r="D99" s="438"/>
      <c r="E99" s="438"/>
      <c r="F99" s="438"/>
      <c r="G99" s="438"/>
      <c r="H99" s="438"/>
      <c r="I99" s="438"/>
      <c r="J99" s="438"/>
      <c r="K99" s="438"/>
      <c r="L99" s="9"/>
    </row>
    <row r="100" spans="1:12">
      <c r="B100" s="438"/>
      <c r="C100" s="438"/>
      <c r="D100" s="438"/>
      <c r="E100" s="438"/>
      <c r="F100" s="438"/>
      <c r="G100" s="438"/>
      <c r="H100" s="438"/>
      <c r="I100" s="438"/>
      <c r="J100" s="438"/>
      <c r="K100" s="438"/>
      <c r="L100" s="9"/>
    </row>
    <row r="101" spans="1:12">
      <c r="B101" s="438"/>
      <c r="C101" s="438"/>
      <c r="D101" s="438"/>
      <c r="E101" s="438"/>
      <c r="F101" s="438"/>
      <c r="G101" s="438"/>
      <c r="H101" s="438"/>
      <c r="I101" s="438"/>
      <c r="J101" s="438"/>
      <c r="K101" s="438"/>
      <c r="L101" s="9"/>
    </row>
    <row r="102" spans="1:12">
      <c r="B102" s="438"/>
      <c r="C102" s="438"/>
      <c r="D102" s="438"/>
      <c r="E102" s="438"/>
      <c r="F102" s="438"/>
      <c r="G102" s="438"/>
      <c r="H102" s="438"/>
      <c r="I102" s="438"/>
      <c r="J102" s="438"/>
      <c r="K102" s="438"/>
      <c r="L102" s="9"/>
    </row>
    <row r="103" spans="1:12">
      <c r="A103" s="18"/>
      <c r="B103" s="75"/>
      <c r="C103" s="75"/>
      <c r="D103" s="75"/>
      <c r="E103" s="75"/>
      <c r="F103" s="75"/>
      <c r="G103" s="75"/>
      <c r="H103" s="75"/>
      <c r="I103" s="75"/>
      <c r="J103" s="75"/>
      <c r="K103" s="75"/>
      <c r="L103" s="9"/>
    </row>
    <row r="104" spans="1:12">
      <c r="A104" s="18"/>
      <c r="B104" s="75"/>
      <c r="C104" s="75"/>
      <c r="D104" s="75"/>
      <c r="E104" s="75"/>
      <c r="F104" s="75"/>
      <c r="G104" s="75"/>
      <c r="H104" s="75"/>
      <c r="I104" s="75"/>
      <c r="J104" s="75"/>
      <c r="K104" s="75"/>
      <c r="L104" s="9"/>
    </row>
    <row r="105" spans="1:12">
      <c r="A105" s="27">
        <v>9.4</v>
      </c>
      <c r="B105" s="181" t="s">
        <v>372</v>
      </c>
      <c r="C105" s="181"/>
      <c r="D105" s="181"/>
      <c r="E105" s="181"/>
      <c r="F105" s="181"/>
      <c r="G105" s="445"/>
      <c r="H105" s="446"/>
      <c r="I105" s="446"/>
      <c r="J105" s="446"/>
      <c r="K105" s="446"/>
      <c r="L105" s="9"/>
    </row>
    <row r="106" spans="1:12">
      <c r="A106" s="18"/>
      <c r="B106" s="181" t="s">
        <v>373</v>
      </c>
      <c r="C106" s="181"/>
      <c r="D106" s="181"/>
      <c r="E106" s="181"/>
      <c r="F106" s="181"/>
      <c r="G106" s="446"/>
      <c r="H106" s="446"/>
      <c r="I106" s="446"/>
      <c r="J106" s="446"/>
      <c r="K106" s="446"/>
      <c r="L106" s="9"/>
    </row>
    <row r="107" spans="1:12">
      <c r="A107" s="18"/>
      <c r="B107" s="9"/>
      <c r="C107" s="9"/>
      <c r="D107" s="9"/>
      <c r="E107" s="9"/>
      <c r="F107" s="9"/>
      <c r="G107" s="446"/>
      <c r="H107" s="446"/>
      <c r="I107" s="446"/>
      <c r="J107" s="446"/>
      <c r="K107" s="446"/>
      <c r="L107" s="9"/>
    </row>
    <row r="108" spans="1:12">
      <c r="A108" s="18"/>
      <c r="B108" s="9"/>
      <c r="C108" s="9"/>
      <c r="D108" s="9"/>
      <c r="E108" s="9"/>
      <c r="F108" s="9"/>
      <c r="G108" s="446"/>
      <c r="H108" s="446"/>
      <c r="I108" s="446"/>
      <c r="J108" s="446"/>
      <c r="K108" s="446"/>
      <c r="L108" s="9"/>
    </row>
    <row r="109" spans="1:12">
      <c r="A109" s="18"/>
      <c r="B109" s="9"/>
      <c r="C109" s="9"/>
      <c r="D109" s="9"/>
      <c r="E109" s="9"/>
      <c r="F109" s="9"/>
      <c r="G109" s="446"/>
      <c r="H109" s="446"/>
      <c r="I109" s="446"/>
      <c r="J109" s="446"/>
      <c r="K109" s="446"/>
      <c r="L109" s="9"/>
    </row>
    <row r="110" spans="1:12">
      <c r="A110" s="18"/>
      <c r="B110" s="9"/>
      <c r="C110" s="9"/>
      <c r="D110" s="9"/>
      <c r="E110" s="9"/>
      <c r="F110" s="9"/>
      <c r="G110" s="9"/>
      <c r="H110" s="9"/>
      <c r="I110" s="9"/>
      <c r="J110" s="9"/>
      <c r="K110" s="9"/>
    </row>
    <row r="111" spans="1:12">
      <c r="A111" s="18"/>
      <c r="B111" s="9"/>
      <c r="C111" s="9"/>
      <c r="D111" s="9"/>
      <c r="E111" s="9"/>
      <c r="F111" s="9"/>
      <c r="G111" s="9"/>
      <c r="H111" s="9"/>
      <c r="I111" s="9"/>
      <c r="J111" s="9"/>
      <c r="K111" s="9"/>
    </row>
    <row r="112" spans="1:12">
      <c r="A112" s="27">
        <v>9.5</v>
      </c>
      <c r="B112" s="181" t="s">
        <v>374</v>
      </c>
      <c r="C112" s="181"/>
      <c r="D112" s="181"/>
      <c r="E112" s="181"/>
      <c r="F112" s="447"/>
      <c r="G112" s="448"/>
      <c r="H112" s="448"/>
      <c r="I112" s="448"/>
      <c r="J112" s="448"/>
      <c r="K112" s="448"/>
      <c r="L112" s="9"/>
    </row>
    <row r="113" spans="1:12">
      <c r="A113" s="18"/>
      <c r="B113" s="9"/>
      <c r="C113" s="9"/>
      <c r="D113" s="9"/>
      <c r="E113" s="9"/>
      <c r="F113" s="448"/>
      <c r="G113" s="448"/>
      <c r="H113" s="448"/>
      <c r="I113" s="448"/>
      <c r="J113" s="448"/>
      <c r="K113" s="448"/>
      <c r="L113" s="9"/>
    </row>
    <row r="114" spans="1:12">
      <c r="A114" s="18"/>
      <c r="B114" s="9"/>
      <c r="C114" s="9"/>
      <c r="D114" s="9"/>
      <c r="E114" s="9"/>
      <c r="F114" s="448"/>
      <c r="G114" s="448"/>
      <c r="H114" s="448"/>
      <c r="I114" s="448"/>
      <c r="J114" s="448"/>
      <c r="K114" s="448"/>
      <c r="L114" s="9"/>
    </row>
    <row r="115" spans="1:12">
      <c r="A115" s="18"/>
      <c r="B115" s="9"/>
      <c r="C115" s="9"/>
      <c r="D115" s="9"/>
      <c r="E115" s="9"/>
      <c r="F115" s="448"/>
      <c r="G115" s="448"/>
      <c r="H115" s="448"/>
      <c r="I115" s="448"/>
      <c r="J115" s="448"/>
      <c r="K115" s="448"/>
      <c r="L115" s="9"/>
    </row>
    <row r="116" spans="1:12">
      <c r="A116" s="18"/>
      <c r="B116" s="9"/>
      <c r="C116" s="9"/>
      <c r="D116" s="9"/>
      <c r="E116" s="9"/>
      <c r="F116" s="448"/>
      <c r="G116" s="448"/>
      <c r="H116" s="448"/>
      <c r="I116" s="448"/>
      <c r="J116" s="448"/>
      <c r="K116" s="448"/>
      <c r="L116" s="9"/>
    </row>
    <row r="117" spans="1:12">
      <c r="A117" s="18"/>
      <c r="B117" s="9"/>
      <c r="C117" s="9"/>
      <c r="D117" s="9"/>
      <c r="E117" s="9"/>
      <c r="F117" s="448"/>
      <c r="G117" s="448"/>
      <c r="H117" s="448"/>
      <c r="I117" s="448"/>
      <c r="J117" s="448"/>
      <c r="K117" s="448"/>
      <c r="L117" s="9"/>
    </row>
    <row r="118" spans="1:12">
      <c r="A118" s="18"/>
      <c r="B118" s="9"/>
      <c r="C118" s="9"/>
      <c r="D118" s="9"/>
      <c r="E118" s="9"/>
      <c r="F118" s="448"/>
      <c r="G118" s="448"/>
      <c r="H118" s="448"/>
      <c r="I118" s="448"/>
      <c r="J118" s="448"/>
      <c r="K118" s="448"/>
      <c r="L118" s="9"/>
    </row>
    <row r="119" spans="1:12">
      <c r="A119" s="18"/>
      <c r="B119" s="9"/>
      <c r="C119" s="9"/>
      <c r="D119" s="9"/>
      <c r="E119" s="9"/>
      <c r="F119" s="448"/>
      <c r="G119" s="448"/>
      <c r="H119" s="448"/>
      <c r="I119" s="448"/>
      <c r="J119" s="448"/>
      <c r="K119" s="448"/>
      <c r="L119" s="9"/>
    </row>
    <row r="120" spans="1:12">
      <c r="A120" s="18"/>
      <c r="B120" s="9"/>
      <c r="C120" s="9"/>
      <c r="D120" s="9"/>
      <c r="E120" s="9"/>
      <c r="F120" s="9"/>
      <c r="G120" s="9"/>
      <c r="H120" s="9"/>
      <c r="I120" s="9"/>
      <c r="J120" s="9"/>
      <c r="K120" s="9"/>
      <c r="L120" s="9"/>
    </row>
    <row r="121" spans="1:12">
      <c r="A121" s="18"/>
      <c r="B121" s="9"/>
      <c r="C121" s="9"/>
      <c r="D121" s="9"/>
      <c r="E121" s="9"/>
      <c r="F121" s="9"/>
      <c r="G121" s="9"/>
      <c r="H121" s="9"/>
      <c r="I121" s="9"/>
      <c r="J121" s="9"/>
      <c r="K121" s="9"/>
      <c r="L121" s="9"/>
    </row>
    <row r="122" spans="1:12">
      <c r="A122" s="27">
        <v>9.6</v>
      </c>
      <c r="B122" s="181" t="s">
        <v>375</v>
      </c>
      <c r="C122" s="181"/>
      <c r="D122" s="181"/>
      <c r="E122" s="181"/>
      <c r="F122" s="9"/>
      <c r="G122" s="9"/>
      <c r="H122" s="9"/>
      <c r="I122" s="9"/>
      <c r="J122" s="9"/>
      <c r="K122" s="9"/>
      <c r="L122" s="9"/>
    </row>
    <row r="123" spans="1:12">
      <c r="A123" s="18"/>
      <c r="B123" s="181" t="s">
        <v>376</v>
      </c>
      <c r="C123" s="181"/>
      <c r="D123" s="181"/>
      <c r="E123" s="181"/>
      <c r="F123" s="9"/>
      <c r="G123" s="9"/>
      <c r="H123" s="9"/>
      <c r="I123" s="9"/>
      <c r="J123" s="9"/>
      <c r="K123" s="9"/>
      <c r="L123" s="9"/>
    </row>
    <row r="124" spans="1:12">
      <c r="B124" s="271" t="s">
        <v>377</v>
      </c>
      <c r="C124" s="272"/>
      <c r="D124" s="272"/>
      <c r="E124" s="272"/>
      <c r="F124" s="439"/>
      <c r="G124" s="440"/>
      <c r="H124" s="440"/>
      <c r="I124" s="440"/>
      <c r="J124" s="440"/>
      <c r="K124" s="441"/>
    </row>
    <row r="125" spans="1:12">
      <c r="B125" s="273"/>
      <c r="C125" s="274"/>
      <c r="D125" s="274"/>
      <c r="E125" s="274"/>
      <c r="F125" s="442"/>
      <c r="G125" s="443"/>
      <c r="H125" s="443"/>
      <c r="I125" s="443"/>
      <c r="J125" s="443"/>
      <c r="K125" s="444"/>
    </row>
    <row r="126" spans="1:12">
      <c r="B126" s="271" t="s">
        <v>378</v>
      </c>
      <c r="C126" s="272"/>
      <c r="D126" s="272"/>
      <c r="E126" s="272"/>
      <c r="F126" s="439"/>
      <c r="G126" s="440"/>
      <c r="H126" s="440"/>
      <c r="I126" s="440"/>
      <c r="J126" s="440"/>
      <c r="K126" s="441"/>
    </row>
    <row r="127" spans="1:12">
      <c r="B127" s="273"/>
      <c r="C127" s="274"/>
      <c r="D127" s="274"/>
      <c r="E127" s="274"/>
      <c r="F127" s="442"/>
      <c r="G127" s="443"/>
      <c r="H127" s="443"/>
      <c r="I127" s="443"/>
      <c r="J127" s="443"/>
      <c r="K127" s="444"/>
    </row>
    <row r="128" spans="1:12">
      <c r="B128" s="275" t="s">
        <v>379</v>
      </c>
      <c r="C128" s="183"/>
      <c r="D128" s="183"/>
      <c r="E128" s="183"/>
      <c r="F128" s="439"/>
      <c r="G128" s="440"/>
      <c r="H128" s="440"/>
      <c r="I128" s="440"/>
      <c r="J128" s="440"/>
      <c r="K128" s="441"/>
    </row>
    <row r="129" spans="1:11">
      <c r="B129" s="273"/>
      <c r="C129" s="274"/>
      <c r="D129" s="274"/>
      <c r="E129" s="274"/>
      <c r="F129" s="442"/>
      <c r="G129" s="443"/>
      <c r="H129" s="443"/>
      <c r="I129" s="443"/>
      <c r="J129" s="443"/>
      <c r="K129" s="444"/>
    </row>
    <row r="130" spans="1:11">
      <c r="A130" s="18"/>
      <c r="B130" s="9"/>
      <c r="C130" s="9"/>
      <c r="D130" s="9"/>
      <c r="E130" s="9"/>
      <c r="F130" s="9"/>
      <c r="G130" s="9"/>
      <c r="H130" s="9"/>
      <c r="I130" s="9"/>
      <c r="J130" s="9"/>
      <c r="K130" s="9"/>
    </row>
    <row r="131" spans="1:11">
      <c r="A131" s="18"/>
      <c r="B131" s="9"/>
      <c r="C131" s="9"/>
      <c r="D131" s="9"/>
      <c r="E131" s="9"/>
      <c r="F131" s="9"/>
      <c r="G131" s="9"/>
      <c r="H131" s="9"/>
      <c r="I131" s="9"/>
      <c r="J131" s="9"/>
      <c r="K131" s="9"/>
    </row>
    <row r="132" spans="1:11">
      <c r="A132" s="14">
        <v>9.6999999999999993</v>
      </c>
      <c r="B132" s="276" t="s">
        <v>380</v>
      </c>
      <c r="C132" s="277"/>
      <c r="D132" s="277"/>
      <c r="E132" s="277"/>
      <c r="F132" s="278" t="s">
        <v>381</v>
      </c>
      <c r="G132" s="279"/>
      <c r="H132" s="280"/>
      <c r="I132" s="279" t="s">
        <v>346</v>
      </c>
      <c r="J132" s="279"/>
      <c r="K132" s="280"/>
    </row>
    <row r="133" spans="1:11">
      <c r="B133" s="259" t="s">
        <v>382</v>
      </c>
      <c r="C133" s="185"/>
      <c r="D133" s="185"/>
      <c r="E133" s="185"/>
      <c r="F133" s="245"/>
      <c r="G133" s="281"/>
      <c r="H133" s="246"/>
      <c r="I133" s="245"/>
      <c r="J133" s="281"/>
      <c r="K133" s="246"/>
    </row>
    <row r="134" spans="1:11">
      <c r="B134" s="275" t="s">
        <v>383</v>
      </c>
      <c r="C134" s="183"/>
      <c r="D134" s="183"/>
      <c r="E134" s="183"/>
      <c r="F134" s="233"/>
      <c r="G134" s="234"/>
      <c r="H134" s="235"/>
      <c r="I134" s="233"/>
      <c r="J134" s="234"/>
      <c r="K134" s="235"/>
    </row>
    <row r="135" spans="1:11">
      <c r="B135" s="259" t="s">
        <v>384</v>
      </c>
      <c r="C135" s="185"/>
      <c r="D135" s="185"/>
      <c r="E135" s="185"/>
      <c r="F135" s="245"/>
      <c r="G135" s="281"/>
      <c r="H135" s="246"/>
      <c r="I135" s="245"/>
      <c r="J135" s="281"/>
      <c r="K135" s="246"/>
    </row>
    <row r="136" spans="1:11">
      <c r="B136" s="275" t="s">
        <v>385</v>
      </c>
      <c r="C136" s="183"/>
      <c r="D136" s="183"/>
      <c r="E136" s="183"/>
      <c r="F136" s="233"/>
      <c r="G136" s="234"/>
      <c r="H136" s="235"/>
      <c r="I136" s="233"/>
      <c r="J136" s="234"/>
      <c r="K136" s="235"/>
    </row>
    <row r="137" spans="1:11">
      <c r="B137" s="259" t="s">
        <v>386</v>
      </c>
      <c r="C137" s="185"/>
      <c r="D137" s="185"/>
      <c r="E137" s="185"/>
      <c r="F137" s="245"/>
      <c r="G137" s="281"/>
      <c r="H137" s="246"/>
      <c r="I137" s="245"/>
      <c r="J137" s="281"/>
      <c r="K137" s="246"/>
    </row>
    <row r="138" spans="1:11">
      <c r="A138" s="18"/>
      <c r="B138" s="194"/>
      <c r="C138" s="194"/>
      <c r="D138" s="194"/>
      <c r="E138" s="194"/>
      <c r="F138" s="9"/>
      <c r="G138" s="9"/>
      <c r="H138" s="9"/>
      <c r="I138" s="9"/>
      <c r="J138" s="9"/>
      <c r="K138" s="9"/>
    </row>
    <row r="139" spans="1:11">
      <c r="A139" s="18"/>
      <c r="B139" s="9"/>
      <c r="C139" s="9"/>
      <c r="D139" s="9"/>
      <c r="E139" s="9"/>
      <c r="F139" s="9"/>
      <c r="G139" s="9"/>
      <c r="H139" s="9"/>
      <c r="I139" s="9"/>
      <c r="J139" s="9"/>
      <c r="K139" s="9"/>
    </row>
    <row r="140" spans="1:11">
      <c r="A140" s="27">
        <v>9.8000000000000007</v>
      </c>
      <c r="B140" s="271" t="s">
        <v>387</v>
      </c>
      <c r="C140" s="272"/>
      <c r="D140" s="272"/>
      <c r="E140" s="282"/>
      <c r="F140" s="283" t="s">
        <v>381</v>
      </c>
      <c r="G140" s="284"/>
      <c r="H140" s="285"/>
      <c r="I140" s="283" t="s">
        <v>346</v>
      </c>
      <c r="J140" s="284"/>
      <c r="K140" s="285"/>
    </row>
    <row r="141" spans="1:11">
      <c r="A141" s="27"/>
      <c r="B141" s="286" t="s">
        <v>388</v>
      </c>
      <c r="C141" s="287"/>
      <c r="D141" s="287"/>
      <c r="E141" s="288"/>
      <c r="F141" s="81" t="s">
        <v>389</v>
      </c>
      <c r="G141" s="82" t="s">
        <v>390</v>
      </c>
      <c r="H141" s="81" t="s">
        <v>391</v>
      </c>
      <c r="I141" s="60" t="s">
        <v>389</v>
      </c>
      <c r="J141" s="81" t="s">
        <v>392</v>
      </c>
      <c r="K141" s="60" t="s">
        <v>391</v>
      </c>
    </row>
    <row r="142" spans="1:11">
      <c r="B142" s="271" t="s">
        <v>393</v>
      </c>
      <c r="C142" s="272"/>
      <c r="D142" s="272"/>
      <c r="E142" s="282"/>
      <c r="F142" s="83"/>
      <c r="G142" s="84"/>
      <c r="H142" s="48"/>
      <c r="I142" s="100"/>
      <c r="J142" s="84"/>
      <c r="K142" s="48"/>
    </row>
    <row r="143" spans="1:11">
      <c r="A143" s="18"/>
      <c r="B143" s="76"/>
      <c r="C143" s="77"/>
      <c r="D143" s="77"/>
      <c r="E143" s="85"/>
      <c r="F143" s="86"/>
      <c r="G143" s="87"/>
      <c r="H143" s="88"/>
      <c r="I143" s="101"/>
      <c r="J143" s="87"/>
      <c r="K143" s="102"/>
    </row>
    <row r="144" spans="1:11">
      <c r="B144" s="275" t="s">
        <v>394</v>
      </c>
      <c r="C144" s="183"/>
      <c r="D144" s="183"/>
      <c r="E144" s="289"/>
      <c r="F144" s="89"/>
      <c r="G144" s="90"/>
      <c r="H144" s="48"/>
      <c r="I144" s="103"/>
      <c r="J144" s="84"/>
      <c r="K144" s="48"/>
    </row>
    <row r="145" spans="1:11">
      <c r="A145" s="18"/>
      <c r="B145" s="76"/>
      <c r="C145" s="77"/>
      <c r="D145" s="77"/>
      <c r="E145" s="85"/>
      <c r="F145" s="86"/>
      <c r="G145" s="87"/>
      <c r="H145" s="88"/>
      <c r="I145" s="101"/>
      <c r="J145" s="87"/>
      <c r="K145" s="102"/>
    </row>
    <row r="146" spans="1:11">
      <c r="B146" s="275" t="s">
        <v>395</v>
      </c>
      <c r="C146" s="183"/>
      <c r="D146" s="183"/>
      <c r="E146" s="289"/>
      <c r="F146" s="89"/>
      <c r="G146" s="90"/>
      <c r="H146" s="48"/>
      <c r="I146" s="103"/>
      <c r="J146" s="84"/>
      <c r="K146" s="48"/>
    </row>
    <row r="147" spans="1:11">
      <c r="A147" s="18"/>
      <c r="B147" s="91"/>
      <c r="C147" s="92"/>
      <c r="D147" s="92"/>
      <c r="E147" s="93"/>
      <c r="F147" s="86"/>
      <c r="G147" s="87"/>
      <c r="H147" s="88"/>
      <c r="I147" s="101"/>
      <c r="J147" s="87"/>
      <c r="K147" s="102"/>
    </row>
    <row r="148" spans="1:11">
      <c r="B148" s="273" t="s">
        <v>396</v>
      </c>
      <c r="C148" s="274"/>
      <c r="D148" s="274"/>
      <c r="E148" s="290"/>
      <c r="F148" s="94"/>
      <c r="G148" s="95">
        <f>G142+G144+G146</f>
        <v>0</v>
      </c>
      <c r="H148" s="96"/>
      <c r="I148" s="104"/>
      <c r="J148" s="105">
        <f>J142+J144+J146</f>
        <v>0</v>
      </c>
      <c r="K148" s="106"/>
    </row>
    <row r="149" spans="1:11">
      <c r="A149" s="18"/>
      <c r="B149" s="9"/>
      <c r="C149" s="9"/>
      <c r="D149" s="9"/>
      <c r="E149" s="9"/>
      <c r="F149" s="9"/>
      <c r="G149" s="9"/>
      <c r="H149" s="9"/>
      <c r="I149" s="9"/>
      <c r="J149" s="9"/>
      <c r="K149" s="9"/>
    </row>
    <row r="150" spans="1:11">
      <c r="A150" s="18"/>
      <c r="B150" s="9"/>
      <c r="C150" s="9"/>
      <c r="D150" s="9"/>
      <c r="E150" s="9"/>
      <c r="F150" s="9"/>
      <c r="G150" s="9"/>
      <c r="H150" s="9"/>
      <c r="I150" s="9"/>
      <c r="J150" s="9"/>
      <c r="K150" s="9"/>
    </row>
    <row r="151" spans="1:11">
      <c r="A151" s="27">
        <v>9.9</v>
      </c>
      <c r="B151" s="259" t="s">
        <v>397</v>
      </c>
      <c r="C151" s="185"/>
      <c r="D151" s="185"/>
      <c r="E151" s="262"/>
      <c r="F151" s="278" t="s">
        <v>398</v>
      </c>
      <c r="G151" s="279"/>
      <c r="H151" s="280"/>
      <c r="I151" s="279" t="s">
        <v>399</v>
      </c>
      <c r="J151" s="279"/>
      <c r="K151" s="280"/>
    </row>
    <row r="152" spans="1:11">
      <c r="B152" s="271" t="s">
        <v>400</v>
      </c>
      <c r="C152" s="272"/>
      <c r="D152" s="272"/>
      <c r="E152" s="282"/>
      <c r="F152" s="291"/>
      <c r="G152" s="291"/>
      <c r="H152" s="291"/>
      <c r="I152" s="292">
        <f>DPR!H108</f>
        <v>1820</v>
      </c>
      <c r="J152" s="293"/>
      <c r="K152" s="294"/>
    </row>
    <row r="153" spans="1:11">
      <c r="A153" s="18"/>
      <c r="B153" s="273"/>
      <c r="C153" s="274"/>
      <c r="D153" s="274"/>
      <c r="E153" s="290"/>
      <c r="F153" s="295"/>
      <c r="G153" s="295"/>
      <c r="H153" s="296"/>
      <c r="I153" s="295"/>
      <c r="J153" s="295"/>
      <c r="K153" s="296"/>
    </row>
    <row r="154" spans="1:11">
      <c r="B154" s="275" t="s">
        <v>401</v>
      </c>
      <c r="C154" s="183"/>
      <c r="D154" s="183"/>
      <c r="E154" s="289"/>
      <c r="F154" s="297"/>
      <c r="G154" s="297"/>
      <c r="H154" s="298"/>
      <c r="I154" s="297"/>
      <c r="J154" s="297"/>
      <c r="K154" s="298"/>
    </row>
    <row r="155" spans="1:11">
      <c r="A155" s="18"/>
      <c r="B155" s="273"/>
      <c r="C155" s="274"/>
      <c r="D155" s="274"/>
      <c r="E155" s="290"/>
      <c r="F155" s="299"/>
      <c r="G155" s="299"/>
      <c r="H155" s="300"/>
      <c r="I155" s="299"/>
      <c r="J155" s="299"/>
      <c r="K155" s="300"/>
    </row>
    <row r="156" spans="1:11">
      <c r="B156" s="301" t="s">
        <v>402</v>
      </c>
      <c r="C156" s="301"/>
      <c r="D156" s="301"/>
      <c r="E156" s="301"/>
      <c r="F156" s="301"/>
      <c r="G156" s="301"/>
      <c r="H156" s="301"/>
      <c r="I156" s="301"/>
      <c r="J156" s="301"/>
      <c r="K156" s="301"/>
    </row>
    <row r="157" spans="1:11">
      <c r="A157" s="18"/>
      <c r="B157" s="9"/>
      <c r="C157" s="9"/>
      <c r="D157" s="9"/>
      <c r="E157" s="9"/>
      <c r="F157" s="9"/>
      <c r="G157" s="9"/>
      <c r="H157" s="9"/>
      <c r="I157" s="9"/>
      <c r="J157" s="9"/>
      <c r="K157" s="9"/>
    </row>
    <row r="158" spans="1:11">
      <c r="A158" s="18"/>
      <c r="B158" s="9"/>
      <c r="C158" s="9"/>
      <c r="D158" s="9"/>
      <c r="E158" s="9"/>
      <c r="F158" s="9"/>
      <c r="G158" s="9"/>
      <c r="H158" s="9"/>
      <c r="I158" s="9"/>
      <c r="J158" s="9"/>
      <c r="K158" s="9"/>
    </row>
    <row r="159" spans="1:11">
      <c r="A159" s="97">
        <v>9.1</v>
      </c>
      <c r="B159" s="194" t="s">
        <v>403</v>
      </c>
      <c r="C159" s="194"/>
      <c r="D159" s="194"/>
      <c r="E159" s="194"/>
      <c r="F159" s="9"/>
      <c r="G159" s="9"/>
      <c r="H159" s="9"/>
      <c r="I159" s="9"/>
      <c r="J159" s="9"/>
      <c r="K159" s="9"/>
    </row>
    <row r="160" spans="1:11">
      <c r="B160" s="302" t="s">
        <v>404</v>
      </c>
      <c r="C160" s="303"/>
      <c r="D160" s="303"/>
      <c r="E160" s="304"/>
      <c r="F160" s="305" t="s">
        <v>405</v>
      </c>
      <c r="G160" s="305"/>
      <c r="H160" s="306" t="s">
        <v>406</v>
      </c>
      <c r="I160" s="307"/>
      <c r="J160" s="306" t="s">
        <v>390</v>
      </c>
      <c r="K160" s="307"/>
    </row>
    <row r="161" spans="1:12">
      <c r="B161" s="308"/>
      <c r="C161" s="309"/>
      <c r="D161" s="309"/>
      <c r="E161" s="309"/>
      <c r="F161" s="310"/>
      <c r="G161" s="311"/>
      <c r="H161" s="312"/>
      <c r="I161" s="312"/>
      <c r="J161" s="313"/>
      <c r="K161" s="314"/>
    </row>
    <row r="162" spans="1:12">
      <c r="B162" s="315"/>
      <c r="C162" s="316"/>
      <c r="D162" s="316"/>
      <c r="E162" s="316"/>
      <c r="F162" s="317"/>
      <c r="G162" s="318"/>
      <c r="H162" s="297"/>
      <c r="I162" s="297"/>
      <c r="J162" s="319"/>
      <c r="K162" s="298"/>
    </row>
    <row r="163" spans="1:12">
      <c r="B163" s="315"/>
      <c r="C163" s="316"/>
      <c r="D163" s="316"/>
      <c r="E163" s="316"/>
      <c r="F163" s="317"/>
      <c r="G163" s="318"/>
      <c r="H163" s="297"/>
      <c r="I163" s="297"/>
      <c r="J163" s="319"/>
      <c r="K163" s="298"/>
      <c r="L163" s="15" t="s">
        <v>51</v>
      </c>
    </row>
    <row r="164" spans="1:12">
      <c r="B164" s="315"/>
      <c r="C164" s="316"/>
      <c r="D164" s="316"/>
      <c r="E164" s="316"/>
      <c r="F164" s="317"/>
      <c r="G164" s="318"/>
      <c r="H164" s="297"/>
      <c r="I164" s="297"/>
      <c r="J164" s="319"/>
      <c r="K164" s="298"/>
    </row>
    <row r="165" spans="1:12">
      <c r="B165" s="315"/>
      <c r="C165" s="316"/>
      <c r="D165" s="316"/>
      <c r="E165" s="316"/>
      <c r="F165" s="317"/>
      <c r="G165" s="318"/>
      <c r="H165" s="297"/>
      <c r="I165" s="297"/>
      <c r="J165" s="319"/>
      <c r="K165" s="298"/>
    </row>
    <row r="166" spans="1:12">
      <c r="B166" s="315"/>
      <c r="C166" s="316"/>
      <c r="D166" s="316"/>
      <c r="E166" s="316"/>
      <c r="F166" s="317"/>
      <c r="G166" s="318"/>
      <c r="H166" s="297"/>
      <c r="I166" s="297"/>
      <c r="J166" s="319"/>
      <c r="K166" s="298"/>
    </row>
    <row r="167" spans="1:12">
      <c r="B167" s="320" t="s">
        <v>14</v>
      </c>
      <c r="C167" s="321"/>
      <c r="D167" s="321"/>
      <c r="E167" s="321"/>
      <c r="F167" s="322"/>
      <c r="G167" s="323"/>
      <c r="H167" s="187"/>
      <c r="I167" s="187"/>
      <c r="J167" s="324">
        <f>SUM(J161:J166)</f>
        <v>0</v>
      </c>
      <c r="K167" s="325"/>
    </row>
    <row r="168" spans="1:12">
      <c r="A168" s="18"/>
      <c r="B168" s="9"/>
      <c r="C168" s="9"/>
      <c r="D168" s="9"/>
      <c r="E168" s="9"/>
      <c r="F168" s="9"/>
      <c r="G168" s="9"/>
      <c r="H168" s="9"/>
      <c r="I168" s="9"/>
      <c r="J168" s="9"/>
      <c r="K168" s="9"/>
    </row>
    <row r="169" spans="1:12">
      <c r="A169" s="18"/>
      <c r="B169" s="9"/>
      <c r="C169" s="9"/>
      <c r="D169" s="9"/>
      <c r="E169" s="9"/>
      <c r="F169" s="9"/>
      <c r="G169" s="9"/>
      <c r="H169" s="9"/>
      <c r="I169" s="9"/>
      <c r="J169" s="9"/>
      <c r="K169" s="9"/>
    </row>
    <row r="170" spans="1:12">
      <c r="A170" s="97">
        <v>9.11</v>
      </c>
      <c r="B170" s="194" t="s">
        <v>407</v>
      </c>
      <c r="C170" s="194"/>
      <c r="D170" s="194"/>
      <c r="E170" s="194"/>
      <c r="F170" s="194"/>
      <c r="G170" s="194"/>
      <c r="H170" s="194"/>
      <c r="I170" s="194"/>
      <c r="J170" s="9"/>
      <c r="K170" s="9"/>
    </row>
    <row r="171" spans="1:12">
      <c r="B171" s="326" t="s">
        <v>408</v>
      </c>
      <c r="C171" s="327"/>
      <c r="D171" s="327"/>
      <c r="E171" s="328"/>
      <c r="F171" s="225" t="s">
        <v>409</v>
      </c>
      <c r="G171" s="225"/>
      <c r="H171" s="215" t="s">
        <v>410</v>
      </c>
      <c r="I171" s="216"/>
      <c r="J171" s="215" t="s">
        <v>411</v>
      </c>
      <c r="K171" s="216"/>
    </row>
    <row r="172" spans="1:12">
      <c r="B172" s="266"/>
      <c r="C172" s="267"/>
      <c r="D172" s="267"/>
      <c r="E172" s="268"/>
      <c r="F172" s="226" t="s">
        <v>412</v>
      </c>
      <c r="G172" s="226"/>
      <c r="H172" s="217" t="s">
        <v>412</v>
      </c>
      <c r="I172" s="218"/>
      <c r="J172" s="217" t="s">
        <v>412</v>
      </c>
      <c r="K172" s="218"/>
    </row>
    <row r="173" spans="1:12">
      <c r="B173" s="271" t="s">
        <v>413</v>
      </c>
      <c r="C173" s="272"/>
      <c r="D173" s="272"/>
      <c r="E173" s="282"/>
      <c r="F173" s="227"/>
      <c r="G173" s="229"/>
      <c r="H173" s="227"/>
      <c r="I173" s="229"/>
      <c r="J173" s="227"/>
      <c r="K173" s="229"/>
    </row>
    <row r="174" spans="1:12">
      <c r="A174" s="18"/>
      <c r="B174" s="329"/>
      <c r="C174" s="330"/>
      <c r="D174" s="330"/>
      <c r="E174" s="331"/>
      <c r="F174" s="332"/>
      <c r="G174" s="333"/>
      <c r="H174" s="332"/>
      <c r="I174" s="333"/>
      <c r="J174" s="332"/>
      <c r="K174" s="333"/>
    </row>
    <row r="175" spans="1:12">
      <c r="B175" s="271" t="s">
        <v>414</v>
      </c>
      <c r="C175" s="272"/>
      <c r="D175" s="272"/>
      <c r="E175" s="282"/>
      <c r="F175" s="227"/>
      <c r="G175" s="229"/>
      <c r="H175" s="227"/>
      <c r="I175" s="229"/>
      <c r="J175" s="227"/>
      <c r="K175" s="229"/>
    </row>
    <row r="176" spans="1:12">
      <c r="A176" s="18"/>
      <c r="B176" s="329"/>
      <c r="C176" s="330"/>
      <c r="D176" s="330"/>
      <c r="E176" s="331"/>
      <c r="F176" s="332"/>
      <c r="G176" s="333"/>
      <c r="H176" s="332"/>
      <c r="I176" s="333"/>
      <c r="J176" s="332"/>
      <c r="K176" s="333"/>
    </row>
    <row r="177" spans="1:11">
      <c r="B177" s="271" t="s">
        <v>415</v>
      </c>
      <c r="C177" s="272"/>
      <c r="D177" s="272"/>
      <c r="E177" s="282"/>
      <c r="F177" s="227"/>
      <c r="G177" s="229"/>
      <c r="H177" s="227"/>
      <c r="I177" s="229"/>
      <c r="J177" s="227"/>
      <c r="K177" s="229"/>
    </row>
    <row r="178" spans="1:11">
      <c r="A178" s="18"/>
      <c r="B178" s="275"/>
      <c r="C178" s="183"/>
      <c r="D178" s="183"/>
      <c r="E178" s="289"/>
      <c r="F178" s="334"/>
      <c r="G178" s="335"/>
      <c r="H178" s="334"/>
      <c r="I178" s="335"/>
      <c r="J178" s="334"/>
      <c r="K178" s="335"/>
    </row>
    <row r="179" spans="1:11">
      <c r="B179" s="271" t="s">
        <v>416</v>
      </c>
      <c r="C179" s="272"/>
      <c r="D179" s="272"/>
      <c r="E179" s="272"/>
      <c r="F179" s="227"/>
      <c r="G179" s="229"/>
      <c r="H179" s="228"/>
      <c r="I179" s="228"/>
      <c r="J179" s="227"/>
      <c r="K179" s="229"/>
    </row>
    <row r="180" spans="1:11">
      <c r="A180" s="18"/>
      <c r="B180" s="273"/>
      <c r="C180" s="274"/>
      <c r="D180" s="274"/>
      <c r="E180" s="274"/>
      <c r="F180" s="332"/>
      <c r="G180" s="333"/>
      <c r="H180" s="336"/>
      <c r="I180" s="336"/>
      <c r="J180" s="332"/>
      <c r="K180" s="333"/>
    </row>
    <row r="181" spans="1:11">
      <c r="A181" s="18"/>
      <c r="B181" s="9"/>
      <c r="C181" s="9"/>
      <c r="D181" s="9"/>
      <c r="E181" s="9"/>
      <c r="F181" s="9"/>
      <c r="G181" s="9"/>
      <c r="H181" s="9"/>
      <c r="I181" s="9"/>
      <c r="J181" s="9"/>
      <c r="K181" s="9"/>
    </row>
    <row r="182" spans="1:11">
      <c r="A182" s="18"/>
      <c r="B182" s="9"/>
      <c r="C182" s="9"/>
      <c r="D182" s="9"/>
      <c r="E182" s="9"/>
      <c r="F182" s="9"/>
      <c r="G182" s="9"/>
      <c r="H182" s="9"/>
      <c r="I182" s="9"/>
      <c r="J182" s="9"/>
      <c r="K182" s="9"/>
    </row>
    <row r="183" spans="1:11">
      <c r="A183" s="18"/>
      <c r="B183" s="9"/>
      <c r="C183" s="9"/>
      <c r="D183" s="9"/>
      <c r="E183" s="9"/>
      <c r="F183" s="9"/>
      <c r="G183" s="9"/>
      <c r="H183" s="9"/>
      <c r="I183" s="9"/>
      <c r="J183" s="9"/>
      <c r="K183" s="9"/>
    </row>
    <row r="184" spans="1:11">
      <c r="A184" s="18"/>
      <c r="B184" s="9"/>
      <c r="C184" s="9"/>
      <c r="D184" s="9"/>
      <c r="E184" s="9"/>
      <c r="F184" s="9"/>
      <c r="G184" s="9"/>
      <c r="H184" s="9"/>
      <c r="I184" s="9"/>
      <c r="J184" s="9"/>
      <c r="K184" s="9"/>
    </row>
    <row r="185" spans="1:11">
      <c r="A185" s="18"/>
      <c r="B185" s="9"/>
      <c r="C185" s="9"/>
      <c r="D185" s="9"/>
      <c r="E185" s="9"/>
      <c r="F185" s="9"/>
      <c r="G185" s="9"/>
      <c r="H185" s="9"/>
      <c r="I185" s="9"/>
      <c r="J185" s="9"/>
      <c r="K185" s="9"/>
    </row>
    <row r="186" spans="1:11">
      <c r="A186" s="18"/>
      <c r="B186" s="9"/>
      <c r="C186" s="9"/>
      <c r="D186" s="9"/>
      <c r="E186" s="9"/>
      <c r="F186" s="9"/>
      <c r="G186" s="9"/>
      <c r="H186" s="9"/>
      <c r="I186" s="9"/>
      <c r="J186" s="9"/>
      <c r="K186" s="9"/>
    </row>
    <row r="187" spans="1:11">
      <c r="A187" s="99">
        <v>9.1199999999999992</v>
      </c>
      <c r="B187" s="194" t="s">
        <v>417</v>
      </c>
      <c r="C187" s="194"/>
      <c r="D187" s="194"/>
      <c r="E187" s="194"/>
      <c r="F187" s="9"/>
      <c r="G187" s="9"/>
      <c r="H187" s="9"/>
      <c r="I187" s="9"/>
      <c r="J187" s="9"/>
      <c r="K187" s="9"/>
    </row>
    <row r="188" spans="1:11">
      <c r="B188" s="192"/>
      <c r="C188" s="192"/>
      <c r="D188" s="192"/>
      <c r="E188" s="192"/>
      <c r="F188" s="192"/>
      <c r="G188" s="192"/>
      <c r="H188" s="192"/>
      <c r="I188" s="192"/>
      <c r="J188" s="192"/>
      <c r="K188" s="192"/>
    </row>
    <row r="189" spans="1:11">
      <c r="B189" s="192"/>
      <c r="C189" s="192"/>
      <c r="D189" s="192"/>
      <c r="E189" s="192"/>
      <c r="F189" s="192"/>
      <c r="G189" s="192"/>
      <c r="H189" s="192"/>
      <c r="I189" s="192"/>
      <c r="J189" s="192"/>
      <c r="K189" s="192"/>
    </row>
    <row r="190" spans="1:11">
      <c r="B190" s="192"/>
      <c r="C190" s="192"/>
      <c r="D190" s="192"/>
      <c r="E190" s="192"/>
      <c r="F190" s="192"/>
      <c r="G190" s="192"/>
      <c r="H190" s="192"/>
      <c r="I190" s="192"/>
      <c r="J190" s="192"/>
      <c r="K190" s="192"/>
    </row>
    <row r="191" spans="1:11">
      <c r="B191" s="192"/>
      <c r="C191" s="192"/>
      <c r="D191" s="192"/>
      <c r="E191" s="192"/>
      <c r="F191" s="192"/>
      <c r="G191" s="192"/>
      <c r="H191" s="192"/>
      <c r="I191" s="192"/>
      <c r="J191" s="192"/>
      <c r="K191" s="192"/>
    </row>
    <row r="192" spans="1:11">
      <c r="B192" s="192"/>
      <c r="C192" s="192"/>
      <c r="D192" s="192"/>
      <c r="E192" s="192"/>
      <c r="F192" s="192"/>
      <c r="G192" s="192"/>
      <c r="H192" s="192"/>
      <c r="I192" s="192"/>
      <c r="J192" s="192"/>
      <c r="K192" s="192"/>
    </row>
    <row r="193" spans="1:11">
      <c r="B193" s="192"/>
      <c r="C193" s="192"/>
      <c r="D193" s="192"/>
      <c r="E193" s="192"/>
      <c r="F193" s="192"/>
      <c r="G193" s="192"/>
      <c r="H193" s="192"/>
      <c r="I193" s="192"/>
      <c r="J193" s="192"/>
      <c r="K193" s="192"/>
    </row>
    <row r="194" spans="1:11">
      <c r="B194" s="192"/>
      <c r="C194" s="192"/>
      <c r="D194" s="192"/>
      <c r="E194" s="192"/>
      <c r="F194" s="192"/>
      <c r="G194" s="192"/>
      <c r="H194" s="192"/>
      <c r="I194" s="192"/>
      <c r="J194" s="192"/>
      <c r="K194" s="192"/>
    </row>
    <row r="195" spans="1:11">
      <c r="B195" s="192"/>
      <c r="C195" s="192"/>
      <c r="D195" s="192"/>
      <c r="E195" s="192"/>
      <c r="F195" s="192"/>
      <c r="G195" s="192"/>
      <c r="H195" s="192"/>
      <c r="I195" s="192"/>
      <c r="J195" s="192"/>
      <c r="K195" s="192"/>
    </row>
    <row r="196" spans="1:11">
      <c r="A196" s="18"/>
      <c r="B196" s="9"/>
      <c r="C196" s="9"/>
      <c r="D196" s="9"/>
      <c r="E196" s="9"/>
      <c r="F196" s="9"/>
      <c r="G196" s="9"/>
      <c r="H196" s="9"/>
      <c r="I196" s="9"/>
      <c r="J196" s="9"/>
      <c r="K196" s="9"/>
    </row>
    <row r="197" spans="1:11">
      <c r="A197" s="18"/>
      <c r="B197" s="9"/>
      <c r="C197" s="9"/>
      <c r="D197" s="9"/>
      <c r="E197" s="9"/>
      <c r="F197" s="9"/>
      <c r="G197" s="9"/>
      <c r="H197" s="9"/>
      <c r="I197" s="9"/>
      <c r="J197" s="9"/>
      <c r="K197" s="9"/>
    </row>
    <row r="198" spans="1:11">
      <c r="A198" s="99">
        <v>9.1300000000000008</v>
      </c>
      <c r="B198" s="194" t="s">
        <v>418</v>
      </c>
      <c r="C198" s="194"/>
      <c r="D198" s="194"/>
      <c r="E198" s="194"/>
      <c r="F198" s="194"/>
      <c r="G198" s="9"/>
      <c r="H198" s="9"/>
      <c r="I198" s="9"/>
      <c r="J198" s="9"/>
      <c r="K198" s="9"/>
    </row>
    <row r="199" spans="1:11">
      <c r="B199" s="278" t="s">
        <v>419</v>
      </c>
      <c r="C199" s="279"/>
      <c r="D199" s="279"/>
      <c r="E199" s="279"/>
      <c r="F199" s="306" t="s">
        <v>420</v>
      </c>
      <c r="G199" s="307"/>
      <c r="H199" s="337" t="s">
        <v>421</v>
      </c>
      <c r="I199" s="338"/>
      <c r="J199" s="305" t="s">
        <v>422</v>
      </c>
      <c r="K199" s="307"/>
    </row>
    <row r="200" spans="1:11">
      <c r="B200" s="247">
        <f>B57</f>
        <v>0</v>
      </c>
      <c r="C200" s="248"/>
      <c r="D200" s="248"/>
      <c r="E200" s="249"/>
      <c r="F200" s="339">
        <f>I57</f>
        <v>21</v>
      </c>
      <c r="G200" s="340"/>
      <c r="H200" s="341">
        <f>DPR!F215</f>
        <v>11000</v>
      </c>
      <c r="I200" s="340"/>
      <c r="J200" s="178">
        <f>F200*H200*12</f>
        <v>2772000</v>
      </c>
      <c r="K200" s="178"/>
    </row>
    <row r="201" spans="1:11">
      <c r="B201" s="247">
        <f t="shared" ref="B201:B212" si="0">B58</f>
        <v>0</v>
      </c>
      <c r="C201" s="248"/>
      <c r="D201" s="248"/>
      <c r="E201" s="249"/>
      <c r="F201" s="339">
        <f t="shared" ref="F201:F212" si="1">I58</f>
        <v>20</v>
      </c>
      <c r="G201" s="340"/>
      <c r="H201" s="341">
        <f>DPR!F216</f>
        <v>1000</v>
      </c>
      <c r="I201" s="340"/>
      <c r="J201" s="178">
        <f t="shared" ref="J201:J211" si="2">F201*H201*12</f>
        <v>240000</v>
      </c>
      <c r="K201" s="178"/>
    </row>
    <row r="202" spans="1:11">
      <c r="B202" s="247">
        <f t="shared" si="0"/>
        <v>0</v>
      </c>
      <c r="C202" s="248"/>
      <c r="D202" s="248"/>
      <c r="E202" s="249"/>
      <c r="F202" s="339">
        <f t="shared" si="1"/>
        <v>0</v>
      </c>
      <c r="G202" s="340"/>
      <c r="H202" s="341">
        <f>DPR!F217</f>
        <v>0</v>
      </c>
      <c r="I202" s="340"/>
      <c r="J202" s="178">
        <f t="shared" si="2"/>
        <v>0</v>
      </c>
      <c r="K202" s="178"/>
    </row>
    <row r="203" spans="1:11">
      <c r="B203" s="247">
        <f t="shared" si="0"/>
        <v>0</v>
      </c>
      <c r="C203" s="248"/>
      <c r="D203" s="248"/>
      <c r="E203" s="249"/>
      <c r="F203" s="339">
        <f t="shared" si="1"/>
        <v>0</v>
      </c>
      <c r="G203" s="340"/>
      <c r="H203" s="341">
        <f>DPR!F218</f>
        <v>0</v>
      </c>
      <c r="I203" s="340"/>
      <c r="J203" s="178">
        <f t="shared" si="2"/>
        <v>0</v>
      </c>
      <c r="K203" s="178"/>
    </row>
    <row r="204" spans="1:11">
      <c r="B204" s="247">
        <f t="shared" si="0"/>
        <v>0</v>
      </c>
      <c r="C204" s="248"/>
      <c r="D204" s="248"/>
      <c r="E204" s="249"/>
      <c r="F204" s="339">
        <f t="shared" si="1"/>
        <v>0</v>
      </c>
      <c r="G204" s="340"/>
      <c r="H204" s="341">
        <f>DPR!F219</f>
        <v>0</v>
      </c>
      <c r="I204" s="340"/>
      <c r="J204" s="178">
        <f t="shared" si="2"/>
        <v>0</v>
      </c>
      <c r="K204" s="178"/>
    </row>
    <row r="205" spans="1:11">
      <c r="B205" s="247">
        <f t="shared" si="0"/>
        <v>0</v>
      </c>
      <c r="C205" s="248"/>
      <c r="D205" s="248"/>
      <c r="E205" s="249"/>
      <c r="F205" s="339">
        <f t="shared" si="1"/>
        <v>0</v>
      </c>
      <c r="G205" s="340"/>
      <c r="H205" s="341">
        <f>DPR!F220</f>
        <v>0</v>
      </c>
      <c r="I205" s="340"/>
      <c r="J205" s="178">
        <f t="shared" si="2"/>
        <v>0</v>
      </c>
      <c r="K205" s="178"/>
    </row>
    <row r="206" spans="1:11">
      <c r="B206" s="247">
        <f t="shared" si="0"/>
        <v>0</v>
      </c>
      <c r="C206" s="248"/>
      <c r="D206" s="248"/>
      <c r="E206" s="249"/>
      <c r="F206" s="339">
        <f t="shared" si="1"/>
        <v>0</v>
      </c>
      <c r="G206" s="340"/>
      <c r="H206" s="341">
        <f>DPR!F221</f>
        <v>0</v>
      </c>
      <c r="I206" s="340"/>
      <c r="J206" s="178">
        <f t="shared" si="2"/>
        <v>0</v>
      </c>
      <c r="K206" s="178"/>
    </row>
    <row r="207" spans="1:11">
      <c r="B207" s="247">
        <f t="shared" si="0"/>
        <v>0</v>
      </c>
      <c r="C207" s="248"/>
      <c r="D207" s="248"/>
      <c r="E207" s="249"/>
      <c r="F207" s="339">
        <f t="shared" si="1"/>
        <v>5</v>
      </c>
      <c r="G207" s="340"/>
      <c r="H207" s="341">
        <f>DPR!F232</f>
        <v>10</v>
      </c>
      <c r="I207" s="340"/>
      <c r="J207" s="178">
        <f t="shared" si="2"/>
        <v>600</v>
      </c>
      <c r="K207" s="178"/>
    </row>
    <row r="208" spans="1:11">
      <c r="B208" s="247">
        <f t="shared" si="0"/>
        <v>0</v>
      </c>
      <c r="C208" s="248"/>
      <c r="D208" s="248"/>
      <c r="E208" s="249"/>
      <c r="F208" s="339">
        <f t="shared" si="1"/>
        <v>10</v>
      </c>
      <c r="G208" s="340"/>
      <c r="H208" s="341">
        <f>DPR!F233</f>
        <v>20</v>
      </c>
      <c r="I208" s="340"/>
      <c r="J208" s="178">
        <f t="shared" si="2"/>
        <v>2400</v>
      </c>
      <c r="K208" s="178"/>
    </row>
    <row r="209" spans="1:12">
      <c r="B209" s="247">
        <f t="shared" si="0"/>
        <v>0</v>
      </c>
      <c r="C209" s="248"/>
      <c r="D209" s="248"/>
      <c r="E209" s="249"/>
      <c r="F209" s="339">
        <f t="shared" si="1"/>
        <v>0</v>
      </c>
      <c r="G209" s="340"/>
      <c r="H209" s="341">
        <f>DPR!F234</f>
        <v>0</v>
      </c>
      <c r="I209" s="340"/>
      <c r="J209" s="178">
        <f t="shared" si="2"/>
        <v>0</v>
      </c>
      <c r="K209" s="178"/>
    </row>
    <row r="210" spans="1:12">
      <c r="B210" s="247">
        <f t="shared" si="0"/>
        <v>0</v>
      </c>
      <c r="C210" s="248"/>
      <c r="D210" s="248"/>
      <c r="E210" s="249"/>
      <c r="F210" s="339">
        <f t="shared" si="1"/>
        <v>0</v>
      </c>
      <c r="G210" s="340"/>
      <c r="H210" s="341">
        <f>DPR!F235</f>
        <v>0</v>
      </c>
      <c r="I210" s="340"/>
      <c r="J210" s="178">
        <f t="shared" si="2"/>
        <v>0</v>
      </c>
      <c r="K210" s="178"/>
    </row>
    <row r="211" spans="1:12">
      <c r="B211" s="247">
        <f t="shared" si="0"/>
        <v>0</v>
      </c>
      <c r="C211" s="248"/>
      <c r="D211" s="248"/>
      <c r="E211" s="249"/>
      <c r="F211" s="339">
        <f t="shared" si="1"/>
        <v>0</v>
      </c>
      <c r="G211" s="340"/>
      <c r="H211" s="341">
        <f>DPR!F236</f>
        <v>0</v>
      </c>
      <c r="I211" s="340"/>
      <c r="J211" s="178">
        <f t="shared" si="2"/>
        <v>0</v>
      </c>
      <c r="K211" s="178"/>
    </row>
    <row r="212" spans="1:12">
      <c r="B212" s="247" t="str">
        <f t="shared" si="0"/>
        <v>Total</v>
      </c>
      <c r="C212" s="248"/>
      <c r="D212" s="248"/>
      <c r="E212" s="249"/>
      <c r="F212" s="339">
        <f t="shared" si="1"/>
        <v>56</v>
      </c>
      <c r="G212" s="340"/>
      <c r="H212" s="340"/>
      <c r="I212" s="340"/>
      <c r="J212" s="178">
        <f>SUM(J200:J211)</f>
        <v>3015000</v>
      </c>
      <c r="K212" s="178"/>
      <c r="L212" s="116"/>
    </row>
    <row r="213" spans="1:12">
      <c r="A213" s="18"/>
      <c r="B213" s="107"/>
      <c r="C213" s="107"/>
      <c r="D213" s="107"/>
      <c r="E213" s="107"/>
      <c r="F213" s="108"/>
      <c r="G213" s="109"/>
      <c r="H213" s="109"/>
      <c r="I213" s="109"/>
      <c r="J213" s="117"/>
      <c r="K213" s="117"/>
      <c r="L213" s="116"/>
    </row>
    <row r="214" spans="1:12">
      <c r="A214" s="18"/>
      <c r="B214" s="9"/>
      <c r="C214" s="9"/>
      <c r="D214" s="9"/>
      <c r="E214" s="9"/>
      <c r="F214" s="9"/>
      <c r="G214" s="9"/>
      <c r="H214" s="9"/>
      <c r="I214" s="9"/>
      <c r="J214" s="9"/>
      <c r="K214" s="9"/>
    </row>
    <row r="215" spans="1:12">
      <c r="A215" s="110">
        <v>9.14</v>
      </c>
      <c r="B215" s="194" t="s">
        <v>423</v>
      </c>
      <c r="C215" s="194"/>
      <c r="D215" s="194"/>
      <c r="E215" s="194"/>
      <c r="F215" s="342" t="s">
        <v>424</v>
      </c>
      <c r="G215" s="342"/>
      <c r="H215" s="342"/>
      <c r="I215" s="342"/>
      <c r="J215" s="342"/>
      <c r="K215" s="342"/>
    </row>
    <row r="216" spans="1:12">
      <c r="B216" s="343" t="s">
        <v>425</v>
      </c>
      <c r="C216" s="344"/>
      <c r="D216" s="344"/>
      <c r="E216" s="344"/>
      <c r="F216" s="306" t="s">
        <v>426</v>
      </c>
      <c r="G216" s="305"/>
      <c r="H216" s="307"/>
      <c r="I216" s="305" t="s">
        <v>427</v>
      </c>
      <c r="J216" s="305"/>
      <c r="K216" s="307"/>
    </row>
    <row r="217" spans="1:12">
      <c r="B217" s="259" t="s">
        <v>428</v>
      </c>
      <c r="C217" s="185"/>
      <c r="D217" s="185"/>
      <c r="E217" s="185"/>
      <c r="F217" s="245"/>
      <c r="G217" s="281"/>
      <c r="H217" s="246"/>
      <c r="I217" s="281"/>
      <c r="J217" s="281"/>
      <c r="K217" s="246"/>
    </row>
    <row r="218" spans="1:12">
      <c r="B218" s="275" t="s">
        <v>429</v>
      </c>
      <c r="C218" s="183"/>
      <c r="D218" s="183"/>
      <c r="E218" s="183"/>
      <c r="F218" s="233"/>
      <c r="G218" s="234"/>
      <c r="H218" s="235"/>
      <c r="I218" s="234"/>
      <c r="J218" s="234"/>
      <c r="K218" s="235"/>
    </row>
    <row r="219" spans="1:12">
      <c r="B219" s="271" t="s">
        <v>430</v>
      </c>
      <c r="C219" s="272"/>
      <c r="D219" s="272"/>
      <c r="E219" s="272"/>
      <c r="F219" s="227"/>
      <c r="G219" s="228"/>
      <c r="H219" s="229"/>
      <c r="I219" s="228"/>
      <c r="J219" s="228"/>
      <c r="K219" s="229"/>
    </row>
    <row r="220" spans="1:12">
      <c r="B220" s="273" t="s">
        <v>431</v>
      </c>
      <c r="C220" s="274"/>
      <c r="D220" s="274"/>
      <c r="E220" s="274"/>
      <c r="F220" s="236"/>
      <c r="G220" s="237"/>
      <c r="H220" s="238"/>
      <c r="I220" s="237"/>
      <c r="J220" s="237"/>
      <c r="K220" s="238"/>
    </row>
    <row r="221" spans="1:12">
      <c r="B221" s="271" t="s">
        <v>432</v>
      </c>
      <c r="C221" s="272"/>
      <c r="D221" s="272"/>
      <c r="E221" s="272"/>
      <c r="F221" s="227"/>
      <c r="G221" s="228"/>
      <c r="H221" s="229"/>
      <c r="I221" s="228"/>
      <c r="J221" s="228"/>
      <c r="K221" s="229"/>
    </row>
    <row r="222" spans="1:12">
      <c r="B222" s="275" t="s">
        <v>433</v>
      </c>
      <c r="C222" s="183"/>
      <c r="D222" s="183"/>
      <c r="E222" s="183"/>
      <c r="F222" s="233"/>
      <c r="G222" s="234"/>
      <c r="H222" s="235"/>
      <c r="I222" s="234"/>
      <c r="J222" s="234"/>
      <c r="K222" s="235"/>
    </row>
    <row r="223" spans="1:12">
      <c r="B223" s="273" t="s">
        <v>434</v>
      </c>
      <c r="C223" s="274"/>
      <c r="D223" s="274"/>
      <c r="E223" s="274"/>
      <c r="F223" s="236"/>
      <c r="G223" s="237"/>
      <c r="H223" s="238"/>
      <c r="I223" s="237"/>
      <c r="J223" s="237"/>
      <c r="K223" s="238"/>
    </row>
    <row r="224" spans="1:12">
      <c r="B224" s="188" t="s">
        <v>435</v>
      </c>
      <c r="C224" s="188"/>
      <c r="D224" s="188"/>
      <c r="E224" s="188"/>
      <c r="F224" s="243"/>
      <c r="G224" s="243"/>
      <c r="H224" s="243"/>
      <c r="I224" s="243"/>
      <c r="J224" s="243"/>
      <c r="K224" s="243"/>
    </row>
    <row r="225" spans="1:11">
      <c r="B225" s="188" t="s">
        <v>436</v>
      </c>
      <c r="C225" s="188"/>
      <c r="D225" s="188"/>
      <c r="E225" s="188"/>
      <c r="F225" s="243"/>
      <c r="G225" s="243"/>
      <c r="H225" s="243"/>
      <c r="I225" s="243"/>
      <c r="J225" s="243"/>
      <c r="K225" s="243"/>
    </row>
    <row r="226" spans="1:11">
      <c r="B226" s="188" t="s">
        <v>437</v>
      </c>
      <c r="C226" s="188"/>
      <c r="D226" s="188"/>
      <c r="E226" s="188"/>
      <c r="F226" s="243"/>
      <c r="G226" s="243"/>
      <c r="H226" s="243"/>
      <c r="I226" s="243"/>
      <c r="J226" s="243"/>
      <c r="K226" s="243"/>
    </row>
    <row r="227" spans="1:11">
      <c r="B227" s="188" t="s">
        <v>438</v>
      </c>
      <c r="C227" s="188"/>
      <c r="D227" s="188"/>
      <c r="E227" s="188"/>
      <c r="F227" s="243"/>
      <c r="G227" s="243"/>
      <c r="H227" s="243"/>
      <c r="I227" s="243"/>
      <c r="J227" s="243"/>
      <c r="K227" s="243"/>
    </row>
    <row r="228" spans="1:11">
      <c r="B228" s="345" t="s">
        <v>439</v>
      </c>
      <c r="C228" s="345"/>
      <c r="D228" s="345"/>
      <c r="E228" s="345"/>
      <c r="F228" s="243"/>
      <c r="G228" s="243"/>
      <c r="H228" s="243"/>
      <c r="I228" s="243"/>
      <c r="J228" s="243"/>
      <c r="K228" s="243"/>
    </row>
    <row r="229" spans="1:11">
      <c r="B229" s="188" t="s">
        <v>440</v>
      </c>
      <c r="C229" s="188"/>
      <c r="D229" s="188"/>
      <c r="E229" s="188"/>
      <c r="F229" s="243"/>
      <c r="G229" s="243"/>
      <c r="H229" s="243"/>
      <c r="I229" s="243"/>
      <c r="J229" s="243"/>
      <c r="K229" s="243"/>
    </row>
    <row r="230" spans="1:11">
      <c r="B230" s="188" t="s">
        <v>441</v>
      </c>
      <c r="C230" s="188"/>
      <c r="D230" s="188"/>
      <c r="E230" s="188"/>
      <c r="F230" s="243"/>
      <c r="G230" s="243"/>
      <c r="H230" s="243"/>
      <c r="I230" s="243"/>
      <c r="J230" s="243"/>
      <c r="K230" s="243"/>
    </row>
    <row r="231" spans="1:11">
      <c r="B231" s="273"/>
      <c r="C231" s="274"/>
      <c r="D231" s="274"/>
      <c r="E231" s="274"/>
      <c r="F231" s="346"/>
      <c r="G231" s="347"/>
      <c r="H231" s="348"/>
      <c r="I231" s="347"/>
      <c r="J231" s="347"/>
      <c r="K231" s="348"/>
    </row>
    <row r="232" spans="1:11">
      <c r="A232" s="18"/>
      <c r="B232" s="194"/>
      <c r="C232" s="194"/>
      <c r="D232" s="194"/>
      <c r="E232" s="194"/>
      <c r="F232" s="349"/>
      <c r="G232" s="349"/>
      <c r="H232" s="349"/>
      <c r="I232" s="349"/>
      <c r="J232" s="349"/>
      <c r="K232" s="349"/>
    </row>
    <row r="233" spans="1:11">
      <c r="A233" s="58">
        <v>10</v>
      </c>
      <c r="B233" s="194" t="s">
        <v>442</v>
      </c>
      <c r="C233" s="194"/>
      <c r="D233" s="194"/>
      <c r="E233" s="194"/>
      <c r="F233" s="9"/>
      <c r="G233" s="9"/>
      <c r="H233" s="9"/>
      <c r="I233" s="9"/>
      <c r="J233" s="9"/>
      <c r="K233" s="9"/>
    </row>
    <row r="234" spans="1:11">
      <c r="A234" s="27"/>
      <c r="B234" s="19"/>
      <c r="C234" s="19"/>
      <c r="D234" s="19"/>
      <c r="E234" s="19"/>
      <c r="F234" s="9"/>
      <c r="G234" s="9"/>
      <c r="H234" s="9"/>
      <c r="I234" s="9"/>
      <c r="J234" s="330" t="s">
        <v>443</v>
      </c>
      <c r="K234" s="330"/>
    </row>
    <row r="235" spans="1:11">
      <c r="B235" s="111" t="s">
        <v>444</v>
      </c>
      <c r="C235" s="350" t="s">
        <v>47</v>
      </c>
      <c r="D235" s="350"/>
      <c r="E235" s="350"/>
      <c r="F235" s="350" t="s">
        <v>445</v>
      </c>
      <c r="G235" s="350"/>
      <c r="H235" s="350" t="s">
        <v>446</v>
      </c>
      <c r="I235" s="350"/>
      <c r="J235" s="350" t="s">
        <v>285</v>
      </c>
      <c r="K235" s="350"/>
    </row>
    <row r="236" spans="1:11">
      <c r="B236" s="112" t="s">
        <v>447</v>
      </c>
      <c r="C236" s="351" t="s">
        <v>448</v>
      </c>
      <c r="D236" s="352"/>
      <c r="E236" s="352"/>
      <c r="F236" s="313"/>
      <c r="G236" s="314"/>
      <c r="H236" s="313">
        <v>0</v>
      </c>
      <c r="I236" s="314"/>
      <c r="J236" s="353">
        <f>F236+H236</f>
        <v>0</v>
      </c>
      <c r="K236" s="354"/>
    </row>
    <row r="237" spans="1:11">
      <c r="B237" s="113"/>
      <c r="C237" s="355"/>
      <c r="D237" s="179"/>
      <c r="E237" s="179"/>
      <c r="F237" s="356"/>
      <c r="G237" s="357"/>
      <c r="H237" s="356"/>
      <c r="I237" s="357"/>
      <c r="J237" s="358"/>
      <c r="K237" s="359"/>
    </row>
    <row r="238" spans="1:11">
      <c r="B238" s="114"/>
      <c r="C238" s="360"/>
      <c r="D238" s="361"/>
      <c r="E238" s="361"/>
      <c r="F238" s="362"/>
      <c r="G238" s="363"/>
      <c r="H238" s="362"/>
      <c r="I238" s="363"/>
      <c r="J238" s="364"/>
      <c r="K238" s="365"/>
    </row>
    <row r="239" spans="1:11">
      <c r="B239" s="112" t="s">
        <v>449</v>
      </c>
      <c r="C239" s="351" t="s">
        <v>450</v>
      </c>
      <c r="D239" s="352"/>
      <c r="E239" s="366"/>
      <c r="F239" s="312"/>
      <c r="G239" s="312"/>
      <c r="H239" s="353">
        <f>DPR!H93</f>
        <v>20000</v>
      </c>
      <c r="I239" s="354"/>
      <c r="J239" s="353">
        <f>F239+H239</f>
        <v>20000</v>
      </c>
      <c r="K239" s="354"/>
    </row>
    <row r="240" spans="1:11">
      <c r="B240" s="113"/>
      <c r="C240" s="355"/>
      <c r="D240" s="179"/>
      <c r="E240" s="180"/>
      <c r="F240" s="367"/>
      <c r="G240" s="368"/>
      <c r="H240" s="367"/>
      <c r="I240" s="368"/>
      <c r="J240" s="358"/>
      <c r="K240" s="359"/>
    </row>
    <row r="241" spans="2:11">
      <c r="B241" s="114"/>
      <c r="C241" s="360"/>
      <c r="D241" s="361"/>
      <c r="E241" s="369"/>
      <c r="F241" s="299"/>
      <c r="G241" s="299"/>
      <c r="H241" s="370"/>
      <c r="I241" s="300"/>
      <c r="J241" s="364"/>
      <c r="K241" s="365"/>
    </row>
    <row r="242" spans="2:11">
      <c r="B242" s="112" t="s">
        <v>451</v>
      </c>
      <c r="C242" s="271" t="s">
        <v>452</v>
      </c>
      <c r="D242" s="272"/>
      <c r="E242" s="282"/>
      <c r="F242" s="371"/>
      <c r="G242" s="371"/>
      <c r="H242" s="372"/>
      <c r="I242" s="373"/>
      <c r="J242" s="374"/>
      <c r="K242" s="375"/>
    </row>
    <row r="243" spans="2:11">
      <c r="B243" s="113"/>
      <c r="C243" s="275" t="s">
        <v>453</v>
      </c>
      <c r="D243" s="183"/>
      <c r="E243" s="289"/>
      <c r="F243" s="297"/>
      <c r="G243" s="297"/>
      <c r="H243" s="376">
        <f>DPR!H108</f>
        <v>1820</v>
      </c>
      <c r="I243" s="377"/>
      <c r="J243" s="378">
        <f>F243+H243</f>
        <v>1820</v>
      </c>
      <c r="K243" s="377"/>
    </row>
    <row r="244" spans="2:11">
      <c r="B244" s="113"/>
      <c r="C244" s="275" t="s">
        <v>454</v>
      </c>
      <c r="D244" s="183"/>
      <c r="E244" s="289"/>
      <c r="F244" s="297"/>
      <c r="G244" s="297"/>
      <c r="H244" s="319"/>
      <c r="I244" s="298"/>
      <c r="J244" s="378">
        <f>F244+H244</f>
        <v>0</v>
      </c>
      <c r="K244" s="377"/>
    </row>
    <row r="245" spans="2:11">
      <c r="B245" s="115"/>
      <c r="C245" s="275"/>
      <c r="D245" s="183"/>
      <c r="E245" s="289"/>
      <c r="F245" s="356"/>
      <c r="G245" s="357"/>
      <c r="H245" s="356"/>
      <c r="I245" s="357"/>
      <c r="J245" s="358"/>
      <c r="K245" s="359"/>
    </row>
    <row r="246" spans="2:11">
      <c r="B246" s="98"/>
      <c r="C246" s="273"/>
      <c r="D246" s="274"/>
      <c r="E246" s="290"/>
      <c r="F246" s="379"/>
      <c r="G246" s="379"/>
      <c r="H246" s="362"/>
      <c r="I246" s="363"/>
      <c r="J246" s="380"/>
      <c r="K246" s="365"/>
    </row>
    <row r="247" spans="2:11">
      <c r="B247" s="112" t="s">
        <v>455</v>
      </c>
      <c r="C247" s="271" t="s">
        <v>456</v>
      </c>
      <c r="D247" s="272"/>
      <c r="E247" s="282"/>
      <c r="F247" s="312"/>
      <c r="G247" s="312"/>
      <c r="H247" s="353">
        <f>DPR!H111</f>
        <v>20000</v>
      </c>
      <c r="I247" s="354"/>
      <c r="J247" s="381">
        <f>F247+H247</f>
        <v>20000</v>
      </c>
      <c r="K247" s="354"/>
    </row>
    <row r="248" spans="2:11">
      <c r="B248" s="115"/>
      <c r="C248" s="382"/>
      <c r="D248" s="224"/>
      <c r="E248" s="383"/>
      <c r="F248" s="356"/>
      <c r="G248" s="357"/>
      <c r="H248" s="356"/>
      <c r="I248" s="357"/>
      <c r="J248" s="358"/>
      <c r="K248" s="359"/>
    </row>
    <row r="249" spans="2:11">
      <c r="B249" s="98"/>
      <c r="C249" s="273"/>
      <c r="D249" s="274"/>
      <c r="E249" s="290"/>
      <c r="F249" s="379"/>
      <c r="G249" s="379"/>
      <c r="H249" s="362"/>
      <c r="I249" s="363"/>
      <c r="J249" s="380"/>
      <c r="K249" s="365"/>
    </row>
    <row r="250" spans="2:11">
      <c r="B250" s="112" t="s">
        <v>457</v>
      </c>
      <c r="C250" s="271" t="s">
        <v>458</v>
      </c>
      <c r="D250" s="272"/>
      <c r="E250" s="282"/>
      <c r="F250" s="312"/>
      <c r="G250" s="312"/>
      <c r="H250" s="313"/>
      <c r="I250" s="314"/>
      <c r="J250" s="381">
        <f>F250+H250</f>
        <v>0</v>
      </c>
      <c r="K250" s="354"/>
    </row>
    <row r="251" spans="2:11">
      <c r="B251" s="113"/>
      <c r="C251" s="384"/>
      <c r="D251" s="385"/>
      <c r="E251" s="386"/>
      <c r="F251" s="356"/>
      <c r="G251" s="357"/>
      <c r="H251" s="356"/>
      <c r="I251" s="357"/>
      <c r="J251" s="358"/>
      <c r="K251" s="359"/>
    </row>
    <row r="252" spans="2:11">
      <c r="B252" s="114"/>
      <c r="C252" s="360"/>
      <c r="D252" s="361"/>
      <c r="E252" s="369"/>
      <c r="F252" s="379"/>
      <c r="G252" s="379"/>
      <c r="H252" s="362"/>
      <c r="I252" s="363"/>
      <c r="J252" s="380"/>
      <c r="K252" s="365"/>
    </row>
    <row r="253" spans="2:11">
      <c r="B253" s="112" t="s">
        <v>459</v>
      </c>
      <c r="C253" s="351" t="s">
        <v>460</v>
      </c>
      <c r="D253" s="352"/>
      <c r="E253" s="366"/>
      <c r="F253" s="312"/>
      <c r="G253" s="312"/>
      <c r="H253" s="313"/>
      <c r="I253" s="314"/>
      <c r="J253" s="381">
        <f>F253+H253</f>
        <v>0</v>
      </c>
      <c r="K253" s="354"/>
    </row>
    <row r="254" spans="2:11">
      <c r="B254" s="115"/>
      <c r="C254" s="387"/>
      <c r="D254" s="388"/>
      <c r="E254" s="389"/>
      <c r="F254" s="356"/>
      <c r="G254" s="357"/>
      <c r="H254" s="356"/>
      <c r="I254" s="357"/>
      <c r="J254" s="358"/>
      <c r="K254" s="359"/>
    </row>
    <row r="255" spans="2:11">
      <c r="B255" s="98"/>
      <c r="C255" s="273"/>
      <c r="D255" s="274"/>
      <c r="E255" s="290"/>
      <c r="F255" s="379"/>
      <c r="G255" s="379"/>
      <c r="H255" s="362"/>
      <c r="I255" s="363"/>
      <c r="J255" s="380"/>
      <c r="K255" s="365"/>
    </row>
    <row r="256" spans="2:11">
      <c r="B256" s="112" t="s">
        <v>461</v>
      </c>
      <c r="C256" s="390" t="s">
        <v>462</v>
      </c>
      <c r="D256" s="391"/>
      <c r="E256" s="392"/>
      <c r="F256" s="312"/>
      <c r="G256" s="312"/>
      <c r="H256" s="313"/>
      <c r="I256" s="314"/>
      <c r="J256" s="381">
        <f>F256+H256</f>
        <v>0</v>
      </c>
      <c r="K256" s="354"/>
    </row>
    <row r="257" spans="2:11">
      <c r="B257" s="115"/>
      <c r="C257" s="382"/>
      <c r="D257" s="224"/>
      <c r="E257" s="383"/>
      <c r="F257" s="356"/>
      <c r="G257" s="357"/>
      <c r="H257" s="356"/>
      <c r="I257" s="357"/>
      <c r="J257" s="367"/>
      <c r="K257" s="368"/>
    </row>
    <row r="258" spans="2:11">
      <c r="B258" s="98"/>
      <c r="C258" s="273"/>
      <c r="D258" s="274"/>
      <c r="E258" s="290"/>
      <c r="F258" s="379"/>
      <c r="G258" s="379"/>
      <c r="H258" s="362"/>
      <c r="I258" s="363"/>
      <c r="J258" s="299"/>
      <c r="K258" s="300"/>
    </row>
    <row r="259" spans="2:11">
      <c r="B259" s="112" t="s">
        <v>463</v>
      </c>
      <c r="C259" s="271" t="s">
        <v>464</v>
      </c>
      <c r="D259" s="272"/>
      <c r="E259" s="282"/>
      <c r="F259" s="312"/>
      <c r="G259" s="312"/>
      <c r="H259" s="393">
        <f>'Promoter(s) and Project '!H64:I64</f>
        <v>50000</v>
      </c>
      <c r="I259" s="394"/>
      <c r="J259" s="381">
        <f>F259+H259</f>
        <v>50000</v>
      </c>
      <c r="K259" s="354"/>
    </row>
    <row r="260" spans="2:11">
      <c r="B260" s="113"/>
      <c r="C260" s="384"/>
      <c r="D260" s="385"/>
      <c r="E260" s="386"/>
      <c r="F260" s="356"/>
      <c r="G260" s="357"/>
      <c r="H260" s="395"/>
      <c r="I260" s="396"/>
      <c r="J260" s="358"/>
      <c r="K260" s="359"/>
    </row>
    <row r="261" spans="2:11">
      <c r="B261" s="114"/>
      <c r="C261" s="360"/>
      <c r="D261" s="361"/>
      <c r="E261" s="369"/>
      <c r="F261" s="379"/>
      <c r="G261" s="379"/>
      <c r="H261" s="397"/>
      <c r="I261" s="398"/>
      <c r="J261" s="380"/>
      <c r="K261" s="365"/>
    </row>
    <row r="262" spans="2:11">
      <c r="B262" s="112" t="s">
        <v>465</v>
      </c>
      <c r="C262" s="271" t="s">
        <v>466</v>
      </c>
      <c r="D262" s="272"/>
      <c r="E262" s="282"/>
      <c r="F262" s="312"/>
      <c r="G262" s="312"/>
      <c r="H262" s="353">
        <f>DPR!H109</f>
        <v>10000</v>
      </c>
      <c r="I262" s="354"/>
      <c r="J262" s="381">
        <f>F262+H262</f>
        <v>10000</v>
      </c>
      <c r="K262" s="354"/>
    </row>
    <row r="263" spans="2:11">
      <c r="B263" s="78"/>
      <c r="C263" s="275"/>
      <c r="D263" s="183"/>
      <c r="E263" s="289"/>
      <c r="F263" s="356"/>
      <c r="G263" s="357"/>
      <c r="H263" s="356"/>
      <c r="I263" s="357"/>
      <c r="J263" s="367"/>
      <c r="K263" s="368"/>
    </row>
    <row r="264" spans="2:11">
      <c r="B264" s="115"/>
      <c r="C264" s="273"/>
      <c r="D264" s="274"/>
      <c r="E264" s="290"/>
      <c r="F264" s="399"/>
      <c r="G264" s="399"/>
      <c r="H264" s="356"/>
      <c r="I264" s="357"/>
      <c r="J264" s="186"/>
      <c r="K264" s="368"/>
    </row>
    <row r="265" spans="2:11">
      <c r="B265" s="112" t="s">
        <v>467</v>
      </c>
      <c r="C265" s="271" t="s">
        <v>468</v>
      </c>
      <c r="D265" s="272"/>
      <c r="E265" s="282"/>
      <c r="F265" s="372"/>
      <c r="G265" s="373"/>
      <c r="H265" s="371"/>
      <c r="I265" s="371"/>
      <c r="J265" s="400"/>
      <c r="K265" s="401"/>
    </row>
    <row r="266" spans="2:11">
      <c r="B266" s="113"/>
      <c r="C266" s="275" t="s">
        <v>469</v>
      </c>
      <c r="D266" s="183"/>
      <c r="E266" s="289"/>
      <c r="F266" s="319"/>
      <c r="G266" s="298"/>
      <c r="H266" s="297"/>
      <c r="I266" s="297"/>
      <c r="J266" s="376">
        <f>F266+H266</f>
        <v>0</v>
      </c>
      <c r="K266" s="377"/>
    </row>
    <row r="267" spans="2:11">
      <c r="B267" s="113"/>
      <c r="C267" s="275" t="s">
        <v>470</v>
      </c>
      <c r="D267" s="183"/>
      <c r="E267" s="289"/>
      <c r="F267" s="319"/>
      <c r="G267" s="298"/>
      <c r="H267" s="297"/>
      <c r="I267" s="297"/>
      <c r="J267" s="376">
        <f>F267+H267</f>
        <v>0</v>
      </c>
      <c r="K267" s="377"/>
    </row>
    <row r="268" spans="2:11">
      <c r="B268" s="113"/>
      <c r="C268" s="275" t="s">
        <v>471</v>
      </c>
      <c r="D268" s="183"/>
      <c r="E268" s="289"/>
      <c r="F268" s="319"/>
      <c r="G268" s="298"/>
      <c r="H268" s="297"/>
      <c r="I268" s="297"/>
      <c r="J268" s="376">
        <f>F268+H268</f>
        <v>0</v>
      </c>
      <c r="K268" s="377"/>
    </row>
    <row r="269" spans="2:11">
      <c r="B269" s="115"/>
      <c r="C269" s="275"/>
      <c r="D269" s="183"/>
      <c r="E269" s="289"/>
      <c r="F269" s="356"/>
      <c r="G269" s="357"/>
      <c r="H269" s="356"/>
      <c r="I269" s="357"/>
      <c r="J269" s="367"/>
      <c r="K269" s="368"/>
    </row>
    <row r="270" spans="2:11">
      <c r="B270" s="98"/>
      <c r="C270" s="273"/>
      <c r="D270" s="274"/>
      <c r="E270" s="290"/>
      <c r="F270" s="362"/>
      <c r="G270" s="363"/>
      <c r="H270" s="379"/>
      <c r="I270" s="379"/>
      <c r="J270" s="370"/>
      <c r="K270" s="300"/>
    </row>
    <row r="271" spans="2:11">
      <c r="B271" s="112" t="s">
        <v>472</v>
      </c>
      <c r="C271" s="271" t="s">
        <v>473</v>
      </c>
      <c r="D271" s="272"/>
      <c r="E271" s="282"/>
      <c r="F271" s="312"/>
      <c r="G271" s="312"/>
      <c r="H271" s="353">
        <f>DPR!H117</f>
        <v>610528</v>
      </c>
      <c r="I271" s="354"/>
      <c r="J271" s="381">
        <f>F271+H271</f>
        <v>610528</v>
      </c>
      <c r="K271" s="354"/>
    </row>
    <row r="272" spans="2:11">
      <c r="B272" s="113"/>
      <c r="C272" s="275" t="s">
        <v>474</v>
      </c>
      <c r="D272" s="183"/>
      <c r="E272" s="289"/>
      <c r="F272" s="399"/>
      <c r="G272" s="399"/>
      <c r="H272" s="356"/>
      <c r="I272" s="357"/>
      <c r="J272" s="186"/>
      <c r="K272" s="368"/>
    </row>
    <row r="273" spans="1:12">
      <c r="B273" s="115"/>
      <c r="C273" s="275"/>
      <c r="D273" s="183"/>
      <c r="E273" s="289"/>
      <c r="F273" s="356"/>
      <c r="G273" s="357"/>
      <c r="H273" s="356"/>
      <c r="I273" s="357"/>
      <c r="J273" s="367"/>
      <c r="K273" s="368"/>
    </row>
    <row r="274" spans="1:12">
      <c r="B274" s="98"/>
      <c r="C274" s="273"/>
      <c r="D274" s="274"/>
      <c r="E274" s="290"/>
      <c r="F274" s="379"/>
      <c r="G274" s="379"/>
      <c r="H274" s="362"/>
      <c r="I274" s="363"/>
      <c r="J274" s="299"/>
      <c r="K274" s="300"/>
    </row>
    <row r="275" spans="1:12">
      <c r="B275" s="115" t="s">
        <v>475</v>
      </c>
      <c r="C275" s="402" t="s">
        <v>476</v>
      </c>
      <c r="D275" s="403"/>
      <c r="E275" s="404"/>
      <c r="F275" s="405">
        <f>F236+F239+F243+F244+F247+F250+F253+F256+F259+F262+F266+F267+F268+F271</f>
        <v>0</v>
      </c>
      <c r="G275" s="406"/>
      <c r="H275" s="407">
        <f>H236+H239+H243+H244+H247+H250+H253+H256+H259+H262+H266+H267+H268+H271</f>
        <v>712348</v>
      </c>
      <c r="I275" s="408"/>
      <c r="J275" s="407">
        <f>F275+H275</f>
        <v>712348</v>
      </c>
      <c r="K275" s="409"/>
      <c r="L275" s="124"/>
    </row>
    <row r="276" spans="1:12">
      <c r="B276" s="115"/>
      <c r="C276" s="275"/>
      <c r="D276" s="183"/>
      <c r="E276" s="289"/>
      <c r="F276" s="410"/>
      <c r="G276" s="411"/>
      <c r="H276" s="410"/>
      <c r="I276" s="412"/>
      <c r="J276" s="334"/>
      <c r="K276" s="335"/>
    </row>
    <row r="277" spans="1:12">
      <c r="B277" s="98"/>
      <c r="C277" s="273"/>
      <c r="D277" s="274"/>
      <c r="E277" s="290"/>
      <c r="F277" s="347"/>
      <c r="G277" s="347"/>
      <c r="H277" s="346"/>
      <c r="I277" s="348"/>
      <c r="J277" s="332"/>
      <c r="K277" s="333"/>
    </row>
    <row r="278" spans="1:12">
      <c r="A278" s="18"/>
      <c r="B278" s="18"/>
      <c r="C278" s="194"/>
      <c r="D278" s="194"/>
      <c r="E278" s="194"/>
      <c r="F278" s="349"/>
      <c r="G278" s="349"/>
      <c r="H278" s="349"/>
      <c r="I278" s="349"/>
      <c r="J278" s="349"/>
      <c r="K278" s="349"/>
    </row>
    <row r="279" spans="1:12">
      <c r="A279" s="18"/>
      <c r="B279" s="9"/>
      <c r="C279" s="9"/>
      <c r="D279" s="9"/>
      <c r="E279" s="9"/>
      <c r="F279" s="9"/>
      <c r="G279" s="9"/>
      <c r="H279" s="9"/>
      <c r="I279" s="9"/>
      <c r="J279" s="9"/>
      <c r="K279" s="9"/>
    </row>
    <row r="280" spans="1:12">
      <c r="A280" s="27">
        <v>11</v>
      </c>
      <c r="B280" s="189" t="s">
        <v>157</v>
      </c>
      <c r="C280" s="189"/>
      <c r="D280" s="189"/>
      <c r="E280" s="189"/>
      <c r="F280" s="9"/>
      <c r="G280" s="9"/>
      <c r="H280" s="9"/>
      <c r="I280" s="9"/>
      <c r="J280" s="9"/>
      <c r="K280" s="9"/>
    </row>
    <row r="281" spans="1:12">
      <c r="A281" s="27"/>
      <c r="B281" s="19"/>
      <c r="C281" s="19"/>
      <c r="D281" s="19"/>
      <c r="E281" s="19"/>
      <c r="F281" s="9"/>
      <c r="G281" s="9"/>
      <c r="H281" s="9"/>
      <c r="I281" s="9"/>
      <c r="J281" s="349" t="s">
        <v>443</v>
      </c>
      <c r="K281" s="349"/>
    </row>
    <row r="282" spans="1:12">
      <c r="A282" s="18"/>
      <c r="B282" s="74" t="s">
        <v>444</v>
      </c>
      <c r="C282" s="263" t="s">
        <v>47</v>
      </c>
      <c r="D282" s="264"/>
      <c r="E282" s="265"/>
      <c r="F282" s="264" t="s">
        <v>477</v>
      </c>
      <c r="G282" s="264"/>
      <c r="H282" s="413" t="s">
        <v>478</v>
      </c>
      <c r="I282" s="414"/>
      <c r="J282" s="264" t="s">
        <v>14</v>
      </c>
      <c r="K282" s="265"/>
    </row>
    <row r="283" spans="1:12">
      <c r="A283" s="18"/>
      <c r="B283" s="118"/>
      <c r="C283" s="118"/>
      <c r="D283" s="119"/>
      <c r="E283" s="120"/>
      <c r="F283" s="267" t="s">
        <v>479</v>
      </c>
      <c r="G283" s="267"/>
      <c r="H283" s="266" t="s">
        <v>480</v>
      </c>
      <c r="I283" s="268"/>
      <c r="J283" s="119"/>
      <c r="K283" s="120"/>
    </row>
    <row r="284" spans="1:12">
      <c r="B284" s="121" t="s">
        <v>447</v>
      </c>
      <c r="C284" s="390" t="s">
        <v>481</v>
      </c>
      <c r="D284" s="391"/>
      <c r="E284" s="392"/>
      <c r="F284" s="312"/>
      <c r="G284" s="312"/>
      <c r="H284" s="353">
        <f>DPR!H123</f>
        <v>35617</v>
      </c>
      <c r="I284" s="354"/>
      <c r="J284" s="381">
        <f>F284+H284</f>
        <v>35617</v>
      </c>
      <c r="K284" s="354"/>
    </row>
    <row r="285" spans="1:12">
      <c r="B285" s="98"/>
      <c r="C285" s="273"/>
      <c r="D285" s="274"/>
      <c r="E285" s="290"/>
      <c r="F285" s="379"/>
      <c r="G285" s="379"/>
      <c r="H285" s="370"/>
      <c r="I285" s="300"/>
      <c r="J285" s="299"/>
      <c r="K285" s="300"/>
    </row>
    <row r="286" spans="1:12">
      <c r="B286" s="121" t="s">
        <v>449</v>
      </c>
      <c r="C286" s="271" t="s">
        <v>322</v>
      </c>
      <c r="D286" s="272"/>
      <c r="E286" s="282"/>
      <c r="F286" s="312"/>
      <c r="G286" s="312"/>
      <c r="H286" s="415"/>
      <c r="I286" s="416"/>
      <c r="J286" s="381">
        <f>F286+H286</f>
        <v>0</v>
      </c>
      <c r="K286" s="354"/>
    </row>
    <row r="287" spans="1:12">
      <c r="B287" s="98"/>
      <c r="C287" s="273"/>
      <c r="D287" s="274"/>
      <c r="E287" s="290"/>
      <c r="F287" s="379"/>
      <c r="G287" s="379"/>
      <c r="H287" s="370"/>
      <c r="I287" s="300"/>
      <c r="J287" s="380"/>
      <c r="K287" s="365"/>
    </row>
    <row r="288" spans="1:12">
      <c r="B288" s="121" t="s">
        <v>451</v>
      </c>
      <c r="C288" s="271" t="s">
        <v>482</v>
      </c>
      <c r="D288" s="272"/>
      <c r="E288" s="282"/>
      <c r="F288" s="312"/>
      <c r="G288" s="312"/>
      <c r="H288" s="417">
        <f>DPR!H129</f>
        <v>676731</v>
      </c>
      <c r="I288" s="418"/>
      <c r="J288" s="381">
        <f>F288+H288</f>
        <v>676731</v>
      </c>
      <c r="K288" s="354"/>
    </row>
    <row r="289" spans="2:11">
      <c r="B289" s="98"/>
      <c r="C289" s="273"/>
      <c r="D289" s="274"/>
      <c r="E289" s="290"/>
      <c r="F289" s="379"/>
      <c r="G289" s="379"/>
      <c r="H289" s="370"/>
      <c r="I289" s="300"/>
      <c r="J289" s="380"/>
      <c r="K289" s="365"/>
    </row>
    <row r="290" spans="2:11">
      <c r="B290" s="121" t="s">
        <v>455</v>
      </c>
      <c r="C290" s="390" t="s">
        <v>483</v>
      </c>
      <c r="D290" s="391"/>
      <c r="E290" s="392"/>
      <c r="F290" s="312"/>
      <c r="G290" s="312"/>
      <c r="H290" s="415"/>
      <c r="I290" s="416"/>
      <c r="J290" s="381">
        <f>F290+H290</f>
        <v>0</v>
      </c>
      <c r="K290" s="354"/>
    </row>
    <row r="291" spans="2:11">
      <c r="B291" s="115"/>
      <c r="C291" s="419" t="s">
        <v>484</v>
      </c>
      <c r="D291" s="420"/>
      <c r="E291" s="421"/>
      <c r="F291" s="399"/>
      <c r="G291" s="399"/>
      <c r="H291" s="367"/>
      <c r="I291" s="368"/>
      <c r="J291" s="184"/>
      <c r="K291" s="359"/>
    </row>
    <row r="292" spans="2:11">
      <c r="B292" s="115"/>
      <c r="C292" s="275"/>
      <c r="D292" s="183"/>
      <c r="E292" s="289"/>
      <c r="F292" s="399"/>
      <c r="G292" s="399"/>
      <c r="H292" s="367"/>
      <c r="I292" s="368"/>
      <c r="J292" s="184"/>
      <c r="K292" s="359"/>
    </row>
    <row r="293" spans="2:11">
      <c r="B293" s="98"/>
      <c r="C293" s="273"/>
      <c r="D293" s="274"/>
      <c r="E293" s="290"/>
      <c r="F293" s="379"/>
      <c r="G293" s="379"/>
      <c r="H293" s="370"/>
      <c r="I293" s="300"/>
      <c r="J293" s="380"/>
      <c r="K293" s="365"/>
    </row>
    <row r="294" spans="2:11">
      <c r="B294" s="121" t="s">
        <v>457</v>
      </c>
      <c r="C294" s="271" t="s">
        <v>485</v>
      </c>
      <c r="D294" s="272"/>
      <c r="E294" s="282"/>
      <c r="F294" s="312"/>
      <c r="G294" s="312"/>
      <c r="H294" s="415"/>
      <c r="I294" s="416"/>
      <c r="J294" s="381">
        <f>F294+H294</f>
        <v>0</v>
      </c>
      <c r="K294" s="354"/>
    </row>
    <row r="295" spans="2:11">
      <c r="B295" s="115"/>
      <c r="C295" s="419" t="s">
        <v>486</v>
      </c>
      <c r="D295" s="420"/>
      <c r="E295" s="421"/>
      <c r="F295" s="399"/>
      <c r="G295" s="399"/>
      <c r="H295" s="367"/>
      <c r="I295" s="368"/>
      <c r="J295" s="184"/>
      <c r="K295" s="359"/>
    </row>
    <row r="296" spans="2:11">
      <c r="B296" s="98"/>
      <c r="C296" s="273"/>
      <c r="D296" s="274"/>
      <c r="E296" s="290"/>
      <c r="F296" s="379"/>
      <c r="G296" s="379"/>
      <c r="H296" s="370"/>
      <c r="I296" s="300"/>
      <c r="J296" s="380"/>
      <c r="K296" s="365"/>
    </row>
    <row r="297" spans="2:11">
      <c r="B297" s="121" t="s">
        <v>459</v>
      </c>
      <c r="C297" s="271" t="s">
        <v>487</v>
      </c>
      <c r="D297" s="272"/>
      <c r="E297" s="282"/>
      <c r="F297" s="371"/>
      <c r="G297" s="371"/>
      <c r="H297" s="400"/>
      <c r="I297" s="401"/>
      <c r="J297" s="374"/>
      <c r="K297" s="375"/>
    </row>
    <row r="298" spans="2:11">
      <c r="B298" s="115"/>
      <c r="C298" s="275" t="s">
        <v>488</v>
      </c>
      <c r="D298" s="183"/>
      <c r="E298" s="289"/>
      <c r="F298" s="297"/>
      <c r="G298" s="297"/>
      <c r="H298" s="376" t="e">
        <f>DPR!H131</f>
        <v>#REF!</v>
      </c>
      <c r="I298" s="377"/>
      <c r="J298" s="378" t="e">
        <f>F298+H298</f>
        <v>#REF!</v>
      </c>
      <c r="K298" s="377"/>
    </row>
    <row r="299" spans="2:11">
      <c r="B299" s="115"/>
      <c r="C299" s="275" t="s">
        <v>489</v>
      </c>
      <c r="D299" s="183"/>
      <c r="E299" s="289"/>
      <c r="F299" s="297"/>
      <c r="G299" s="297"/>
      <c r="H299" s="422"/>
      <c r="I299" s="423"/>
      <c r="J299" s="378">
        <f>F299+H299</f>
        <v>0</v>
      </c>
      <c r="K299" s="377"/>
    </row>
    <row r="300" spans="2:11">
      <c r="B300" s="98"/>
      <c r="C300" s="273"/>
      <c r="D300" s="274"/>
      <c r="E300" s="290"/>
      <c r="F300" s="379"/>
      <c r="G300" s="379"/>
      <c r="H300" s="370"/>
      <c r="I300" s="300"/>
      <c r="J300" s="380"/>
      <c r="K300" s="365"/>
    </row>
    <row r="301" spans="2:11">
      <c r="B301" s="121" t="s">
        <v>461</v>
      </c>
      <c r="C301" s="271" t="s">
        <v>490</v>
      </c>
      <c r="D301" s="272"/>
      <c r="E301" s="282"/>
      <c r="F301" s="312"/>
      <c r="G301" s="312"/>
      <c r="H301" s="313"/>
      <c r="I301" s="314"/>
      <c r="J301" s="381">
        <f>F301+H301</f>
        <v>0</v>
      </c>
      <c r="K301" s="354"/>
    </row>
    <row r="302" spans="2:11">
      <c r="B302" s="98"/>
      <c r="C302" s="273"/>
      <c r="D302" s="274"/>
      <c r="E302" s="290"/>
      <c r="F302" s="379"/>
      <c r="G302" s="379"/>
      <c r="H302" s="362"/>
      <c r="I302" s="363"/>
      <c r="J302" s="380"/>
      <c r="K302" s="365"/>
    </row>
    <row r="303" spans="2:11">
      <c r="B303" s="121" t="s">
        <v>463</v>
      </c>
      <c r="C303" s="271" t="s">
        <v>491</v>
      </c>
      <c r="D303" s="272"/>
      <c r="E303" s="282"/>
      <c r="F303" s="312"/>
      <c r="G303" s="312"/>
      <c r="H303" s="313"/>
      <c r="I303" s="314"/>
      <c r="J303" s="381">
        <f>F303+H303</f>
        <v>0</v>
      </c>
      <c r="K303" s="354"/>
    </row>
    <row r="304" spans="2:11">
      <c r="B304" s="98"/>
      <c r="C304" s="273"/>
      <c r="D304" s="274"/>
      <c r="E304" s="290"/>
      <c r="F304" s="379"/>
      <c r="G304" s="379"/>
      <c r="H304" s="362"/>
      <c r="I304" s="363"/>
      <c r="J304" s="380"/>
      <c r="K304" s="365"/>
    </row>
    <row r="305" spans="1:11">
      <c r="B305" s="121" t="s">
        <v>465</v>
      </c>
      <c r="C305" s="271" t="s">
        <v>492</v>
      </c>
      <c r="D305" s="272"/>
      <c r="E305" s="282"/>
      <c r="F305" s="312"/>
      <c r="G305" s="312"/>
      <c r="H305" s="313"/>
      <c r="I305" s="314"/>
      <c r="J305" s="381">
        <f>F305+H305</f>
        <v>0</v>
      </c>
      <c r="K305" s="354"/>
    </row>
    <row r="306" spans="1:11">
      <c r="B306" s="98"/>
      <c r="C306" s="273"/>
      <c r="D306" s="274"/>
      <c r="E306" s="290"/>
      <c r="F306" s="379"/>
      <c r="G306" s="379"/>
      <c r="H306" s="362"/>
      <c r="I306" s="363"/>
      <c r="J306" s="299"/>
      <c r="K306" s="300"/>
    </row>
    <row r="307" spans="1:11">
      <c r="B307" s="113" t="s">
        <v>467</v>
      </c>
      <c r="C307" s="402" t="s">
        <v>14</v>
      </c>
      <c r="D307" s="403"/>
      <c r="E307" s="404"/>
      <c r="F307" s="424">
        <f>F284+F286+F288+F290+F294+F298+F299+F301+F303+F305</f>
        <v>0</v>
      </c>
      <c r="G307" s="424"/>
      <c r="H307" s="407">
        <f>H284+H286+H288+H290+H294+H301+H303+H305</f>
        <v>712348</v>
      </c>
      <c r="I307" s="409"/>
      <c r="J307" s="407">
        <f>J284+J286+J288+J290+J294+J301+J303+J305</f>
        <v>712348</v>
      </c>
      <c r="K307" s="409"/>
    </row>
    <row r="308" spans="1:11">
      <c r="B308" s="91"/>
      <c r="C308" s="91"/>
      <c r="D308" s="92"/>
      <c r="E308" s="93"/>
      <c r="F308" s="329"/>
      <c r="G308" s="330"/>
      <c r="H308" s="329"/>
      <c r="I308" s="331"/>
      <c r="J308" s="329"/>
      <c r="K308" s="331"/>
    </row>
    <row r="309" spans="1:11">
      <c r="B309" s="9"/>
      <c r="C309" s="9"/>
      <c r="D309" s="9"/>
      <c r="E309" s="9"/>
      <c r="F309" s="9"/>
      <c r="G309" s="9"/>
      <c r="H309" s="9"/>
      <c r="I309" s="9"/>
      <c r="J309" s="9"/>
      <c r="K309" s="9"/>
    </row>
    <row r="310" spans="1:11">
      <c r="B310" s="9"/>
      <c r="C310" s="9"/>
      <c r="D310" s="9"/>
      <c r="E310" s="9"/>
      <c r="F310" s="9"/>
      <c r="G310" s="9"/>
      <c r="H310" s="9"/>
      <c r="I310" s="9"/>
      <c r="J310" s="9"/>
      <c r="K310" s="9"/>
    </row>
    <row r="311" spans="1:11">
      <c r="B311" s="9"/>
      <c r="C311" s="9"/>
      <c r="D311" s="9"/>
      <c r="E311" s="9"/>
      <c r="F311" s="9"/>
      <c r="G311" s="9"/>
      <c r="H311" s="9"/>
      <c r="I311" s="9"/>
      <c r="J311" s="9"/>
      <c r="K311" s="9"/>
    </row>
    <row r="312" spans="1:11">
      <c r="A312" s="122">
        <v>11.1</v>
      </c>
      <c r="B312" s="194" t="s">
        <v>493</v>
      </c>
      <c r="C312" s="194"/>
      <c r="D312" s="194"/>
      <c r="E312" s="194"/>
      <c r="G312" s="192"/>
      <c r="H312" s="192"/>
      <c r="I312" s="192"/>
      <c r="J312" s="192"/>
      <c r="K312" s="192"/>
    </row>
    <row r="313" spans="1:11">
      <c r="B313" s="194" t="s">
        <v>494</v>
      </c>
      <c r="C313" s="194"/>
      <c r="D313" s="194"/>
      <c r="E313" s="194"/>
      <c r="G313" s="192"/>
      <c r="H313" s="192"/>
      <c r="I313" s="192"/>
      <c r="J313" s="192"/>
      <c r="K313" s="192"/>
    </row>
    <row r="314" spans="1:11">
      <c r="B314" s="194" t="s">
        <v>495</v>
      </c>
      <c r="C314" s="194"/>
      <c r="D314" s="194"/>
      <c r="E314" s="194"/>
      <c r="G314" s="194"/>
      <c r="H314" s="194"/>
      <c r="I314" s="194"/>
      <c r="J314" s="194"/>
      <c r="K314" s="194"/>
    </row>
    <row r="315" spans="1:11">
      <c r="A315" s="18"/>
      <c r="B315" s="9"/>
      <c r="C315" s="9"/>
      <c r="D315" s="9"/>
      <c r="E315" s="9"/>
      <c r="F315" s="9"/>
      <c r="G315" s="9"/>
      <c r="H315" s="9"/>
      <c r="I315" s="9"/>
      <c r="J315" s="9"/>
      <c r="K315" s="9"/>
    </row>
    <row r="316" spans="1:11">
      <c r="A316" s="18"/>
      <c r="B316" s="9"/>
      <c r="C316" s="9"/>
      <c r="D316" s="9"/>
      <c r="E316" s="9"/>
      <c r="F316" s="9"/>
      <c r="G316" s="9"/>
      <c r="H316" s="9"/>
      <c r="I316" s="9"/>
      <c r="J316" s="9"/>
      <c r="K316" s="9"/>
    </row>
    <row r="317" spans="1:11">
      <c r="A317" s="123">
        <v>11.2</v>
      </c>
      <c r="B317" s="181" t="s">
        <v>496</v>
      </c>
      <c r="C317" s="181"/>
      <c r="D317" s="181"/>
      <c r="E317" s="181"/>
      <c r="G317" s="192"/>
      <c r="H317" s="192"/>
      <c r="I317" s="192"/>
      <c r="J317" s="192"/>
      <c r="K317" s="192"/>
    </row>
    <row r="318" spans="1:11">
      <c r="B318" s="181" t="s">
        <v>497</v>
      </c>
      <c r="C318" s="181"/>
      <c r="D318" s="181"/>
      <c r="E318" s="181"/>
      <c r="G318" s="192"/>
      <c r="H318" s="192"/>
      <c r="I318" s="192"/>
      <c r="J318" s="192"/>
      <c r="K318" s="192"/>
    </row>
    <row r="319" spans="1:11">
      <c r="A319" s="18"/>
      <c r="B319" s="9"/>
      <c r="C319" s="9"/>
      <c r="D319" s="9"/>
      <c r="E319" s="9"/>
      <c r="F319" s="9"/>
      <c r="G319" s="9"/>
      <c r="H319" s="9"/>
      <c r="I319" s="9"/>
      <c r="J319" s="9"/>
      <c r="K319" s="9"/>
    </row>
    <row r="320" spans="1:11">
      <c r="A320" s="18"/>
      <c r="B320" s="9"/>
      <c r="C320" s="9"/>
      <c r="D320" s="9"/>
      <c r="E320" s="9"/>
      <c r="F320" s="9"/>
      <c r="G320" s="9"/>
      <c r="H320" s="9"/>
      <c r="I320" s="9"/>
      <c r="J320" s="9"/>
      <c r="K320" s="9"/>
    </row>
    <row r="321" spans="1:11">
      <c r="A321" s="123">
        <v>11.3</v>
      </c>
      <c r="B321" s="194" t="s">
        <v>498</v>
      </c>
      <c r="C321" s="194"/>
      <c r="D321" s="194"/>
      <c r="E321" s="194"/>
      <c r="G321" s="425"/>
      <c r="H321" s="425"/>
      <c r="I321" s="425"/>
      <c r="J321" s="425"/>
      <c r="K321" s="425"/>
    </row>
    <row r="322" spans="1:11">
      <c r="B322" s="194" t="s">
        <v>499</v>
      </c>
      <c r="C322" s="194"/>
      <c r="D322" s="194"/>
      <c r="E322" s="194"/>
    </row>
    <row r="323" spans="1:11">
      <c r="A323" s="18"/>
      <c r="B323" s="9"/>
      <c r="C323" s="9"/>
      <c r="D323" s="9"/>
      <c r="E323" s="9"/>
      <c r="F323" s="9"/>
      <c r="G323" s="9"/>
      <c r="H323" s="9"/>
      <c r="I323" s="9"/>
      <c r="J323" s="9"/>
      <c r="K323" s="9"/>
    </row>
    <row r="324" spans="1:11">
      <c r="A324" s="18"/>
      <c r="B324" s="9"/>
      <c r="C324" s="9"/>
      <c r="D324" s="9"/>
      <c r="E324" s="9"/>
      <c r="F324" s="9"/>
      <c r="G324" s="9"/>
      <c r="H324" s="9"/>
      <c r="I324" s="9"/>
      <c r="J324" s="9"/>
      <c r="K324" s="9"/>
    </row>
    <row r="325" spans="1:11">
      <c r="A325" s="18"/>
      <c r="B325" s="9"/>
      <c r="C325" s="9"/>
      <c r="D325" s="9"/>
      <c r="E325" s="9"/>
      <c r="F325" s="9"/>
      <c r="G325" s="9"/>
      <c r="H325" s="9"/>
      <c r="I325" s="9"/>
      <c r="J325" s="9"/>
      <c r="K325" s="9"/>
    </row>
    <row r="326" spans="1:11">
      <c r="A326" s="18"/>
      <c r="B326" s="9"/>
      <c r="C326" s="9"/>
      <c r="D326" s="9"/>
      <c r="E326" s="9"/>
      <c r="F326" s="9"/>
      <c r="G326" s="9"/>
      <c r="H326" s="9"/>
      <c r="I326" s="9"/>
      <c r="J326" s="9"/>
      <c r="K326" s="9"/>
    </row>
    <row r="327" spans="1:11">
      <c r="A327" s="27">
        <v>12</v>
      </c>
      <c r="B327" s="194" t="s">
        <v>500</v>
      </c>
      <c r="C327" s="194"/>
      <c r="D327" s="194"/>
      <c r="E327" s="194"/>
      <c r="F327" s="194"/>
      <c r="G327" s="194"/>
      <c r="H327" s="194"/>
      <c r="I327" s="9"/>
      <c r="J327" s="9"/>
      <c r="K327" s="9"/>
    </row>
    <row r="328" spans="1:11">
      <c r="B328" s="192"/>
      <c r="C328" s="191"/>
      <c r="D328" s="191"/>
      <c r="E328" s="191"/>
      <c r="F328" s="191"/>
      <c r="G328" s="191"/>
      <c r="H328" s="191"/>
      <c r="I328" s="191"/>
      <c r="J328" s="191"/>
      <c r="K328" s="191"/>
    </row>
    <row r="329" spans="1:11">
      <c r="B329" s="191"/>
      <c r="C329" s="191"/>
      <c r="D329" s="191"/>
      <c r="E329" s="191"/>
      <c r="F329" s="191"/>
      <c r="G329" s="191"/>
      <c r="H329" s="191"/>
      <c r="I329" s="191"/>
      <c r="J329" s="191"/>
      <c r="K329" s="191"/>
    </row>
    <row r="330" spans="1:11">
      <c r="B330" s="191"/>
      <c r="C330" s="191"/>
      <c r="D330" s="191"/>
      <c r="E330" s="191"/>
      <c r="F330" s="191"/>
      <c r="G330" s="191"/>
      <c r="H330" s="191"/>
      <c r="I330" s="191"/>
      <c r="J330" s="191"/>
      <c r="K330" s="191"/>
    </row>
    <row r="331" spans="1:11">
      <c r="B331" s="191"/>
      <c r="C331" s="191"/>
      <c r="D331" s="191"/>
      <c r="E331" s="191"/>
      <c r="F331" s="191"/>
      <c r="G331" s="191"/>
      <c r="H331" s="191"/>
      <c r="I331" s="191"/>
      <c r="J331" s="191"/>
      <c r="K331" s="191"/>
    </row>
    <row r="332" spans="1:11">
      <c r="B332" s="191"/>
      <c r="C332" s="191"/>
      <c r="D332" s="191"/>
      <c r="E332" s="191"/>
      <c r="F332" s="191"/>
      <c r="G332" s="191"/>
      <c r="H332" s="191"/>
      <c r="I332" s="191"/>
      <c r="J332" s="191"/>
      <c r="K332" s="191"/>
    </row>
    <row r="333" spans="1:11">
      <c r="B333" s="191"/>
      <c r="C333" s="191"/>
      <c r="D333" s="191"/>
      <c r="E333" s="191"/>
      <c r="F333" s="191"/>
      <c r="G333" s="191"/>
      <c r="H333" s="191"/>
      <c r="I333" s="191"/>
      <c r="J333" s="191"/>
      <c r="K333" s="191"/>
    </row>
    <row r="334" spans="1:11">
      <c r="B334" s="191"/>
      <c r="C334" s="191"/>
      <c r="D334" s="191"/>
      <c r="E334" s="191"/>
      <c r="F334" s="191"/>
      <c r="G334" s="191"/>
      <c r="H334" s="191"/>
      <c r="I334" s="191"/>
      <c r="J334" s="191"/>
      <c r="K334" s="191"/>
    </row>
    <row r="335" spans="1:11">
      <c r="B335" s="191"/>
      <c r="C335" s="191"/>
      <c r="D335" s="191"/>
      <c r="E335" s="191"/>
      <c r="F335" s="191"/>
      <c r="G335" s="191"/>
      <c r="H335" s="191"/>
      <c r="I335" s="191"/>
      <c r="J335" s="191"/>
      <c r="K335" s="191"/>
    </row>
    <row r="336" spans="1:11">
      <c r="B336" s="191"/>
      <c r="C336" s="191"/>
      <c r="D336" s="191"/>
      <c r="E336" s="191"/>
      <c r="F336" s="191"/>
      <c r="G336" s="191"/>
      <c r="H336" s="191"/>
      <c r="I336" s="191"/>
      <c r="J336" s="191"/>
      <c r="K336" s="191"/>
    </row>
    <row r="337" spans="1:11">
      <c r="B337" s="191"/>
      <c r="C337" s="191"/>
      <c r="D337" s="191"/>
      <c r="E337" s="191"/>
      <c r="F337" s="191"/>
      <c r="G337" s="191"/>
      <c r="H337" s="191"/>
      <c r="I337" s="191"/>
      <c r="J337" s="191"/>
      <c r="K337" s="191"/>
    </row>
    <row r="338" spans="1:11">
      <c r="B338" s="9"/>
      <c r="C338" s="9"/>
      <c r="D338" s="9"/>
      <c r="E338" s="9"/>
      <c r="F338" s="9"/>
      <c r="G338" s="9"/>
      <c r="H338" s="9"/>
      <c r="I338" s="9"/>
      <c r="J338" s="9"/>
      <c r="K338" s="9"/>
    </row>
    <row r="339" spans="1:11">
      <c r="B339" s="9"/>
      <c r="C339" s="9"/>
      <c r="D339" s="9"/>
      <c r="E339" s="9"/>
      <c r="F339" s="9"/>
      <c r="G339" s="9"/>
      <c r="H339" s="9"/>
      <c r="I339" s="9"/>
      <c r="J339" s="9"/>
      <c r="K339" s="9"/>
    </row>
    <row r="340" spans="1:11">
      <c r="A340" s="58">
        <v>13</v>
      </c>
      <c r="B340" s="194" t="s">
        <v>501</v>
      </c>
      <c r="C340" s="194"/>
      <c r="D340" s="194"/>
      <c r="E340" s="194"/>
      <c r="G340" s="426" t="s">
        <v>502</v>
      </c>
      <c r="H340" s="426"/>
      <c r="I340" s="426"/>
      <c r="J340" s="426"/>
      <c r="K340" s="426"/>
    </row>
    <row r="341" spans="1:11">
      <c r="B341" s="9"/>
      <c r="C341" s="9"/>
      <c r="D341" s="9"/>
      <c r="E341" s="9"/>
      <c r="G341" s="426" t="s">
        <v>503</v>
      </c>
      <c r="H341" s="426"/>
      <c r="I341" s="426"/>
      <c r="J341" s="426"/>
      <c r="K341" s="426"/>
    </row>
    <row r="342" spans="1:11">
      <c r="A342" s="18"/>
      <c r="B342" s="9"/>
      <c r="C342" s="9"/>
      <c r="D342" s="9"/>
      <c r="E342" s="9"/>
      <c r="F342" s="9"/>
      <c r="G342" s="9"/>
      <c r="H342" s="9"/>
      <c r="I342" s="9"/>
      <c r="J342" s="9"/>
      <c r="K342" s="9"/>
    </row>
    <row r="343" spans="1:11">
      <c r="A343" s="18"/>
      <c r="B343" s="9"/>
      <c r="C343" s="9"/>
      <c r="D343" s="9"/>
      <c r="E343" s="9"/>
      <c r="F343" s="9"/>
      <c r="G343" s="9"/>
      <c r="H343" s="9"/>
      <c r="I343" s="9"/>
      <c r="J343" s="9"/>
      <c r="K343" s="9"/>
    </row>
    <row r="344" spans="1:11">
      <c r="A344" s="58">
        <v>14</v>
      </c>
      <c r="B344" s="194" t="s">
        <v>504</v>
      </c>
      <c r="C344" s="194"/>
      <c r="D344" s="194"/>
      <c r="E344" s="194"/>
      <c r="G344" s="426" t="s">
        <v>505</v>
      </c>
      <c r="H344" s="426"/>
      <c r="I344" s="426"/>
      <c r="J344" s="426"/>
      <c r="K344" s="426"/>
    </row>
    <row r="345" spans="1:11">
      <c r="B345" s="9"/>
      <c r="C345" s="9"/>
      <c r="D345" s="9"/>
      <c r="E345" s="9"/>
      <c r="G345" s="426" t="s">
        <v>503</v>
      </c>
      <c r="H345" s="426"/>
      <c r="I345" s="426"/>
      <c r="J345" s="426"/>
      <c r="K345" s="426"/>
    </row>
    <row r="346" spans="1:11">
      <c r="B346" s="9"/>
      <c r="C346" s="9"/>
      <c r="D346" s="9"/>
      <c r="E346" s="9"/>
      <c r="G346" s="182"/>
      <c r="H346" s="182"/>
    </row>
    <row r="347" spans="1:11">
      <c r="B347" s="194" t="s">
        <v>506</v>
      </c>
      <c r="C347" s="194"/>
      <c r="D347" s="194"/>
      <c r="E347" s="194"/>
      <c r="G347" s="125"/>
      <c r="I347" s="9"/>
      <c r="J347" s="9"/>
      <c r="K347" s="9"/>
    </row>
    <row r="348" spans="1:11">
      <c r="B348" s="9"/>
      <c r="C348" s="9"/>
      <c r="D348" s="9"/>
      <c r="E348" s="9"/>
      <c r="I348" s="9"/>
      <c r="J348" s="9"/>
      <c r="K348" s="9"/>
    </row>
    <row r="349" spans="1:11">
      <c r="B349" s="194" t="s">
        <v>507</v>
      </c>
      <c r="C349" s="194"/>
      <c r="D349" s="194"/>
      <c r="E349" s="194"/>
      <c r="G349" s="126"/>
      <c r="H349" s="14" t="s">
        <v>508</v>
      </c>
      <c r="I349" s="9"/>
      <c r="J349" s="9"/>
      <c r="K349" s="9"/>
    </row>
    <row r="350" spans="1:11">
      <c r="B350" s="194" t="s">
        <v>509</v>
      </c>
      <c r="C350" s="194"/>
      <c r="D350" s="194"/>
      <c r="E350" s="194"/>
      <c r="H350" s="9"/>
      <c r="I350" s="9"/>
      <c r="J350" s="9"/>
      <c r="K350" s="9"/>
    </row>
    <row r="351" spans="1:11">
      <c r="B351" s="9"/>
      <c r="C351" s="9"/>
      <c r="D351" s="9"/>
      <c r="E351" s="9"/>
      <c r="H351" s="9"/>
      <c r="I351" s="9"/>
      <c r="J351" s="9"/>
      <c r="K351" s="9"/>
    </row>
    <row r="352" spans="1:11">
      <c r="B352" s="181" t="s">
        <v>510</v>
      </c>
      <c r="C352" s="181"/>
      <c r="D352" s="181"/>
      <c r="E352" s="181"/>
      <c r="G352" s="126"/>
      <c r="H352" s="14" t="s">
        <v>508</v>
      </c>
      <c r="I352" s="9"/>
      <c r="J352" s="9"/>
      <c r="K352" s="9"/>
    </row>
    <row r="353" spans="1:11">
      <c r="B353" s="9"/>
      <c r="C353" s="9"/>
      <c r="D353" s="9"/>
      <c r="E353" s="9"/>
      <c r="H353" s="9"/>
      <c r="I353" s="9"/>
      <c r="J353" s="9"/>
      <c r="K353" s="9"/>
    </row>
    <row r="354" spans="1:11">
      <c r="B354" s="9"/>
      <c r="C354" s="9"/>
      <c r="D354" s="9"/>
      <c r="E354" s="9"/>
      <c r="H354" s="9"/>
      <c r="I354" s="9"/>
      <c r="J354" s="9"/>
      <c r="K354" s="9"/>
    </row>
    <row r="355" spans="1:11">
      <c r="A355" s="58">
        <v>15</v>
      </c>
      <c r="B355" s="194" t="s">
        <v>511</v>
      </c>
      <c r="C355" s="194"/>
      <c r="D355" s="194"/>
      <c r="E355" s="194"/>
      <c r="F355" s="14" t="s">
        <v>108</v>
      </c>
      <c r="G355" s="427">
        <f>J271</f>
        <v>610528</v>
      </c>
      <c r="H355" s="427"/>
      <c r="I355" s="19"/>
      <c r="J355" s="19"/>
      <c r="K355" s="19"/>
    </row>
    <row r="356" spans="1:11">
      <c r="B356" s="194" t="s">
        <v>512</v>
      </c>
      <c r="C356" s="194"/>
      <c r="D356" s="194"/>
      <c r="E356" s="194"/>
      <c r="F356" s="9"/>
      <c r="G356" s="9"/>
      <c r="H356" s="9"/>
      <c r="I356" s="9"/>
      <c r="J356" s="9"/>
      <c r="K356" s="9"/>
    </row>
    <row r="357" spans="1:11">
      <c r="B357" s="9"/>
      <c r="C357" s="9"/>
      <c r="D357" s="9"/>
      <c r="E357" s="9"/>
      <c r="F357" s="9"/>
      <c r="G357" s="9"/>
      <c r="H357" s="9"/>
      <c r="I357" s="9"/>
      <c r="J357" s="9"/>
      <c r="K357" s="9"/>
    </row>
    <row r="358" spans="1:11">
      <c r="A358" s="18"/>
      <c r="B358" s="9"/>
      <c r="C358" s="9"/>
      <c r="D358" s="9"/>
      <c r="E358" s="9"/>
      <c r="F358" s="9"/>
      <c r="G358" s="9"/>
      <c r="H358" s="9"/>
      <c r="I358" s="9"/>
      <c r="J358" s="9"/>
      <c r="K358" s="9"/>
    </row>
    <row r="359" spans="1:11">
      <c r="A359" s="27">
        <v>16</v>
      </c>
      <c r="B359" s="194" t="s">
        <v>513</v>
      </c>
      <c r="C359" s="194"/>
      <c r="D359" s="194"/>
      <c r="E359" s="194"/>
      <c r="F359" s="428" t="s">
        <v>514</v>
      </c>
      <c r="G359" s="428"/>
      <c r="H359" s="428"/>
      <c r="I359" s="428"/>
      <c r="J359" s="428"/>
      <c r="K359" s="428"/>
    </row>
    <row r="360" spans="1:11">
      <c r="A360" s="18"/>
      <c r="B360" s="9"/>
      <c r="C360" s="9"/>
      <c r="D360" s="9"/>
      <c r="E360" s="9"/>
      <c r="F360" s="428" t="s">
        <v>515</v>
      </c>
      <c r="G360" s="428"/>
      <c r="H360" s="428"/>
      <c r="I360" s="428"/>
      <c r="J360" s="428"/>
      <c r="K360" s="428"/>
    </row>
    <row r="361" spans="1:11">
      <c r="A361" s="18"/>
      <c r="B361" s="9"/>
      <c r="C361" s="9"/>
      <c r="D361" s="9"/>
      <c r="E361" s="9"/>
      <c r="F361" s="9"/>
      <c r="G361" s="9"/>
      <c r="H361" s="9"/>
      <c r="I361" s="9"/>
      <c r="J361" s="9"/>
      <c r="K361" s="9"/>
    </row>
    <row r="362" spans="1:11">
      <c r="A362" s="18"/>
      <c r="B362" s="9"/>
      <c r="C362" s="9"/>
      <c r="D362" s="9"/>
      <c r="E362" s="9"/>
      <c r="F362" s="9"/>
      <c r="G362" s="9"/>
      <c r="H362" s="9"/>
      <c r="I362" s="9"/>
      <c r="J362" s="9"/>
      <c r="K362" s="9"/>
    </row>
    <row r="363" spans="1:11">
      <c r="A363" s="27">
        <v>17</v>
      </c>
      <c r="B363" s="194" t="s">
        <v>516</v>
      </c>
      <c r="C363" s="194"/>
      <c r="D363" s="194"/>
      <c r="E363" s="194"/>
      <c r="F363" s="127"/>
      <c r="G363" s="127"/>
      <c r="H363" s="127"/>
      <c r="I363" s="127"/>
      <c r="J363" s="127"/>
      <c r="K363" s="127"/>
    </row>
    <row r="364" spans="1:11">
      <c r="A364" s="18"/>
      <c r="B364" s="9"/>
      <c r="C364" s="9"/>
      <c r="D364" s="9"/>
      <c r="E364" s="9"/>
      <c r="F364" s="9"/>
      <c r="G364" s="9"/>
      <c r="H364" s="9"/>
      <c r="I364" s="9"/>
      <c r="J364" s="9"/>
      <c r="K364" s="9"/>
    </row>
    <row r="365" spans="1:11">
      <c r="A365" s="128">
        <v>17.100000000000001</v>
      </c>
      <c r="B365" s="194" t="s">
        <v>517</v>
      </c>
      <c r="C365" s="194"/>
      <c r="D365" s="194"/>
      <c r="E365" s="194"/>
      <c r="F365" s="192"/>
      <c r="G365" s="192"/>
      <c r="H365" s="192"/>
      <c r="I365" s="192"/>
      <c r="J365" s="192"/>
      <c r="K365" s="192"/>
    </row>
    <row r="366" spans="1:11">
      <c r="A366" s="18"/>
      <c r="B366" s="429" t="s">
        <v>518</v>
      </c>
      <c r="C366" s="429"/>
      <c r="D366" s="429"/>
      <c r="E366" s="429"/>
      <c r="F366" s="192"/>
      <c r="G366" s="192"/>
      <c r="H366" s="192"/>
      <c r="I366" s="192"/>
      <c r="J366" s="192"/>
      <c r="K366" s="192"/>
    </row>
    <row r="367" spans="1:11">
      <c r="A367" s="18"/>
      <c r="B367" s="9"/>
      <c r="C367" s="9"/>
      <c r="D367" s="9"/>
      <c r="E367" s="9"/>
      <c r="F367" s="192"/>
      <c r="G367" s="192"/>
      <c r="H367" s="192"/>
      <c r="I367" s="192"/>
      <c r="J367" s="192"/>
      <c r="K367" s="192"/>
    </row>
    <row r="368" spans="1:11">
      <c r="A368" s="18"/>
      <c r="B368" s="9"/>
      <c r="C368" s="9"/>
      <c r="D368" s="9"/>
      <c r="E368" s="9"/>
      <c r="F368" s="192"/>
      <c r="G368" s="192"/>
      <c r="H368" s="192"/>
      <c r="I368" s="192"/>
      <c r="J368" s="192"/>
      <c r="K368" s="192"/>
    </row>
    <row r="369" spans="1:11">
      <c r="A369" s="18"/>
      <c r="B369" s="9"/>
      <c r="C369" s="9"/>
      <c r="D369" s="9"/>
      <c r="E369" s="9"/>
      <c r="F369" s="9"/>
      <c r="G369" s="9"/>
      <c r="H369" s="9"/>
      <c r="I369" s="9"/>
      <c r="J369" s="9"/>
      <c r="K369" s="9"/>
    </row>
    <row r="370" spans="1:11">
      <c r="A370" s="18"/>
      <c r="B370" s="9"/>
      <c r="C370" s="9"/>
      <c r="D370" s="9"/>
      <c r="E370" s="9"/>
      <c r="F370" s="9"/>
      <c r="G370" s="9"/>
      <c r="H370" s="9"/>
      <c r="I370" s="9"/>
      <c r="J370" s="9"/>
      <c r="K370" s="9"/>
    </row>
    <row r="371" spans="1:11">
      <c r="A371" s="18"/>
      <c r="B371" s="9"/>
      <c r="C371" s="9"/>
      <c r="D371" s="9"/>
      <c r="E371" s="9"/>
      <c r="F371" s="9"/>
      <c r="G371" s="9"/>
      <c r="H371" s="9"/>
      <c r="I371" s="9"/>
      <c r="J371" s="9"/>
      <c r="K371" s="9"/>
    </row>
    <row r="372" spans="1:11">
      <c r="A372" s="18"/>
      <c r="B372" s="9"/>
      <c r="C372" s="9"/>
      <c r="D372" s="9"/>
      <c r="E372" s="9"/>
      <c r="F372" s="9"/>
      <c r="G372" s="9"/>
      <c r="H372" s="9"/>
      <c r="I372" s="9"/>
      <c r="J372" s="9"/>
      <c r="K372" s="9"/>
    </row>
    <row r="373" spans="1:11">
      <c r="A373" s="18"/>
      <c r="B373" s="9"/>
      <c r="C373" s="9"/>
      <c r="D373" s="9"/>
      <c r="E373" s="9"/>
      <c r="F373" s="9"/>
      <c r="G373" s="9"/>
      <c r="H373" s="9"/>
      <c r="I373" s="9"/>
      <c r="J373" s="9"/>
      <c r="K373" s="9"/>
    </row>
    <row r="374" spans="1:11">
      <c r="A374" s="129">
        <v>17.2</v>
      </c>
      <c r="B374" s="194" t="s">
        <v>519</v>
      </c>
      <c r="C374" s="194"/>
      <c r="D374" s="194"/>
      <c r="E374" s="194"/>
      <c r="F374" s="192"/>
      <c r="G374" s="192"/>
      <c r="H374" s="192"/>
      <c r="I374" s="192"/>
      <c r="J374" s="192"/>
      <c r="K374" s="192"/>
    </row>
    <row r="375" spans="1:11">
      <c r="A375" s="18"/>
      <c r="B375" s="9"/>
      <c r="C375" s="9"/>
      <c r="D375" s="9"/>
      <c r="E375" s="9"/>
      <c r="F375" s="192"/>
      <c r="G375" s="192"/>
      <c r="H375" s="192"/>
      <c r="I375" s="192"/>
      <c r="J375" s="192"/>
      <c r="K375" s="192"/>
    </row>
    <row r="376" spans="1:11">
      <c r="A376" s="18"/>
      <c r="B376" s="9"/>
      <c r="C376" s="9"/>
      <c r="D376" s="9"/>
      <c r="E376" s="9"/>
      <c r="F376" s="192"/>
      <c r="G376" s="192"/>
      <c r="H376" s="192"/>
      <c r="I376" s="192"/>
      <c r="J376" s="192"/>
      <c r="K376" s="192"/>
    </row>
    <row r="377" spans="1:11">
      <c r="A377" s="18"/>
      <c r="B377" s="9"/>
      <c r="C377" s="9"/>
      <c r="D377" s="9"/>
      <c r="E377" s="9"/>
      <c r="F377" s="9"/>
      <c r="G377" s="9"/>
      <c r="H377" s="9"/>
      <c r="I377" s="9"/>
      <c r="J377" s="9"/>
      <c r="K377" s="9"/>
    </row>
    <row r="378" spans="1:11">
      <c r="A378" s="129">
        <v>17.3</v>
      </c>
      <c r="B378" s="194" t="s">
        <v>520</v>
      </c>
      <c r="C378" s="194"/>
      <c r="D378" s="194"/>
      <c r="E378" s="194"/>
      <c r="F378" s="9"/>
      <c r="G378" s="9"/>
      <c r="H378" s="9"/>
      <c r="I378" s="9"/>
      <c r="J378" s="9"/>
      <c r="K378" s="9"/>
    </row>
    <row r="379" spans="1:11">
      <c r="A379" s="18"/>
      <c r="B379" s="194" t="s">
        <v>521</v>
      </c>
      <c r="C379" s="194"/>
      <c r="D379" s="194"/>
      <c r="E379" s="194"/>
      <c r="F379" s="177"/>
      <c r="G379" s="177"/>
      <c r="H379" s="177"/>
      <c r="I379" s="177"/>
      <c r="J379" s="177"/>
      <c r="K379" s="177"/>
    </row>
    <row r="380" spans="1:11">
      <c r="A380" s="18"/>
      <c r="B380" s="194" t="s">
        <v>522</v>
      </c>
      <c r="C380" s="194"/>
      <c r="D380" s="194"/>
      <c r="E380" s="194"/>
      <c r="F380" s="192"/>
      <c r="G380" s="192"/>
      <c r="H380" s="192"/>
      <c r="I380" s="192"/>
      <c r="J380" s="192"/>
      <c r="K380" s="192"/>
    </row>
    <row r="381" spans="1:11">
      <c r="A381" s="18"/>
      <c r="B381" s="9"/>
      <c r="C381" s="9"/>
      <c r="D381" s="9"/>
      <c r="E381" s="9"/>
      <c r="F381" s="192"/>
      <c r="G381" s="192"/>
      <c r="H381" s="192"/>
      <c r="I381" s="192"/>
      <c r="J381" s="192"/>
      <c r="K381" s="192"/>
    </row>
    <row r="382" spans="1:11">
      <c r="A382" s="18"/>
      <c r="B382" s="194" t="s">
        <v>523</v>
      </c>
      <c r="C382" s="194"/>
      <c r="D382" s="194"/>
      <c r="E382" s="194"/>
      <c r="F382" s="192"/>
      <c r="G382" s="192"/>
      <c r="H382" s="192"/>
      <c r="I382" s="192"/>
      <c r="J382" s="192"/>
      <c r="K382" s="192"/>
    </row>
    <row r="383" spans="1:11">
      <c r="A383" s="18"/>
      <c r="B383" s="194" t="s">
        <v>524</v>
      </c>
      <c r="C383" s="194"/>
      <c r="D383" s="194"/>
      <c r="E383" s="194"/>
      <c r="F383" s="192"/>
      <c r="G383" s="192"/>
      <c r="H383" s="192"/>
      <c r="I383" s="192"/>
      <c r="J383" s="192"/>
      <c r="K383" s="192"/>
    </row>
    <row r="384" spans="1:11">
      <c r="A384" s="18"/>
      <c r="B384" s="181" t="s">
        <v>525</v>
      </c>
      <c r="C384" s="181"/>
      <c r="D384" s="181"/>
      <c r="E384" s="181"/>
      <c r="F384" s="192"/>
      <c r="G384" s="192"/>
      <c r="H384" s="192"/>
      <c r="I384" s="192"/>
      <c r="J384" s="192"/>
      <c r="K384" s="192"/>
    </row>
    <row r="385" spans="1:11">
      <c r="A385" s="18"/>
      <c r="B385" s="194" t="s">
        <v>526</v>
      </c>
      <c r="C385" s="194"/>
      <c r="D385" s="194"/>
      <c r="E385" s="194"/>
      <c r="F385" s="192"/>
      <c r="G385" s="192"/>
      <c r="H385" s="192"/>
      <c r="I385" s="192"/>
      <c r="J385" s="192"/>
      <c r="K385" s="192"/>
    </row>
    <row r="386" spans="1:11">
      <c r="A386" s="18"/>
      <c r="B386" s="9"/>
      <c r="C386" s="9"/>
      <c r="D386" s="9"/>
      <c r="E386" s="9"/>
      <c r="F386" s="9"/>
      <c r="G386" s="9"/>
      <c r="H386" s="9"/>
      <c r="I386" s="9"/>
      <c r="J386" s="9"/>
      <c r="K386" s="9"/>
    </row>
    <row r="387" spans="1:11">
      <c r="A387" s="18"/>
      <c r="B387" s="190" t="s">
        <v>527</v>
      </c>
      <c r="C387" s="190"/>
      <c r="D387" s="190"/>
      <c r="E387" s="190"/>
      <c r="F387" s="192"/>
      <c r="G387" s="192"/>
      <c r="H387" s="192"/>
      <c r="I387" s="192"/>
      <c r="J387" s="192"/>
      <c r="K387" s="192"/>
    </row>
    <row r="388" spans="1:11">
      <c r="A388" s="18"/>
      <c r="B388" s="181" t="s">
        <v>528</v>
      </c>
      <c r="C388" s="181"/>
      <c r="D388" s="181"/>
      <c r="E388" s="181"/>
      <c r="F388" s="192"/>
      <c r="G388" s="192"/>
      <c r="H388" s="192"/>
      <c r="I388" s="192"/>
      <c r="J388" s="192"/>
      <c r="K388" s="192"/>
    </row>
    <row r="389" spans="1:11">
      <c r="A389" s="18"/>
      <c r="B389" s="9"/>
      <c r="C389" s="9"/>
      <c r="D389" s="9"/>
      <c r="E389" s="9"/>
      <c r="F389" s="192"/>
      <c r="G389" s="192"/>
      <c r="H389" s="192"/>
      <c r="I389" s="192"/>
      <c r="J389" s="192"/>
      <c r="K389" s="192"/>
    </row>
    <row r="390" spans="1:11">
      <c r="A390" s="18"/>
      <c r="B390" s="9"/>
      <c r="C390" s="9"/>
      <c r="D390" s="9"/>
      <c r="E390" s="9"/>
      <c r="F390" s="192"/>
      <c r="G390" s="192"/>
      <c r="H390" s="192"/>
      <c r="I390" s="192"/>
      <c r="J390" s="192"/>
      <c r="K390" s="192"/>
    </row>
    <row r="391" spans="1:11">
      <c r="A391" s="18"/>
      <c r="B391" s="9"/>
      <c r="C391" s="9"/>
      <c r="D391" s="9"/>
      <c r="E391" s="9"/>
      <c r="F391" s="192"/>
      <c r="G391" s="192"/>
      <c r="H391" s="192"/>
      <c r="I391" s="192"/>
      <c r="J391" s="192"/>
      <c r="K391" s="192"/>
    </row>
    <row r="392" spans="1:11">
      <c r="A392" s="18"/>
      <c r="B392" s="9"/>
      <c r="C392" s="9"/>
      <c r="D392" s="9"/>
      <c r="E392" s="9"/>
      <c r="F392" s="9"/>
      <c r="G392" s="9"/>
      <c r="H392" s="9"/>
      <c r="I392" s="9"/>
      <c r="J392" s="9"/>
      <c r="K392" s="9"/>
    </row>
    <row r="393" spans="1:11">
      <c r="A393" s="129">
        <v>18</v>
      </c>
      <c r="B393" s="194" t="s">
        <v>529</v>
      </c>
      <c r="C393" s="194"/>
      <c r="D393" s="194"/>
      <c r="E393" s="194"/>
      <c r="F393" s="9"/>
      <c r="G393" s="9"/>
      <c r="H393" s="9"/>
      <c r="I393" s="9"/>
      <c r="J393" s="9"/>
      <c r="K393" s="9"/>
    </row>
    <row r="394" spans="1:11">
      <c r="A394" s="18"/>
      <c r="B394" s="430" t="s">
        <v>530</v>
      </c>
      <c r="C394" s="430"/>
      <c r="D394" s="430"/>
      <c r="E394" s="430"/>
      <c r="F394" s="430"/>
      <c r="G394" s="430"/>
      <c r="H394" s="430"/>
      <c r="I394" s="430"/>
      <c r="J394" s="430"/>
      <c r="K394" s="430"/>
    </row>
    <row r="395" spans="1:11">
      <c r="B395" s="177"/>
      <c r="C395" s="177"/>
      <c r="D395" s="177"/>
      <c r="E395" s="177"/>
      <c r="F395" s="177"/>
      <c r="G395" s="177"/>
      <c r="H395" s="177"/>
      <c r="I395" s="177"/>
      <c r="J395" s="177"/>
      <c r="K395" s="177"/>
    </row>
    <row r="396" spans="1:11">
      <c r="B396" s="177"/>
      <c r="C396" s="177"/>
      <c r="D396" s="177"/>
      <c r="E396" s="177"/>
      <c r="F396" s="177"/>
      <c r="G396" s="177"/>
      <c r="H396" s="177"/>
      <c r="I396" s="177"/>
      <c r="J396" s="177"/>
      <c r="K396" s="177"/>
    </row>
    <row r="397" spans="1:11">
      <c r="B397" s="177"/>
      <c r="C397" s="177"/>
      <c r="D397" s="177"/>
      <c r="E397" s="177"/>
      <c r="F397" s="177"/>
      <c r="G397" s="177"/>
      <c r="H397" s="177"/>
      <c r="I397" s="177"/>
      <c r="J397" s="177"/>
      <c r="K397" s="177"/>
    </row>
    <row r="398" spans="1:11">
      <c r="B398" s="177"/>
      <c r="C398" s="177"/>
      <c r="D398" s="177"/>
      <c r="E398" s="177"/>
      <c r="F398" s="177"/>
      <c r="G398" s="177"/>
      <c r="H398" s="177"/>
      <c r="I398" s="177"/>
      <c r="J398" s="177"/>
      <c r="K398" s="177"/>
    </row>
    <row r="399" spans="1:11">
      <c r="B399" s="177"/>
      <c r="C399" s="177"/>
      <c r="D399" s="177"/>
      <c r="E399" s="177"/>
      <c r="F399" s="177"/>
      <c r="G399" s="177"/>
      <c r="H399" s="177"/>
      <c r="I399" s="177"/>
      <c r="J399" s="177"/>
      <c r="K399" s="177"/>
    </row>
    <row r="400" spans="1:11">
      <c r="B400" s="177"/>
      <c r="C400" s="177"/>
      <c r="D400" s="177"/>
      <c r="E400" s="177"/>
      <c r="F400" s="177"/>
      <c r="G400" s="177"/>
      <c r="H400" s="177"/>
      <c r="I400" s="177"/>
      <c r="J400" s="177"/>
      <c r="K400" s="177"/>
    </row>
    <row r="401" spans="1:11">
      <c r="B401" s="177"/>
      <c r="C401" s="177"/>
      <c r="D401" s="177"/>
      <c r="E401" s="177"/>
      <c r="F401" s="177"/>
      <c r="G401" s="177"/>
      <c r="H401" s="177"/>
      <c r="I401" s="177"/>
      <c r="J401" s="177"/>
      <c r="K401" s="177"/>
    </row>
    <row r="402" spans="1:11">
      <c r="B402" s="177"/>
      <c r="C402" s="177"/>
      <c r="D402" s="177"/>
      <c r="E402" s="177"/>
      <c r="F402" s="177"/>
      <c r="G402" s="177"/>
      <c r="H402" s="177"/>
      <c r="I402" s="177"/>
      <c r="J402" s="177"/>
      <c r="K402" s="177"/>
    </row>
    <row r="403" spans="1:11">
      <c r="B403" s="177"/>
      <c r="C403" s="177"/>
      <c r="D403" s="177"/>
      <c r="E403" s="177"/>
      <c r="F403" s="177"/>
      <c r="G403" s="177"/>
      <c r="H403" s="177"/>
      <c r="I403" s="177"/>
      <c r="J403" s="177"/>
      <c r="K403" s="177"/>
    </row>
    <row r="404" spans="1:11">
      <c r="A404" s="18"/>
      <c r="B404" s="130"/>
      <c r="C404" s="130"/>
      <c r="D404" s="130"/>
      <c r="E404" s="130"/>
      <c r="F404" s="130"/>
      <c r="G404" s="130"/>
      <c r="H404" s="130"/>
      <c r="I404" s="130"/>
      <c r="J404" s="130"/>
      <c r="K404" s="130"/>
    </row>
    <row r="405" spans="1:11">
      <c r="A405" s="58">
        <v>19</v>
      </c>
      <c r="B405" s="431" t="s">
        <v>531</v>
      </c>
      <c r="C405" s="431"/>
      <c r="D405" s="431"/>
      <c r="E405" s="431"/>
      <c r="F405" s="431"/>
      <c r="G405" s="431"/>
      <c r="H405" s="431"/>
      <c r="I405" s="431"/>
      <c r="J405" s="431"/>
      <c r="K405" s="431"/>
    </row>
    <row r="406" spans="1:11">
      <c r="A406" s="18"/>
      <c r="B406" s="130"/>
      <c r="C406" s="130"/>
      <c r="D406" s="130"/>
      <c r="E406" s="130"/>
      <c r="F406" s="130"/>
      <c r="G406" s="130"/>
      <c r="H406" s="130"/>
      <c r="I406" s="130"/>
      <c r="J406" s="130"/>
      <c r="K406" s="130"/>
    </row>
    <row r="407" spans="1:11">
      <c r="B407" s="435" t="s">
        <v>532</v>
      </c>
      <c r="C407" s="435"/>
      <c r="D407" s="435"/>
      <c r="E407" s="435"/>
      <c r="F407" s="435"/>
      <c r="G407" s="435"/>
      <c r="H407" s="435"/>
      <c r="I407" s="435"/>
      <c r="J407" s="435"/>
      <c r="K407" s="435"/>
    </row>
    <row r="408" spans="1:11">
      <c r="B408" s="435"/>
      <c r="C408" s="435"/>
      <c r="D408" s="435"/>
      <c r="E408" s="435"/>
      <c r="F408" s="435"/>
      <c r="G408" s="435"/>
      <c r="H408" s="435"/>
      <c r="I408" s="435"/>
      <c r="J408" s="435"/>
      <c r="K408" s="435"/>
    </row>
    <row r="409" spans="1:11">
      <c r="B409" s="436"/>
      <c r="C409" s="436"/>
      <c r="D409" s="436"/>
      <c r="E409" s="436"/>
      <c r="F409" s="436"/>
      <c r="G409" s="436"/>
      <c r="H409" s="436"/>
      <c r="I409" s="436"/>
      <c r="J409" s="436"/>
      <c r="K409" s="436"/>
    </row>
    <row r="410" spans="1:11">
      <c r="A410" s="18"/>
      <c r="B410" s="130"/>
      <c r="C410" s="130"/>
      <c r="D410" s="130"/>
      <c r="E410" s="130"/>
      <c r="F410" s="130"/>
      <c r="G410" s="130"/>
      <c r="H410" s="131"/>
      <c r="I410" s="131"/>
      <c r="J410" s="131"/>
      <c r="K410" s="130"/>
    </row>
    <row r="411" spans="1:11">
      <c r="A411" s="18"/>
      <c r="B411" s="130"/>
      <c r="C411" s="130"/>
      <c r="D411" s="130"/>
      <c r="E411" s="130"/>
      <c r="F411" s="130"/>
      <c r="G411" s="130"/>
      <c r="H411" s="131"/>
      <c r="I411" s="131"/>
      <c r="J411" s="131"/>
      <c r="K411" s="130"/>
    </row>
    <row r="412" spans="1:11">
      <c r="A412" s="18"/>
      <c r="B412" s="130"/>
      <c r="C412" s="130"/>
      <c r="D412" s="130"/>
      <c r="E412" s="130"/>
      <c r="F412" s="130"/>
      <c r="G412" s="130"/>
      <c r="H412" s="131"/>
      <c r="I412" s="131"/>
      <c r="J412" s="131"/>
      <c r="K412" s="130"/>
    </row>
    <row r="413" spans="1:11">
      <c r="A413" s="18"/>
      <c r="B413" s="130"/>
      <c r="C413" s="130"/>
      <c r="D413" s="130"/>
      <c r="E413" s="130"/>
      <c r="F413" s="130"/>
      <c r="G413" s="130"/>
      <c r="H413" s="131"/>
      <c r="I413" s="131"/>
      <c r="J413" s="131"/>
      <c r="K413" s="130"/>
    </row>
    <row r="414" spans="1:11">
      <c r="B414" s="18" t="s">
        <v>533</v>
      </c>
      <c r="C414" s="432">
        <f>Application_form!C66</f>
        <v>0</v>
      </c>
      <c r="D414" s="432"/>
      <c r="E414" s="14"/>
      <c r="F414" s="14"/>
      <c r="G414" s="433" t="s">
        <v>534</v>
      </c>
      <c r="H414" s="433"/>
      <c r="I414" s="433"/>
      <c r="J414" s="433"/>
      <c r="K414" s="433"/>
    </row>
    <row r="415" spans="1:11">
      <c r="B415" s="9" t="s">
        <v>535</v>
      </c>
      <c r="C415" s="434">
        <f>Application_form!C65</f>
        <v>0</v>
      </c>
      <c r="D415" s="434"/>
      <c r="G415" s="349" t="s">
        <v>536</v>
      </c>
      <c r="H415" s="349"/>
      <c r="I415" s="349"/>
      <c r="J415" s="349"/>
      <c r="K415" s="349"/>
    </row>
    <row r="416" spans="1:11">
      <c r="A416" s="18"/>
      <c r="B416" s="9"/>
      <c r="C416" s="9"/>
      <c r="D416" s="9"/>
      <c r="E416" s="9"/>
      <c r="F416" s="9"/>
      <c r="G416" s="9"/>
      <c r="H416" s="9"/>
      <c r="I416" s="9"/>
      <c r="J416" s="9"/>
      <c r="K416" s="9"/>
    </row>
    <row r="417" spans="1:11" hidden="1">
      <c r="A417" s="18"/>
      <c r="B417" s="9"/>
      <c r="C417" s="9"/>
      <c r="D417" s="9"/>
      <c r="E417" s="9"/>
      <c r="F417" s="9"/>
      <c r="G417" s="9"/>
      <c r="H417" s="9"/>
      <c r="I417" s="9"/>
      <c r="J417" s="9"/>
      <c r="K417" s="9"/>
    </row>
    <row r="418" spans="1:11" hidden="1">
      <c r="A418" s="18"/>
      <c r="B418" s="9"/>
      <c r="C418" s="9"/>
      <c r="D418" s="9"/>
      <c r="E418" s="9"/>
      <c r="F418" s="9"/>
      <c r="G418" s="9"/>
      <c r="H418" s="18"/>
      <c r="I418" s="18"/>
      <c r="J418" s="18"/>
      <c r="K418" s="9"/>
    </row>
    <row r="419" spans="1:11" hidden="1">
      <c r="A419" s="18"/>
      <c r="B419" s="9"/>
      <c r="C419" s="9"/>
      <c r="D419" s="9"/>
      <c r="E419" s="9"/>
      <c r="F419" s="9"/>
      <c r="G419" s="9"/>
      <c r="H419" s="18"/>
      <c r="I419" s="18"/>
      <c r="J419" s="18"/>
      <c r="K419" s="9"/>
    </row>
    <row r="420" spans="1:11" hidden="1">
      <c r="A420" s="18"/>
      <c r="B420" s="9"/>
      <c r="C420" s="9"/>
      <c r="D420" s="9"/>
      <c r="E420" s="9"/>
      <c r="F420" s="9"/>
      <c r="G420" s="9"/>
      <c r="H420" s="9"/>
      <c r="I420" s="9"/>
      <c r="J420" s="9"/>
      <c r="K420" s="9"/>
    </row>
    <row r="421" spans="1:11" hidden="1">
      <c r="A421" s="18"/>
      <c r="B421" s="9"/>
      <c r="C421" s="9"/>
      <c r="D421" s="9"/>
      <c r="E421" s="9"/>
      <c r="F421" s="9"/>
      <c r="G421" s="9"/>
      <c r="H421" s="9"/>
      <c r="I421" s="9"/>
      <c r="J421" s="9"/>
      <c r="K421" s="9"/>
    </row>
    <row r="422" spans="1:11" hidden="1">
      <c r="A422" s="18"/>
      <c r="B422" s="9"/>
      <c r="C422" s="9"/>
      <c r="D422" s="9"/>
      <c r="E422" s="9"/>
      <c r="F422" s="9"/>
      <c r="G422" s="9"/>
      <c r="H422" s="9"/>
      <c r="I422" s="9"/>
      <c r="J422" s="9"/>
      <c r="K422" s="9"/>
    </row>
    <row r="423" spans="1:11" hidden="1">
      <c r="A423" s="18"/>
      <c r="B423" s="9"/>
      <c r="C423" s="9"/>
      <c r="D423" s="9"/>
      <c r="E423" s="9"/>
      <c r="F423" s="9"/>
      <c r="G423" s="9"/>
      <c r="H423" s="9"/>
      <c r="I423" s="9"/>
      <c r="J423" s="9"/>
      <c r="K423" s="9"/>
    </row>
    <row r="424" spans="1:11" hidden="1">
      <c r="A424" s="18"/>
      <c r="B424" s="9"/>
      <c r="C424" s="9"/>
      <c r="D424" s="9"/>
      <c r="E424" s="9"/>
      <c r="F424" s="9"/>
      <c r="G424" s="9"/>
      <c r="H424" s="9"/>
      <c r="I424" s="9"/>
      <c r="J424" s="9"/>
      <c r="K424" s="9"/>
    </row>
    <row r="425" spans="1:11" hidden="1">
      <c r="A425" s="18"/>
      <c r="B425" s="9"/>
      <c r="C425" s="9"/>
      <c r="D425" s="9"/>
      <c r="E425" s="9"/>
      <c r="F425" s="9"/>
      <c r="G425" s="9"/>
      <c r="H425" s="9"/>
      <c r="I425" s="9"/>
      <c r="J425" s="9"/>
      <c r="K425" s="9"/>
    </row>
  </sheetData>
  <sheetProtection formatCells="0" selectLockedCells="1"/>
  <mergeCells count="754">
    <mergeCell ref="B328:K337"/>
    <mergeCell ref="G312:K313"/>
    <mergeCell ref="G317:K318"/>
    <mergeCell ref="F51:K54"/>
    <mergeCell ref="B95:K102"/>
    <mergeCell ref="F124:K125"/>
    <mergeCell ref="F126:K127"/>
    <mergeCell ref="F128:K129"/>
    <mergeCell ref="B188:K195"/>
    <mergeCell ref="G105:K109"/>
    <mergeCell ref="C415:D415"/>
    <mergeCell ref="G415:K415"/>
    <mergeCell ref="B395:K403"/>
    <mergeCell ref="B407:K409"/>
    <mergeCell ref="F387:K391"/>
    <mergeCell ref="F380:K381"/>
    <mergeCell ref="F383:K385"/>
    <mergeCell ref="B388:E388"/>
    <mergeCell ref="B393:E393"/>
    <mergeCell ref="B394:K394"/>
    <mergeCell ref="B405:K405"/>
    <mergeCell ref="C414:D414"/>
    <mergeCell ref="G414:K414"/>
    <mergeCell ref="B382:E382"/>
    <mergeCell ref="F382:K382"/>
    <mergeCell ref="B383:E383"/>
    <mergeCell ref="B384:E384"/>
    <mergeCell ref="B385:E385"/>
    <mergeCell ref="B387:E387"/>
    <mergeCell ref="B366:E366"/>
    <mergeCell ref="B374:E374"/>
    <mergeCell ref="B378:E378"/>
    <mergeCell ref="B379:E379"/>
    <mergeCell ref="F379:K379"/>
    <mergeCell ref="B380:E380"/>
    <mergeCell ref="F365:K368"/>
    <mergeCell ref="F374:K376"/>
    <mergeCell ref="B356:E356"/>
    <mergeCell ref="B359:E359"/>
    <mergeCell ref="F359:K359"/>
    <mergeCell ref="F360:K360"/>
    <mergeCell ref="B363:E363"/>
    <mergeCell ref="B365:E365"/>
    <mergeCell ref="G346:H346"/>
    <mergeCell ref="B347:E347"/>
    <mergeCell ref="B349:E349"/>
    <mergeCell ref="B350:E350"/>
    <mergeCell ref="B352:E352"/>
    <mergeCell ref="B355:E355"/>
    <mergeCell ref="G355:H355"/>
    <mergeCell ref="B340:E340"/>
    <mergeCell ref="G340:K340"/>
    <mergeCell ref="G341:K341"/>
    <mergeCell ref="B344:E344"/>
    <mergeCell ref="G344:K344"/>
    <mergeCell ref="G345:K345"/>
    <mergeCell ref="B317:E317"/>
    <mergeCell ref="B318:E318"/>
    <mergeCell ref="B321:E321"/>
    <mergeCell ref="G321:K321"/>
    <mergeCell ref="B322:E322"/>
    <mergeCell ref="B327:H327"/>
    <mergeCell ref="F308:G308"/>
    <mergeCell ref="H308:I308"/>
    <mergeCell ref="J308:K308"/>
    <mergeCell ref="B312:E312"/>
    <mergeCell ref="B313:E313"/>
    <mergeCell ref="B314:E314"/>
    <mergeCell ref="G314:K314"/>
    <mergeCell ref="C306:E306"/>
    <mergeCell ref="F306:G306"/>
    <mergeCell ref="H306:I306"/>
    <mergeCell ref="J306:K306"/>
    <mergeCell ref="C307:E307"/>
    <mergeCell ref="F307:G307"/>
    <mergeCell ref="H307:I307"/>
    <mergeCell ref="J307:K307"/>
    <mergeCell ref="C304:E304"/>
    <mergeCell ref="F304:G304"/>
    <mergeCell ref="H304:I304"/>
    <mergeCell ref="J304:K304"/>
    <mergeCell ref="C305:E305"/>
    <mergeCell ref="F305:G305"/>
    <mergeCell ref="H305:I305"/>
    <mergeCell ref="J305:K305"/>
    <mergeCell ref="C302:E302"/>
    <mergeCell ref="F302:G302"/>
    <mergeCell ref="H302:I302"/>
    <mergeCell ref="J302:K302"/>
    <mergeCell ref="C303:E303"/>
    <mergeCell ref="F303:G303"/>
    <mergeCell ref="H303:I303"/>
    <mergeCell ref="J303:K303"/>
    <mergeCell ref="C300:E300"/>
    <mergeCell ref="F300:G300"/>
    <mergeCell ref="H300:I300"/>
    <mergeCell ref="J300:K300"/>
    <mergeCell ref="C301:E301"/>
    <mergeCell ref="F301:G301"/>
    <mergeCell ref="H301:I301"/>
    <mergeCell ref="J301:K301"/>
    <mergeCell ref="C298:E298"/>
    <mergeCell ref="F298:G298"/>
    <mergeCell ref="H298:I298"/>
    <mergeCell ref="J298:K298"/>
    <mergeCell ref="C299:E299"/>
    <mergeCell ref="F299:G299"/>
    <mergeCell ref="H299:I299"/>
    <mergeCell ref="J299:K299"/>
    <mergeCell ref="C296:E296"/>
    <mergeCell ref="F296:G296"/>
    <mergeCell ref="H296:I296"/>
    <mergeCell ref="J296:K296"/>
    <mergeCell ref="C297:E297"/>
    <mergeCell ref="F297:G297"/>
    <mergeCell ref="H297:I297"/>
    <mergeCell ref="J297:K297"/>
    <mergeCell ref="C294:E294"/>
    <mergeCell ref="F294:G294"/>
    <mergeCell ref="H294:I294"/>
    <mergeCell ref="J294:K294"/>
    <mergeCell ref="C295:E295"/>
    <mergeCell ref="F295:G295"/>
    <mergeCell ref="H295:I295"/>
    <mergeCell ref="J295:K295"/>
    <mergeCell ref="C292:E292"/>
    <mergeCell ref="F292:G292"/>
    <mergeCell ref="H292:I292"/>
    <mergeCell ref="J292:K292"/>
    <mergeCell ref="C293:E293"/>
    <mergeCell ref="F293:G293"/>
    <mergeCell ref="H293:I293"/>
    <mergeCell ref="J293:K293"/>
    <mergeCell ref="C290:E290"/>
    <mergeCell ref="F290:G290"/>
    <mergeCell ref="H290:I290"/>
    <mergeCell ref="J290:K290"/>
    <mergeCell ref="C291:E291"/>
    <mergeCell ref="F291:G291"/>
    <mergeCell ref="H291:I291"/>
    <mergeCell ref="J291:K291"/>
    <mergeCell ref="C288:E288"/>
    <mergeCell ref="F288:G288"/>
    <mergeCell ref="H288:I288"/>
    <mergeCell ref="J288:K288"/>
    <mergeCell ref="C289:E289"/>
    <mergeCell ref="F289:G289"/>
    <mergeCell ref="H289:I289"/>
    <mergeCell ref="J289:K289"/>
    <mergeCell ref="C286:E286"/>
    <mergeCell ref="F286:G286"/>
    <mergeCell ref="H286:I286"/>
    <mergeCell ref="J286:K286"/>
    <mergeCell ref="C287:E287"/>
    <mergeCell ref="F287:G287"/>
    <mergeCell ref="H287:I287"/>
    <mergeCell ref="J287:K287"/>
    <mergeCell ref="C284:E284"/>
    <mergeCell ref="F284:G284"/>
    <mergeCell ref="H284:I284"/>
    <mergeCell ref="J284:K284"/>
    <mergeCell ref="C285:E285"/>
    <mergeCell ref="F285:G285"/>
    <mergeCell ref="H285:I285"/>
    <mergeCell ref="J285:K285"/>
    <mergeCell ref="C282:E282"/>
    <mergeCell ref="F282:G282"/>
    <mergeCell ref="H282:I282"/>
    <mergeCell ref="J282:K282"/>
    <mergeCell ref="F283:G283"/>
    <mergeCell ref="H283:I283"/>
    <mergeCell ref="C278:E278"/>
    <mergeCell ref="F278:G278"/>
    <mergeCell ref="H278:I278"/>
    <mergeCell ref="J278:K278"/>
    <mergeCell ref="B280:E280"/>
    <mergeCell ref="J281:K281"/>
    <mergeCell ref="C276:E276"/>
    <mergeCell ref="F276:G276"/>
    <mergeCell ref="H276:I276"/>
    <mergeCell ref="J276:K276"/>
    <mergeCell ref="C277:E277"/>
    <mergeCell ref="F277:G277"/>
    <mergeCell ref="H277:I277"/>
    <mergeCell ref="J277:K277"/>
    <mergeCell ref="C274:E274"/>
    <mergeCell ref="F274:G274"/>
    <mergeCell ref="H274:I274"/>
    <mergeCell ref="J274:K274"/>
    <mergeCell ref="C275:E275"/>
    <mergeCell ref="F275:G275"/>
    <mergeCell ref="H275:I275"/>
    <mergeCell ref="J275:K275"/>
    <mergeCell ref="C272:E272"/>
    <mergeCell ref="F272:G272"/>
    <mergeCell ref="H272:I272"/>
    <mergeCell ref="J272:K272"/>
    <mergeCell ref="C273:E273"/>
    <mergeCell ref="F273:G273"/>
    <mergeCell ref="H273:I273"/>
    <mergeCell ref="J273:K273"/>
    <mergeCell ref="C270:E270"/>
    <mergeCell ref="F270:G270"/>
    <mergeCell ref="H270:I270"/>
    <mergeCell ref="J270:K270"/>
    <mergeCell ref="C271:E271"/>
    <mergeCell ref="F271:G271"/>
    <mergeCell ref="H271:I271"/>
    <mergeCell ref="J271:K271"/>
    <mergeCell ref="C268:E268"/>
    <mergeCell ref="F268:G268"/>
    <mergeCell ref="H268:I268"/>
    <mergeCell ref="J268:K268"/>
    <mergeCell ref="C269:E269"/>
    <mergeCell ref="F269:G269"/>
    <mergeCell ref="H269:I269"/>
    <mergeCell ref="J269:K269"/>
    <mergeCell ref="C266:E266"/>
    <mergeCell ref="F266:G266"/>
    <mergeCell ref="H266:I266"/>
    <mergeCell ref="J266:K266"/>
    <mergeCell ref="C267:E267"/>
    <mergeCell ref="F267:G267"/>
    <mergeCell ref="H267:I267"/>
    <mergeCell ref="J267:K267"/>
    <mergeCell ref="C264:E264"/>
    <mergeCell ref="F264:G264"/>
    <mergeCell ref="H264:I264"/>
    <mergeCell ref="J264:K264"/>
    <mergeCell ref="C265:E265"/>
    <mergeCell ref="F265:G265"/>
    <mergeCell ref="H265:I265"/>
    <mergeCell ref="J265:K265"/>
    <mergeCell ref="C262:E262"/>
    <mergeCell ref="F262:G262"/>
    <mergeCell ref="H262:I262"/>
    <mergeCell ref="J262:K262"/>
    <mergeCell ref="C263:E263"/>
    <mergeCell ref="F263:G263"/>
    <mergeCell ref="H263:I263"/>
    <mergeCell ref="J263:K263"/>
    <mergeCell ref="C260:E260"/>
    <mergeCell ref="F260:G260"/>
    <mergeCell ref="H260:I260"/>
    <mergeCell ref="J260:K260"/>
    <mergeCell ref="C261:E261"/>
    <mergeCell ref="F261:G261"/>
    <mergeCell ref="H261:I261"/>
    <mergeCell ref="J261:K261"/>
    <mergeCell ref="C258:E258"/>
    <mergeCell ref="F258:G258"/>
    <mergeCell ref="H258:I258"/>
    <mergeCell ref="J258:K258"/>
    <mergeCell ref="C259:E259"/>
    <mergeCell ref="F259:G259"/>
    <mergeCell ref="H259:I259"/>
    <mergeCell ref="J259:K259"/>
    <mergeCell ref="C256:E256"/>
    <mergeCell ref="F256:G256"/>
    <mergeCell ref="H256:I256"/>
    <mergeCell ref="J256:K256"/>
    <mergeCell ref="C257:E257"/>
    <mergeCell ref="F257:G257"/>
    <mergeCell ref="H257:I257"/>
    <mergeCell ref="J257:K257"/>
    <mergeCell ref="C254:E254"/>
    <mergeCell ref="F254:G254"/>
    <mergeCell ref="H254:I254"/>
    <mergeCell ref="J254:K254"/>
    <mergeCell ref="C255:E255"/>
    <mergeCell ref="F255:G255"/>
    <mergeCell ref="H255:I255"/>
    <mergeCell ref="J255:K255"/>
    <mergeCell ref="C252:E252"/>
    <mergeCell ref="F252:G252"/>
    <mergeCell ref="H252:I252"/>
    <mergeCell ref="J252:K252"/>
    <mergeCell ref="C253:E253"/>
    <mergeCell ref="F253:G253"/>
    <mergeCell ref="H253:I253"/>
    <mergeCell ref="J253:K253"/>
    <mergeCell ref="C250:E250"/>
    <mergeCell ref="F250:G250"/>
    <mergeCell ref="H250:I250"/>
    <mergeCell ref="J250:K250"/>
    <mergeCell ref="C251:E251"/>
    <mergeCell ref="F251:G251"/>
    <mergeCell ref="H251:I251"/>
    <mergeCell ref="J251:K251"/>
    <mergeCell ref="C248:E248"/>
    <mergeCell ref="F248:G248"/>
    <mergeCell ref="H248:I248"/>
    <mergeCell ref="J248:K248"/>
    <mergeCell ref="C249:E249"/>
    <mergeCell ref="F249:G249"/>
    <mergeCell ref="H249:I249"/>
    <mergeCell ref="J249:K249"/>
    <mergeCell ref="C246:E246"/>
    <mergeCell ref="F246:G246"/>
    <mergeCell ref="H246:I246"/>
    <mergeCell ref="J246:K246"/>
    <mergeCell ref="C247:E247"/>
    <mergeCell ref="F247:G247"/>
    <mergeCell ref="H247:I247"/>
    <mergeCell ref="J247:K247"/>
    <mergeCell ref="C244:E244"/>
    <mergeCell ref="F244:G244"/>
    <mergeCell ref="H244:I244"/>
    <mergeCell ref="J244:K244"/>
    <mergeCell ref="C245:E245"/>
    <mergeCell ref="F245:G245"/>
    <mergeCell ref="H245:I245"/>
    <mergeCell ref="J245:K245"/>
    <mergeCell ref="C242:E242"/>
    <mergeCell ref="F242:G242"/>
    <mergeCell ref="H242:I242"/>
    <mergeCell ref="J242:K242"/>
    <mergeCell ref="C243:E243"/>
    <mergeCell ref="F243:G243"/>
    <mergeCell ref="H243:I243"/>
    <mergeCell ref="J243:K243"/>
    <mergeCell ref="C240:E240"/>
    <mergeCell ref="F240:G240"/>
    <mergeCell ref="H240:I240"/>
    <mergeCell ref="J240:K240"/>
    <mergeCell ref="C241:E241"/>
    <mergeCell ref="F241:G241"/>
    <mergeCell ref="H241:I241"/>
    <mergeCell ref="J241:K241"/>
    <mergeCell ref="C238:E238"/>
    <mergeCell ref="F238:G238"/>
    <mergeCell ref="H238:I238"/>
    <mergeCell ref="J238:K238"/>
    <mergeCell ref="C239:E239"/>
    <mergeCell ref="F239:G239"/>
    <mergeCell ref="H239:I239"/>
    <mergeCell ref="J239:K239"/>
    <mergeCell ref="C236:E236"/>
    <mergeCell ref="F236:G236"/>
    <mergeCell ref="H236:I236"/>
    <mergeCell ref="J236:K236"/>
    <mergeCell ref="C237:E237"/>
    <mergeCell ref="F237:G237"/>
    <mergeCell ref="H237:I237"/>
    <mergeCell ref="J237:K237"/>
    <mergeCell ref="B232:E232"/>
    <mergeCell ref="F232:H232"/>
    <mergeCell ref="I232:K232"/>
    <mergeCell ref="B233:E233"/>
    <mergeCell ref="J234:K234"/>
    <mergeCell ref="C235:E235"/>
    <mergeCell ref="F235:G235"/>
    <mergeCell ref="H235:I235"/>
    <mergeCell ref="J235:K235"/>
    <mergeCell ref="B230:E230"/>
    <mergeCell ref="F230:H230"/>
    <mergeCell ref="I230:K230"/>
    <mergeCell ref="B231:E231"/>
    <mergeCell ref="F231:H231"/>
    <mergeCell ref="I231:K231"/>
    <mergeCell ref="B228:E228"/>
    <mergeCell ref="F228:H228"/>
    <mergeCell ref="I228:K228"/>
    <mergeCell ref="B229:E229"/>
    <mergeCell ref="F229:H229"/>
    <mergeCell ref="I229:K229"/>
    <mergeCell ref="B226:E226"/>
    <mergeCell ref="F226:H226"/>
    <mergeCell ref="I226:K226"/>
    <mergeCell ref="B227:E227"/>
    <mergeCell ref="F227:H227"/>
    <mergeCell ref="I227:K227"/>
    <mergeCell ref="B224:E224"/>
    <mergeCell ref="F224:H224"/>
    <mergeCell ref="I224:K224"/>
    <mergeCell ref="B225:E225"/>
    <mergeCell ref="F225:H225"/>
    <mergeCell ref="I225:K225"/>
    <mergeCell ref="B222:E222"/>
    <mergeCell ref="F222:H222"/>
    <mergeCell ref="I222:K222"/>
    <mergeCell ref="B223:E223"/>
    <mergeCell ref="F223:H223"/>
    <mergeCell ref="I223:K223"/>
    <mergeCell ref="B220:E220"/>
    <mergeCell ref="F220:H220"/>
    <mergeCell ref="I220:K220"/>
    <mergeCell ref="B221:E221"/>
    <mergeCell ref="F221:H221"/>
    <mergeCell ref="I221:K221"/>
    <mergeCell ref="B218:E218"/>
    <mergeCell ref="F218:H218"/>
    <mergeCell ref="I218:K218"/>
    <mergeCell ref="B219:E219"/>
    <mergeCell ref="F219:H219"/>
    <mergeCell ref="I219:K219"/>
    <mergeCell ref="B215:E215"/>
    <mergeCell ref="F215:K215"/>
    <mergeCell ref="B216:E216"/>
    <mergeCell ref="F216:H216"/>
    <mergeCell ref="I216:K216"/>
    <mergeCell ref="B217:E217"/>
    <mergeCell ref="F217:H217"/>
    <mergeCell ref="I217:K217"/>
    <mergeCell ref="B211:E211"/>
    <mergeCell ref="F211:G211"/>
    <mergeCell ref="H211:I211"/>
    <mergeCell ref="J211:K211"/>
    <mergeCell ref="B212:E212"/>
    <mergeCell ref="F212:G212"/>
    <mergeCell ref="H212:I212"/>
    <mergeCell ref="J212:K212"/>
    <mergeCell ref="B209:E209"/>
    <mergeCell ref="F209:G209"/>
    <mergeCell ref="H209:I209"/>
    <mergeCell ref="J209:K209"/>
    <mergeCell ref="B210:E210"/>
    <mergeCell ref="F210:G210"/>
    <mergeCell ref="H210:I210"/>
    <mergeCell ref="J210:K210"/>
    <mergeCell ref="B207:E207"/>
    <mergeCell ref="F207:G207"/>
    <mergeCell ref="H207:I207"/>
    <mergeCell ref="J207:K207"/>
    <mergeCell ref="B208:E208"/>
    <mergeCell ref="F208:G208"/>
    <mergeCell ref="H208:I208"/>
    <mergeCell ref="J208:K208"/>
    <mergeCell ref="B205:E205"/>
    <mergeCell ref="F205:G205"/>
    <mergeCell ref="H205:I205"/>
    <mergeCell ref="J205:K205"/>
    <mergeCell ref="B206:E206"/>
    <mergeCell ref="F206:G206"/>
    <mergeCell ref="H206:I206"/>
    <mergeCell ref="J206:K206"/>
    <mergeCell ref="B203:E203"/>
    <mergeCell ref="F203:G203"/>
    <mergeCell ref="H203:I203"/>
    <mergeCell ref="J203:K203"/>
    <mergeCell ref="B204:E204"/>
    <mergeCell ref="F204:G204"/>
    <mergeCell ref="H204:I204"/>
    <mergeCell ref="J204:K204"/>
    <mergeCell ref="B201:E201"/>
    <mergeCell ref="F201:G201"/>
    <mergeCell ref="H201:I201"/>
    <mergeCell ref="J201:K201"/>
    <mergeCell ref="B202:E202"/>
    <mergeCell ref="F202:G202"/>
    <mergeCell ref="H202:I202"/>
    <mergeCell ref="J202:K202"/>
    <mergeCell ref="B199:E199"/>
    <mergeCell ref="F199:G199"/>
    <mergeCell ref="H199:I199"/>
    <mergeCell ref="J199:K199"/>
    <mergeCell ref="B200:E200"/>
    <mergeCell ref="F200:G200"/>
    <mergeCell ref="H200:I200"/>
    <mergeCell ref="J200:K200"/>
    <mergeCell ref="B180:E180"/>
    <mergeCell ref="F180:G180"/>
    <mergeCell ref="H180:I180"/>
    <mergeCell ref="J180:K180"/>
    <mergeCell ref="B187:E187"/>
    <mergeCell ref="B198:F198"/>
    <mergeCell ref="B178:E178"/>
    <mergeCell ref="F178:G178"/>
    <mergeCell ref="H178:I178"/>
    <mergeCell ref="J178:K178"/>
    <mergeCell ref="B179:E179"/>
    <mergeCell ref="F179:G179"/>
    <mergeCell ref="H179:I179"/>
    <mergeCell ref="J179:K179"/>
    <mergeCell ref="B176:E176"/>
    <mergeCell ref="F176:G176"/>
    <mergeCell ref="H176:I176"/>
    <mergeCell ref="J176:K176"/>
    <mergeCell ref="B177:E177"/>
    <mergeCell ref="F177:G177"/>
    <mergeCell ref="H177:I177"/>
    <mergeCell ref="J177:K177"/>
    <mergeCell ref="B174:E174"/>
    <mergeCell ref="F174:G174"/>
    <mergeCell ref="H174:I174"/>
    <mergeCell ref="J174:K174"/>
    <mergeCell ref="B175:E175"/>
    <mergeCell ref="F175:G175"/>
    <mergeCell ref="H175:I175"/>
    <mergeCell ref="J175:K175"/>
    <mergeCell ref="B172:E172"/>
    <mergeCell ref="F172:G172"/>
    <mergeCell ref="H172:I172"/>
    <mergeCell ref="J172:K172"/>
    <mergeCell ref="B173:E173"/>
    <mergeCell ref="F173:G173"/>
    <mergeCell ref="H173:I173"/>
    <mergeCell ref="J173:K173"/>
    <mergeCell ref="B167:E167"/>
    <mergeCell ref="F167:G167"/>
    <mergeCell ref="H167:I167"/>
    <mergeCell ref="J167:K167"/>
    <mergeCell ref="B170:I170"/>
    <mergeCell ref="B171:E171"/>
    <mergeCell ref="F171:G171"/>
    <mergeCell ref="H171:I171"/>
    <mergeCell ref="J171:K171"/>
    <mergeCell ref="B165:E165"/>
    <mergeCell ref="F165:G165"/>
    <mergeCell ref="H165:I165"/>
    <mergeCell ref="J165:K165"/>
    <mergeCell ref="B166:E166"/>
    <mergeCell ref="F166:G166"/>
    <mergeCell ref="H166:I166"/>
    <mergeCell ref="J166:K166"/>
    <mergeCell ref="B163:E163"/>
    <mergeCell ref="F163:G163"/>
    <mergeCell ref="H163:I163"/>
    <mergeCell ref="J163:K163"/>
    <mergeCell ref="B164:E164"/>
    <mergeCell ref="F164:G164"/>
    <mergeCell ref="H164:I164"/>
    <mergeCell ref="J164:K164"/>
    <mergeCell ref="B161:E161"/>
    <mergeCell ref="F161:G161"/>
    <mergeCell ref="H161:I161"/>
    <mergeCell ref="J161:K161"/>
    <mergeCell ref="B162:E162"/>
    <mergeCell ref="F162:G162"/>
    <mergeCell ref="H162:I162"/>
    <mergeCell ref="J162:K162"/>
    <mergeCell ref="B156:K156"/>
    <mergeCell ref="B159:E159"/>
    <mergeCell ref="B160:E160"/>
    <mergeCell ref="F160:G160"/>
    <mergeCell ref="H160:I160"/>
    <mergeCell ref="J160:K160"/>
    <mergeCell ref="B154:E154"/>
    <mergeCell ref="F154:H154"/>
    <mergeCell ref="I154:K154"/>
    <mergeCell ref="B155:E155"/>
    <mergeCell ref="F155:H155"/>
    <mergeCell ref="I155:K155"/>
    <mergeCell ref="B152:E152"/>
    <mergeCell ref="F152:H152"/>
    <mergeCell ref="I152:K152"/>
    <mergeCell ref="B153:E153"/>
    <mergeCell ref="F153:H153"/>
    <mergeCell ref="I153:K153"/>
    <mergeCell ref="B144:E144"/>
    <mergeCell ref="B146:E146"/>
    <mergeCell ref="B148:E148"/>
    <mergeCell ref="B151:E151"/>
    <mergeCell ref="F151:H151"/>
    <mergeCell ref="I151:K151"/>
    <mergeCell ref="B138:E138"/>
    <mergeCell ref="B140:E140"/>
    <mergeCell ref="F140:H140"/>
    <mergeCell ref="I140:K140"/>
    <mergeCell ref="B141:E141"/>
    <mergeCell ref="B142:E142"/>
    <mergeCell ref="B136:E136"/>
    <mergeCell ref="F136:H136"/>
    <mergeCell ref="I136:K136"/>
    <mergeCell ref="B137:E137"/>
    <mergeCell ref="F137:H137"/>
    <mergeCell ref="I137:K137"/>
    <mergeCell ref="B134:E134"/>
    <mergeCell ref="F134:H134"/>
    <mergeCell ref="I134:K134"/>
    <mergeCell ref="B135:E135"/>
    <mergeCell ref="F135:H135"/>
    <mergeCell ref="I135:K135"/>
    <mergeCell ref="B132:E132"/>
    <mergeCell ref="F132:H132"/>
    <mergeCell ref="I132:K132"/>
    <mergeCell ref="B133:E133"/>
    <mergeCell ref="F133:H133"/>
    <mergeCell ref="I133:K133"/>
    <mergeCell ref="B124:E124"/>
    <mergeCell ref="B125:E125"/>
    <mergeCell ref="B126:E126"/>
    <mergeCell ref="B127:E127"/>
    <mergeCell ref="B128:E128"/>
    <mergeCell ref="B129:E129"/>
    <mergeCell ref="B94:E94"/>
    <mergeCell ref="B105:F105"/>
    <mergeCell ref="B106:F106"/>
    <mergeCell ref="B112:E112"/>
    <mergeCell ref="B122:E122"/>
    <mergeCell ref="B123:E123"/>
    <mergeCell ref="F112:K119"/>
    <mergeCell ref="B89:C89"/>
    <mergeCell ref="D89:E89"/>
    <mergeCell ref="F89:G89"/>
    <mergeCell ref="H89:I89"/>
    <mergeCell ref="J89:K89"/>
    <mergeCell ref="B90:C90"/>
    <mergeCell ref="D90:E90"/>
    <mergeCell ref="F90:G90"/>
    <mergeCell ref="H90:I90"/>
    <mergeCell ref="J90:K90"/>
    <mergeCell ref="B87:C87"/>
    <mergeCell ref="D87:E87"/>
    <mergeCell ref="F87:G87"/>
    <mergeCell ref="H87:I87"/>
    <mergeCell ref="J87:K87"/>
    <mergeCell ref="B88:C88"/>
    <mergeCell ref="D88:E88"/>
    <mergeCell ref="F88:G88"/>
    <mergeCell ref="H88:I88"/>
    <mergeCell ref="J88:K88"/>
    <mergeCell ref="B85:C85"/>
    <mergeCell ref="D85:E85"/>
    <mergeCell ref="F85:G85"/>
    <mergeCell ref="H85:I85"/>
    <mergeCell ref="J85:K85"/>
    <mergeCell ref="B86:C86"/>
    <mergeCell ref="D86:E86"/>
    <mergeCell ref="F86:G86"/>
    <mergeCell ref="H86:I86"/>
    <mergeCell ref="J86:K86"/>
    <mergeCell ref="B82:G82"/>
    <mergeCell ref="H82:K82"/>
    <mergeCell ref="B83:E83"/>
    <mergeCell ref="G83:H83"/>
    <mergeCell ref="J83:K83"/>
    <mergeCell ref="B84:C84"/>
    <mergeCell ref="D84:E84"/>
    <mergeCell ref="F84:G84"/>
    <mergeCell ref="H84:I84"/>
    <mergeCell ref="J84:K84"/>
    <mergeCell ref="C75:F75"/>
    <mergeCell ref="G75:K75"/>
    <mergeCell ref="C77:F77"/>
    <mergeCell ref="G77:K77"/>
    <mergeCell ref="C79:F79"/>
    <mergeCell ref="G79:K79"/>
    <mergeCell ref="B69:E69"/>
    <mergeCell ref="G69:H69"/>
    <mergeCell ref="I69:J69"/>
    <mergeCell ref="B72:F72"/>
    <mergeCell ref="G72:K72"/>
    <mergeCell ref="C73:F73"/>
    <mergeCell ref="G73:K73"/>
    <mergeCell ref="B67:E67"/>
    <mergeCell ref="G67:H67"/>
    <mergeCell ref="I67:J67"/>
    <mergeCell ref="B68:E68"/>
    <mergeCell ref="G68:H68"/>
    <mergeCell ref="I68:J68"/>
    <mergeCell ref="B65:E65"/>
    <mergeCell ref="G65:H65"/>
    <mergeCell ref="I65:J65"/>
    <mergeCell ref="B66:E66"/>
    <mergeCell ref="G66:H66"/>
    <mergeCell ref="I66:J66"/>
    <mergeCell ref="B63:E63"/>
    <mergeCell ref="G63:H63"/>
    <mergeCell ref="I63:J63"/>
    <mergeCell ref="B64:E64"/>
    <mergeCell ref="G64:H64"/>
    <mergeCell ref="I64:J64"/>
    <mergeCell ref="B61:E61"/>
    <mergeCell ref="G61:H61"/>
    <mergeCell ref="I61:J61"/>
    <mergeCell ref="B62:E62"/>
    <mergeCell ref="G62:H62"/>
    <mergeCell ref="I62:J62"/>
    <mergeCell ref="B59:E59"/>
    <mergeCell ref="G59:H59"/>
    <mergeCell ref="I59:J59"/>
    <mergeCell ref="B60:E60"/>
    <mergeCell ref="G60:H60"/>
    <mergeCell ref="I60:J60"/>
    <mergeCell ref="B57:E57"/>
    <mergeCell ref="G57:H57"/>
    <mergeCell ref="I57:J57"/>
    <mergeCell ref="B58:E58"/>
    <mergeCell ref="G58:H58"/>
    <mergeCell ref="I58:J58"/>
    <mergeCell ref="B50:E50"/>
    <mergeCell ref="F50:K50"/>
    <mergeCell ref="B51:E51"/>
    <mergeCell ref="B56:E56"/>
    <mergeCell ref="G56:H56"/>
    <mergeCell ref="I56:J56"/>
    <mergeCell ref="B48:C48"/>
    <mergeCell ref="D48:F48"/>
    <mergeCell ref="G48:J48"/>
    <mergeCell ref="B49:C49"/>
    <mergeCell ref="D49:F49"/>
    <mergeCell ref="G49:H49"/>
    <mergeCell ref="I49:J49"/>
    <mergeCell ref="B46:C46"/>
    <mergeCell ref="F46:G46"/>
    <mergeCell ref="H46:I46"/>
    <mergeCell ref="J46:K46"/>
    <mergeCell ref="B47:C47"/>
    <mergeCell ref="F47:G47"/>
    <mergeCell ref="H47:I47"/>
    <mergeCell ref="J47:K47"/>
    <mergeCell ref="B44:C44"/>
    <mergeCell ref="F44:G44"/>
    <mergeCell ref="H44:I44"/>
    <mergeCell ref="J44:K44"/>
    <mergeCell ref="B45:C45"/>
    <mergeCell ref="F45:G45"/>
    <mergeCell ref="H45:I45"/>
    <mergeCell ref="J45:K45"/>
    <mergeCell ref="B42:C42"/>
    <mergeCell ref="F42:G42"/>
    <mergeCell ref="H42:I42"/>
    <mergeCell ref="J42:K42"/>
    <mergeCell ref="F43:G43"/>
    <mergeCell ref="H43:I43"/>
    <mergeCell ref="J43:K43"/>
    <mergeCell ref="B35:C35"/>
    <mergeCell ref="B36:C36"/>
    <mergeCell ref="B37:C37"/>
    <mergeCell ref="D37:E37"/>
    <mergeCell ref="B41:E41"/>
    <mergeCell ref="F41:K41"/>
    <mergeCell ref="B31:F31"/>
    <mergeCell ref="G31:K31"/>
    <mergeCell ref="B32:H32"/>
    <mergeCell ref="I32:K32"/>
    <mergeCell ref="B33:C33"/>
    <mergeCell ref="B34:C34"/>
    <mergeCell ref="H21:K21"/>
    <mergeCell ref="H22:K22"/>
    <mergeCell ref="B24:F24"/>
    <mergeCell ref="G24:K24"/>
    <mergeCell ref="G25:K25"/>
    <mergeCell ref="B27:E27"/>
    <mergeCell ref="G27:K27"/>
    <mergeCell ref="B16:E16"/>
    <mergeCell ref="G16:K16"/>
    <mergeCell ref="G17:K17"/>
    <mergeCell ref="H18:K18"/>
    <mergeCell ref="H19:K19"/>
    <mergeCell ref="J20:K20"/>
    <mergeCell ref="E10:J10"/>
    <mergeCell ref="B11:E11"/>
    <mergeCell ref="G11:K11"/>
    <mergeCell ref="B12:E12"/>
    <mergeCell ref="B14:E14"/>
    <mergeCell ref="G14:K14"/>
    <mergeCell ref="A1:J1"/>
    <mergeCell ref="A2:J2"/>
    <mergeCell ref="B5:D5"/>
    <mergeCell ref="B8:D8"/>
    <mergeCell ref="B9:E9"/>
    <mergeCell ref="G9:K9"/>
  </mergeCells>
  <pageMargins left="0.5" right="0.25" top="1" bottom="1" header="0.5" footer="0.5"/>
  <pageSetup paperSize="9" scale="80" orientation="portrait" horizontalDpi="300" verticalDpi="300"/>
  <headerFooter alignWithMargins="0"/>
  <rowBreaks count="8" manualBreakCount="8">
    <brk id="55" max="10" man="1"/>
    <brk id="104" max="10" man="1"/>
    <brk id="158" max="10" man="1"/>
    <brk id="186" max="16383" man="1"/>
    <brk id="232" max="16383" man="1"/>
    <brk id="279" max="16383" man="1"/>
    <brk id="326" max="16383" man="1"/>
    <brk id="373" max="16383" man="1"/>
  </rowBreaks>
  <colBreaks count="1" manualBreakCount="1">
    <brk id="11" max="1048575" man="1"/>
  </colBreaks>
  <legacy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I44"/>
  <sheetViews>
    <sheetView topLeftCell="A25" zoomScale="130" zoomScaleSheetLayoutView="100" workbookViewId="0">
      <selection activeCell="C38" sqref="C38:H38"/>
    </sheetView>
  </sheetViews>
  <sheetFormatPr baseColWidth="10" defaultColWidth="0" defaultRowHeight="13" zeroHeight="1"/>
  <cols>
    <col min="1" max="8" width="9.1640625" customWidth="1"/>
    <col min="9" max="9" width="7" customWidth="1"/>
  </cols>
  <sheetData>
    <row r="1" spans="1:9" ht="21" customHeight="1">
      <c r="B1" s="449" t="s">
        <v>537</v>
      </c>
      <c r="C1" s="449"/>
      <c r="D1" s="449"/>
      <c r="E1" s="449"/>
      <c r="F1" s="449"/>
      <c r="G1" s="449"/>
      <c r="H1" s="449"/>
      <c r="I1" s="7"/>
    </row>
    <row r="2" spans="1:9" ht="42.75" customHeight="1">
      <c r="A2" s="1"/>
      <c r="B2" s="450" t="str">
        <f>UPPER(Application_form!B55)</f>
        <v/>
      </c>
      <c r="C2" s="450"/>
      <c r="D2" s="450"/>
      <c r="E2" s="450"/>
      <c r="F2" s="450"/>
      <c r="G2" s="450"/>
      <c r="H2" s="450"/>
      <c r="I2" s="8"/>
    </row>
    <row r="3" spans="1:9" ht="15" customHeight="1"/>
    <row r="4" spans="1:9" ht="15" customHeight="1"/>
    <row r="5" spans="1:9" ht="15" customHeight="1"/>
    <row r="6" spans="1:9" ht="15" customHeight="1"/>
    <row r="7" spans="1:9" ht="15" customHeight="1"/>
    <row r="8" spans="1:9" ht="15" customHeight="1"/>
    <row r="9" spans="1:9" ht="15" customHeight="1"/>
    <row r="10" spans="1:9" ht="15" customHeight="1"/>
    <row r="11" spans="1:9" ht="15" customHeight="1"/>
    <row r="12" spans="1:9" ht="15" customHeight="1"/>
    <row r="13" spans="1:9" ht="15" customHeight="1"/>
    <row r="14" spans="1:9" ht="15" customHeight="1"/>
    <row r="15" spans="1:9" ht="15" customHeight="1"/>
    <row r="16" spans="1:9" ht="15" customHeight="1"/>
    <row r="17" spans="2:8" ht="15" customHeight="1"/>
    <row r="18" spans="2:8" ht="15" customHeight="1"/>
    <row r="19" spans="2:8" ht="15" customHeight="1"/>
    <row r="20" spans="2:8" ht="15" customHeight="1"/>
    <row r="21" spans="2:8" ht="15" customHeight="1"/>
    <row r="22" spans="2:8" ht="15" customHeight="1"/>
    <row r="23" spans="2:8" ht="15" customHeight="1"/>
    <row r="24" spans="2:8" ht="15" customHeight="1"/>
    <row r="25" spans="2:8" ht="15" customHeight="1"/>
    <row r="26" spans="2:8" ht="15" customHeight="1"/>
    <row r="27" spans="2:8" ht="15" customHeight="1"/>
    <row r="28" spans="2:8" ht="15" customHeight="1"/>
    <row r="29" spans="2:8" ht="15" customHeight="1"/>
    <row r="30" spans="2:8" ht="15" customHeight="1"/>
    <row r="31" spans="2:8" ht="15" customHeight="1"/>
    <row r="32" spans="2:8" ht="18">
      <c r="B32" s="451" t="s">
        <v>538</v>
      </c>
      <c r="C32" s="451"/>
      <c r="D32" s="451"/>
      <c r="E32" s="451"/>
      <c r="F32" s="451"/>
      <c r="G32" s="451"/>
      <c r="H32" s="451"/>
    </row>
    <row r="33" spans="2:8" ht="18">
      <c r="B33" s="452" t="e">
        <f>'Promoter(s) and Project '!#REF!</f>
        <v>#REF!</v>
      </c>
      <c r="C33" s="453"/>
      <c r="D33" s="453"/>
      <c r="E33" s="453"/>
      <c r="F33" s="453"/>
      <c r="G33" s="453"/>
      <c r="H33" s="454"/>
    </row>
    <row r="34" spans="2:8" ht="18">
      <c r="B34" s="455" t="str">
        <f>INDEX(Application_form!T21:T24,'Promoter(s) and Project '!M52)</f>
        <v>District Industries Center</v>
      </c>
      <c r="C34" s="456"/>
      <c r="D34" s="456"/>
      <c r="E34" s="456"/>
      <c r="F34" s="456"/>
      <c r="G34" s="456"/>
      <c r="H34" s="457"/>
    </row>
    <row r="35" spans="2:8" ht="18">
      <c r="B35" s="455" t="e">
        <f>'Promoter(s) and Project '!#REF!</f>
        <v>#REF!</v>
      </c>
      <c r="C35" s="456"/>
      <c r="D35" s="456"/>
      <c r="E35" s="456"/>
      <c r="F35" s="456"/>
      <c r="G35" s="456"/>
      <c r="H35" s="457"/>
    </row>
    <row r="36" spans="2:8" ht="18">
      <c r="B36" s="455" t="e">
        <f>'Promoter(s) and Project '!#REF!</f>
        <v>#REF!</v>
      </c>
      <c r="C36" s="456"/>
      <c r="D36" s="456"/>
      <c r="E36" s="456"/>
      <c r="F36" s="456"/>
      <c r="G36" s="456"/>
      <c r="H36" s="457"/>
    </row>
    <row r="37" spans="2:8" ht="18">
      <c r="B37" s="455" t="e">
        <f>'Promoter(s) and Project '!#REF!</f>
        <v>#REF!</v>
      </c>
      <c r="C37" s="456"/>
      <c r="D37" s="456"/>
      <c r="E37" s="2" t="s">
        <v>37</v>
      </c>
      <c r="F37" s="456" t="e">
        <f>'Promoter(s) and Project '!#REF!</f>
        <v>#REF!</v>
      </c>
      <c r="G37" s="456"/>
      <c r="H37" s="457"/>
    </row>
    <row r="38" spans="2:8" ht="18">
      <c r="B38" s="3" t="s">
        <v>539</v>
      </c>
      <c r="C38" s="458"/>
      <c r="D38" s="459"/>
      <c r="E38" s="459"/>
      <c r="F38" s="459"/>
      <c r="G38" s="459"/>
      <c r="H38" s="460"/>
    </row>
    <row r="39" spans="2:8" ht="18">
      <c r="B39" s="4" t="s">
        <v>540</v>
      </c>
      <c r="C39" s="461"/>
      <c r="D39" s="461"/>
      <c r="E39" s="461"/>
      <c r="F39" s="5" t="s">
        <v>541</v>
      </c>
      <c r="G39" s="462"/>
      <c r="H39" s="463"/>
    </row>
    <row r="40" spans="2:8" ht="15" hidden="1" customHeight="1">
      <c r="B40" s="6"/>
      <c r="C40" s="6"/>
      <c r="D40" s="6"/>
      <c r="E40" s="6"/>
      <c r="F40" s="6"/>
      <c r="G40" s="6"/>
      <c r="H40" s="6"/>
    </row>
    <row r="41" spans="2:8" ht="15" hidden="1" customHeight="1"/>
    <row r="42" spans="2:8" ht="15" hidden="1" customHeight="1"/>
    <row r="44" spans="2:8"/>
  </sheetData>
  <sheetProtection formatCells="0" insertColumns="0" insertRows="0" selectLockedCells="1"/>
  <mergeCells count="12">
    <mergeCell ref="B36:H36"/>
    <mergeCell ref="B37:D37"/>
    <mergeCell ref="F37:H37"/>
    <mergeCell ref="C38:H38"/>
    <mergeCell ref="C39:E39"/>
    <mergeCell ref="G39:H39"/>
    <mergeCell ref="B1:H1"/>
    <mergeCell ref="B2:H2"/>
    <mergeCell ref="B32:H32"/>
    <mergeCell ref="B33:H33"/>
    <mergeCell ref="B34:H34"/>
    <mergeCell ref="B35:H35"/>
  </mergeCells>
  <printOptions horizontalCentered="1" verticalCentered="1"/>
  <pageMargins left="0.75" right="0.75" top="1" bottom="1" header="0.5" footer="0.5"/>
  <pageSetup scale="84" orientation="portrait" blackAndWhite="1" verticalDpi="300"/>
  <headerFooter alignWithMargins="0">
    <oddHeader>&amp;L&amp;G</oddHeader>
  </headerFooter>
  <drawing r:id="rId1"/>
  <legacyDrawingHF r:id="rId2"/>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5</vt:i4>
      </vt:variant>
      <vt:variant>
        <vt:lpstr>Named Ranges</vt:lpstr>
      </vt:variant>
      <vt:variant>
        <vt:i4>5</vt:i4>
      </vt:variant>
    </vt:vector>
  </HeadingPairs>
  <TitlesOfParts>
    <vt:vector size="10" baseType="lpstr">
      <vt:lpstr>Application_form</vt:lpstr>
      <vt:lpstr>Promoter(s) and Project </vt:lpstr>
      <vt:lpstr>DPR</vt:lpstr>
      <vt:lpstr>Project_Report</vt:lpstr>
      <vt:lpstr>DPR_FRONT</vt:lpstr>
      <vt:lpstr>Application_form!Print_Area</vt:lpstr>
      <vt:lpstr>DPR!Print_Area</vt:lpstr>
      <vt:lpstr>DPR_FRONT!Print_Area</vt:lpstr>
      <vt:lpstr>Project_Report!Print_Area</vt:lpstr>
      <vt:lpstr>'Promoter(s) and Project '!Print_Area</vt:lpstr>
    </vt:vector>
  </TitlesOfParts>
  <Company>KVIC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kvic</dc:creator>
  <cp:lastModifiedBy>Team Sync</cp:lastModifiedBy>
  <cp:lastPrinted>2009-01-13T19:07:25Z</cp:lastPrinted>
  <dcterms:created xsi:type="dcterms:W3CDTF">2004-03-22T06:46:42Z</dcterms:created>
  <dcterms:modified xsi:type="dcterms:W3CDTF">2023-11-07T16:04:35Z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1033-11.2.0.9052</vt:lpwstr>
  </property>
</Properties>
</file>