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D:\Vals docs\Fleet 17\Calendar\"/>
    </mc:Choice>
  </mc:AlternateContent>
  <xr:revisionPtr revIDLastSave="0" documentId="13_ncr:1_{404CE3AF-FECB-45A7-B8A7-604D3E5384A4}" xr6:coauthVersionLast="47" xr6:coauthVersionMax="47" xr10:uidLastSave="{00000000-0000-0000-0000-000000000000}"/>
  <bookViews>
    <workbookView xWindow="-98" yWindow="-98" windowWidth="19396" windowHeight="11475" activeTab="1" xr2:uid="{00000000-000D-0000-FFFF-FFFF00000000}"/>
  </bookViews>
  <sheets>
    <sheet name="Start" sheetId="2" r:id="rId1"/>
    <sheet name="Calendar" sheetId="1" r:id="rId2"/>
  </sheets>
  <definedNames>
    <definedName name="AprStart">WEEKDAY(DATE(Year,4,1))</definedName>
    <definedName name="AugStart">WEEKDAY(DATE(Year,8,1))</definedName>
    <definedName name="DecStart">WEEKDAY(DATE(Year,12,1))</definedName>
    <definedName name="FebStart">WEEKDAY(DATE(Year,2,1))</definedName>
    <definedName name="IsLeapYear">OR(MOD(Year,400)=0,AND(MOD(Year,4)=0,MOD(Year,100)&lt;&gt;0))</definedName>
    <definedName name="JanStart">WEEKDAY(DATE(Year,1,1))</definedName>
    <definedName name="JulStart">WEEKDAY(DATE(Year,7,1))</definedName>
    <definedName name="JunStart">WEEKDAY(DATE(Year,6,1))</definedName>
    <definedName name="MarStart">WEEKDAY(DATE(Year,3,1))</definedName>
    <definedName name="MayStart">WEEKDAY(DATE(Year,5,1))</definedName>
    <definedName name="NovStart">WEEKDAY(DATE(Year,11,1))</definedName>
    <definedName name="OctStart">WEEKDAY(DATE(Year,10,1))</definedName>
    <definedName name="_xlnm.Print_Area" localSheetId="1">Calendar!$A$1:$V$52</definedName>
    <definedName name="SepStart">WEEKDAY(DATE(Year,9,1))</definedName>
    <definedName name="Year">Calendar!$B$2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7" i="1" l="1"/>
  <c r="B13" i="1"/>
  <c r="M21" i="1"/>
  <c r="N21" i="1" s="1"/>
  <c r="O21" i="1" s="1"/>
  <c r="P21" i="1" s="1"/>
  <c r="Q21" i="1" s="1"/>
  <c r="R21" i="1" s="1"/>
  <c r="S21" i="1" s="1"/>
  <c r="M13" i="1"/>
  <c r="N13" i="1" s="1"/>
  <c r="O13" i="1" s="1"/>
  <c r="P13" i="1" s="1"/>
  <c r="Q13" i="1" s="1"/>
  <c r="R13" i="1" s="1"/>
  <c r="S13" i="1" s="1"/>
  <c r="M5" i="1"/>
  <c r="N5" i="1" s="1"/>
  <c r="O5" i="1" s="1"/>
  <c r="P5" i="1" s="1"/>
  <c r="Q5" i="1" s="1"/>
  <c r="R5" i="1" s="1"/>
  <c r="S5" i="1" s="1"/>
  <c r="B45" i="1" l="1"/>
  <c r="C45" i="1" s="1"/>
  <c r="D45" i="1" s="1"/>
  <c r="E45" i="1" s="1"/>
  <c r="F45" i="1" s="1"/>
  <c r="G45" i="1" s="1"/>
  <c r="H45" i="1" s="1"/>
  <c r="B37" i="1"/>
  <c r="C37" i="1" s="1"/>
  <c r="B29" i="1"/>
  <c r="C29" i="1" s="1"/>
  <c r="M22" i="1"/>
  <c r="N22" i="1" s="1"/>
  <c r="O22" i="1" s="1"/>
  <c r="P22" i="1" s="1"/>
  <c r="Q22" i="1" s="1"/>
  <c r="R22" i="1" s="1"/>
  <c r="M14" i="1"/>
  <c r="N14" i="1" s="1"/>
  <c r="O14" i="1" s="1"/>
  <c r="P14" i="1" s="1"/>
  <c r="Q14" i="1" s="1"/>
  <c r="R14" i="1" s="1"/>
  <c r="S14" i="1" s="1"/>
  <c r="M15" i="1" s="1"/>
  <c r="N15" i="1" s="1"/>
  <c r="O15" i="1" s="1"/>
  <c r="P15" i="1" s="1"/>
  <c r="Q15" i="1" s="1"/>
  <c r="R15" i="1" s="1"/>
  <c r="S15" i="1" s="1"/>
  <c r="D37" i="1" l="1"/>
  <c r="E37" i="1" s="1"/>
  <c r="F37" i="1" s="1"/>
  <c r="G37" i="1" s="1"/>
  <c r="H37" i="1" s="1"/>
  <c r="M16" i="1"/>
  <c r="N16" i="1" s="1"/>
  <c r="O16" i="1" s="1"/>
  <c r="P16" i="1" s="1"/>
  <c r="Q16" i="1" s="1"/>
  <c r="R16" i="1" s="1"/>
  <c r="S16" i="1" s="1"/>
  <c r="M17" i="1" s="1"/>
  <c r="N17" i="1" s="1"/>
  <c r="O17" i="1" s="1"/>
  <c r="P17" i="1" s="1"/>
  <c r="Q17" i="1" s="1"/>
  <c r="R17" i="1" s="1"/>
  <c r="S17" i="1" s="1"/>
  <c r="S22" i="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6" i="1"/>
  <c r="N6" i="1" s="1"/>
  <c r="O6" i="1" s="1"/>
  <c r="P6" i="1" s="1"/>
  <c r="Q6" i="1" s="1"/>
  <c r="R6" i="1" s="1"/>
  <c r="S6" i="1" s="1"/>
  <c r="M7" i="1" s="1"/>
  <c r="N7" i="1" s="1"/>
  <c r="O7" i="1" s="1"/>
  <c r="P7" i="1" s="1"/>
  <c r="Q7" i="1" s="1"/>
  <c r="R7" i="1" s="1"/>
  <c r="S7" i="1" s="1"/>
  <c r="M8" i="1" s="1"/>
  <c r="N8" i="1" s="1"/>
  <c r="O8" i="1" s="1"/>
  <c r="P8" i="1" s="1"/>
  <c r="Q8" i="1" s="1"/>
  <c r="S8" i="1" s="1"/>
  <c r="M9" i="1" s="1"/>
  <c r="N9" i="1" s="1"/>
  <c r="O9" i="1" s="1"/>
  <c r="P9" i="1" s="1"/>
  <c r="Q9" i="1" s="1"/>
  <c r="R9" i="1" s="1"/>
  <c r="S9" i="1" s="1"/>
  <c r="M10" i="1" s="1"/>
  <c r="N10" i="1" s="1"/>
  <c r="O10" i="1" s="1"/>
  <c r="P10" i="1" s="1"/>
  <c r="Q10" i="1" s="1"/>
  <c r="R10" i="1" s="1"/>
  <c r="S10" i="1" s="1"/>
  <c r="B46" i="1"/>
  <c r="C46" i="1" s="1"/>
  <c r="D46" i="1" s="1"/>
  <c r="E46" i="1" s="1"/>
  <c r="F46" i="1" s="1"/>
  <c r="G46" i="1" s="1"/>
  <c r="H46" i="1" s="1"/>
  <c r="B47" i="1" s="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M45" i="1"/>
  <c r="N45" i="1" s="1"/>
  <c r="O45" i="1" s="1"/>
  <c r="P45" i="1" s="1"/>
  <c r="Q45" i="1" s="1"/>
  <c r="R45" i="1" s="1"/>
  <c r="S45" i="1" s="1"/>
  <c r="M46" i="1" s="1"/>
  <c r="N46" i="1" s="1"/>
  <c r="O46" i="1" s="1"/>
  <c r="P46" i="1" s="1"/>
  <c r="Q46" i="1" s="1"/>
  <c r="R46" i="1" s="1"/>
  <c r="S46" i="1" s="1"/>
  <c r="M47" i="1" s="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N37" i="1"/>
  <c r="O37" i="1" s="1"/>
  <c r="P37" i="1" s="1"/>
  <c r="Q37" i="1" s="1"/>
  <c r="R37" i="1" s="1"/>
  <c r="S37" i="1" s="1"/>
  <c r="M38" i="1" s="1"/>
  <c r="N38" i="1" s="1"/>
  <c r="O38" i="1" s="1"/>
  <c r="P38" i="1" s="1"/>
  <c r="Q38" i="1" s="1"/>
  <c r="R38" i="1" s="1"/>
  <c r="S38" i="1" s="1"/>
  <c r="M39" i="1" s="1"/>
  <c r="N39" i="1" s="1"/>
  <c r="O39" i="1" s="1"/>
  <c r="P39" i="1" s="1"/>
  <c r="Q39" i="1" s="1"/>
  <c r="R39" i="1" s="1"/>
  <c r="S39" i="1" s="1"/>
  <c r="M40" i="1" s="1"/>
  <c r="N40" i="1" s="1"/>
  <c r="O40" i="1" s="1"/>
  <c r="P40" i="1" s="1"/>
  <c r="Q40" i="1" s="1"/>
  <c r="R40" i="1" s="1"/>
  <c r="S40" i="1" s="1"/>
  <c r="M41" i="1" s="1"/>
  <c r="N41" i="1" s="1"/>
  <c r="O41" i="1" s="1"/>
  <c r="P41" i="1" s="1"/>
  <c r="Q41" i="1" s="1"/>
  <c r="R41" i="1" s="1"/>
  <c r="S41" i="1" s="1"/>
  <c r="M29" i="1"/>
  <c r="N29" i="1" s="1"/>
  <c r="O29" i="1" s="1"/>
  <c r="P29" i="1" s="1"/>
  <c r="Q29" i="1" s="1"/>
  <c r="R29" i="1" s="1"/>
  <c r="S29" i="1" s="1"/>
  <c r="M30" i="1" s="1"/>
  <c r="N30" i="1" s="1"/>
  <c r="O30" i="1" s="1"/>
  <c r="P30" i="1" s="1"/>
  <c r="Q30" i="1" s="1"/>
  <c r="R30" i="1" s="1"/>
  <c r="S30" i="1" s="1"/>
  <c r="M31" i="1" s="1"/>
  <c r="N31" i="1" s="1"/>
  <c r="O31" i="1" s="1"/>
  <c r="P31" i="1" s="1"/>
  <c r="Q31" i="1" s="1"/>
  <c r="R31" i="1" s="1"/>
  <c r="S31" i="1" s="1"/>
  <c r="M32" i="1" s="1"/>
  <c r="N32" i="1" s="1"/>
  <c r="O32" i="1" s="1"/>
  <c r="P32" i="1" s="1"/>
  <c r="Q32" i="1" s="1"/>
  <c r="R32" i="1" s="1"/>
  <c r="S32" i="1" s="1"/>
  <c r="B21" i="1"/>
  <c r="C21" i="1" s="1"/>
  <c r="D21" i="1" s="1"/>
  <c r="E21" i="1" s="1"/>
  <c r="F21" i="1" s="1"/>
  <c r="G21" i="1" s="1"/>
  <c r="H21" i="1" s="1"/>
  <c r="B22" i="1" s="1"/>
  <c r="C22" i="1" s="1"/>
  <c r="D22" i="1" s="1"/>
  <c r="E22" i="1" s="1"/>
  <c r="F22" i="1" s="1"/>
  <c r="G22" i="1" s="1"/>
  <c r="H22" i="1" s="1"/>
  <c r="B23" i="1" s="1"/>
  <c r="C23" i="1" s="1"/>
  <c r="D23" i="1" s="1"/>
  <c r="E23" i="1" s="1"/>
  <c r="F23" i="1" s="1"/>
  <c r="C13" i="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l="1"/>
  <c r="B10" i="1" s="1"/>
  <c r="C10" i="1" s="1"/>
  <c r="D10" i="1" s="1"/>
  <c r="E10" i="1" s="1"/>
  <c r="F10" i="1" s="1"/>
  <c r="G10" i="1" s="1"/>
  <c r="H10" i="1" s="1"/>
  <c r="M18" i="1"/>
  <c r="N18" i="1" s="1"/>
  <c r="O18" i="1" s="1"/>
  <c r="P18" i="1" s="1"/>
  <c r="Q18" i="1" s="1"/>
  <c r="R18" i="1" s="1"/>
  <c r="S18" i="1" s="1"/>
  <c r="M42" i="1"/>
  <c r="N42" i="1" s="1"/>
  <c r="O42" i="1" s="1"/>
  <c r="P42" i="1" s="1"/>
  <c r="Q42" i="1" s="1"/>
  <c r="M33" i="1"/>
  <c r="N33" i="1" s="1"/>
  <c r="O33" i="1" s="1"/>
  <c r="P33" i="1" s="1"/>
  <c r="Q33" i="1" s="1"/>
  <c r="R33" i="1" s="1"/>
  <c r="S33" i="1" s="1"/>
  <c r="M34" i="1"/>
  <c r="G23" i="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R42" i="1" l="1"/>
  <c r="S42" i="1" s="1"/>
  <c r="N34" i="1"/>
  <c r="O34" i="1" s="1"/>
  <c r="P34" i="1" s="1"/>
  <c r="Q34" i="1" s="1"/>
  <c r="R34" i="1" s="1"/>
  <c r="S34" i="1" s="1"/>
  <c r="D29" i="1"/>
  <c r="E29" i="1" s="1"/>
  <c r="F29" i="1" s="1"/>
  <c r="G29" i="1" s="1"/>
  <c r="H29" i="1" s="1"/>
  <c r="B30" i="1" s="1"/>
  <c r="C30" i="1" s="1"/>
  <c r="D30" i="1" s="1"/>
  <c r="E30" i="1" s="1"/>
  <c r="F30" i="1" s="1"/>
  <c r="G30" i="1" s="1"/>
  <c r="H30" i="1" s="1"/>
  <c r="B31" i="1" s="1"/>
  <c r="C31" i="1" s="1"/>
  <c r="D31" i="1" s="1"/>
  <c r="E31" i="1" s="1"/>
  <c r="F31" i="1" s="1"/>
  <c r="G31" i="1" s="1"/>
  <c r="H31" i="1" s="1"/>
  <c r="B32" i="1" s="1"/>
  <c r="C32" i="1" s="1"/>
  <c r="D32" i="1" s="1"/>
  <c r="E32" i="1" s="1"/>
  <c r="F32" i="1" s="1"/>
  <c r="G32" i="1" s="1"/>
  <c r="H32" i="1" s="1"/>
  <c r="B34" i="1" l="1"/>
  <c r="C34" i="1" s="1"/>
  <c r="D34" i="1" s="1"/>
  <c r="B33" i="1"/>
  <c r="C33" i="1" s="1"/>
  <c r="D33" i="1" s="1"/>
  <c r="E33" i="1" s="1"/>
  <c r="F33" i="1" s="1"/>
  <c r="G33" i="1" s="1"/>
  <c r="H33" i="1" s="1"/>
  <c r="E34" i="1" l="1"/>
  <c r="F34" i="1" s="1"/>
  <c r="G34" i="1" s="1"/>
  <c r="H34" i="1" s="1"/>
  <c r="B38" i="1" l="1"/>
  <c r="C38" i="1" s="1"/>
  <c r="D38" i="1" s="1"/>
  <c r="E38" i="1" l="1"/>
  <c r="F38" i="1" s="1"/>
  <c r="G38" i="1" s="1"/>
  <c r="H38" i="1" s="1"/>
  <c r="B39" i="1" s="1"/>
  <c r="C39" i="1" s="1"/>
  <c r="D39" i="1" s="1"/>
  <c r="E39" i="1" l="1"/>
  <c r="F39" i="1" s="1"/>
  <c r="G39" i="1" s="1"/>
  <c r="H39" i="1" s="1"/>
  <c r="B40" i="1" s="1"/>
  <c r="C40" i="1" s="1"/>
  <c r="D40" i="1" s="1"/>
  <c r="E40" i="1" l="1"/>
  <c r="F40" i="1" s="1"/>
  <c r="G40" i="1" s="1"/>
  <c r="H40" i="1" s="1"/>
  <c r="B41" i="1" s="1"/>
  <c r="C41" i="1" s="1"/>
  <c r="D41" i="1" s="1"/>
  <c r="E41" i="1" l="1"/>
  <c r="F41" i="1" s="1"/>
  <c r="G41" i="1" s="1"/>
  <c r="H41" i="1" l="1"/>
  <c r="B42" i="1" s="1"/>
  <c r="C42" i="1" s="1"/>
  <c r="D42" i="1" s="1"/>
  <c r="E42" i="1" s="1"/>
  <c r="F42" i="1" s="1"/>
  <c r="G42" i="1" s="1"/>
  <c r="H42" i="1" s="1"/>
</calcChain>
</file>

<file path=xl/sharedStrings.xml><?xml version="1.0" encoding="utf-8"?>
<sst xmlns="http://schemas.openxmlformats.org/spreadsheetml/2006/main" count="179" uniqueCount="97">
  <si>
    <t>MAY</t>
  </si>
  <si>
    <t>JAN</t>
  </si>
  <si>
    <t>FEB</t>
  </si>
  <si>
    <t>MAR</t>
  </si>
  <si>
    <t>JUL</t>
  </si>
  <si>
    <t>AUG</t>
  </si>
  <si>
    <t>SEP</t>
  </si>
  <si>
    <t>APR</t>
  </si>
  <si>
    <t>JUN</t>
  </si>
  <si>
    <t>OCT</t>
  </si>
  <si>
    <t>NOV</t>
  </si>
  <si>
    <t>DEC</t>
  </si>
  <si>
    <t>ABOUT THIS TEMPLATE</t>
  </si>
  <si>
    <t>Su</t>
  </si>
  <si>
    <t>Mo</t>
  </si>
  <si>
    <t>Tu</t>
  </si>
  <si>
    <t>We</t>
  </si>
  <si>
    <t>Th</t>
  </si>
  <si>
    <t>Fr</t>
  </si>
  <si>
    <t>Sa</t>
  </si>
  <si>
    <t>Use this template to create a calendar of any year.</t>
  </si>
  <si>
    <t>Enter year and each monthly calendar table is auto updated.</t>
  </si>
  <si>
    <t>Add notes for each month.</t>
  </si>
  <si>
    <t>Note: </t>
  </si>
  <si>
    <t>Additional instructions have been provided in column A in CALENDAR worksheet. This text has been intentionally hidden. To remove text, select column A, then select DELETE. To unhide text, select column A, then change font color.</t>
  </si>
  <si>
    <t>To learn more about tables, press SHIFT and then F10 within a table, select the TABLE option, and then select ALTERNATIVE TEXT.</t>
  </si>
  <si>
    <t>Create Any Year Calendar in this worksheet. Helpful instructions on how to use this worksheet are in cells in this column. Arrow down to get started.</t>
  </si>
  <si>
    <t>January calendar starts in cell at right, from cells B4 to H10, and April calendar is in cells M4 to S10. January label is in cell J4 and April label in cell U4. Enter January notes in cells K4 to J10 and April notes in cells V4 to U10. Next instruction is in cell A12.</t>
  </si>
  <si>
    <t xml:space="preserve">February calendar starts in cell at right, from cells B12 to H18, and May calendar is in cells M12 to S18. February label is in cell J12 and May label in cell U12. Enter February notes in cells K12 to J18 and May notes in cells V12 to U18. Next instruction is in cell A20. </t>
  </si>
  <si>
    <t>July calendar starts in cell at right, from cells B30 to H36, and October calendar is in cells M30 to S36. July label is in cell J30 and October label in cell U30. Enter July notes in cells K30 to J36 and October notes in cells V30 to U36. Next instruction is in cell A38.</t>
  </si>
  <si>
    <t>August calendar starts in cell at right, from cells B38 to H44, and November calendar is in cells M38 to S44. August label is in cell J38 and November label in cell U38. Enter August notes in cells K38 to J44 and November notes in cells V38 to U44. Next instruction is in cell A46.</t>
  </si>
  <si>
    <t>September calendar starts in cell at right, from cells B46 to H52, and December calendar is in cells M46 to S52. September label is in cell J46 and December label in cell U46. Enter September notes in cells K46 to J52 and December notes in cells V46 to U52.</t>
  </si>
  <si>
    <t xml:space="preserve">March calendar starts in cell at right, from cells B20 to H26, and June calendar is in cells M20 to S26. March label is in cell J20 and June label in cell U20. Enter March notes in cells K20 to J26 and June notes in cells V20 to U26. Next instruction is in cell A28. </t>
  </si>
  <si>
    <t>Calendar for each month is automatically updated in cells B4 through S26. First quarter calendars are in cells B4 through H26 and Second quarter calendars are in cells M4 through S26.</t>
  </si>
  <si>
    <t>Third quarter calendars are in cells B30 through H52 and Fourth quarter calendars are in cells M30 through S52.</t>
  </si>
  <si>
    <t>Club Calendar</t>
  </si>
  <si>
    <t>All dates/locations are subject to change</t>
  </si>
  <si>
    <t>Club Meeting</t>
  </si>
  <si>
    <t>Sponsor Socials</t>
  </si>
  <si>
    <t>Fleet17 Club Events</t>
  </si>
  <si>
    <t>Holidays</t>
  </si>
  <si>
    <t>Non-Fleet17 Events</t>
  </si>
  <si>
    <t>25 - Christmas Day</t>
  </si>
  <si>
    <t>04 - 4th of July</t>
  </si>
  <si>
    <t xml:space="preserve"> </t>
  </si>
  <si>
    <t>31-Halloween</t>
  </si>
  <si>
    <t>Raft Off-Weather Permitting</t>
  </si>
  <si>
    <t>17 - St. Patricks Day</t>
  </si>
  <si>
    <t>01 - Stratton Dam Locks open</t>
  </si>
  <si>
    <t>05 - Easter</t>
  </si>
  <si>
    <t>07 - 7pm - Club Mtg Port Edward</t>
  </si>
  <si>
    <t xml:space="preserve">03 - 7pm - Club Mtg Port Edward </t>
  </si>
  <si>
    <r>
      <t>05- 7:00pm -</t>
    </r>
    <r>
      <rPr>
        <sz val="9"/>
        <color theme="1"/>
        <rFont val="Arial"/>
        <family val="2"/>
        <scheme val="minor"/>
      </rPr>
      <t xml:space="preserve"> Club Mtg Port Edward</t>
    </r>
  </si>
  <si>
    <t>10 - Mothers day</t>
  </si>
  <si>
    <t>25 - Memorial Day</t>
  </si>
  <si>
    <r>
      <t>02- 7:00pm -</t>
    </r>
    <r>
      <rPr>
        <sz val="9"/>
        <color theme="1"/>
        <rFont val="Arial"/>
        <family val="2"/>
        <scheme val="minor"/>
      </rPr>
      <t xml:space="preserve"> Club Mtg Port Edward</t>
    </r>
  </si>
  <si>
    <r>
      <t xml:space="preserve">         </t>
    </r>
    <r>
      <rPr>
        <sz val="10"/>
        <color rgb="FFFF0000"/>
        <rFont val="Arial"/>
        <family val="2"/>
        <scheme val="minor"/>
      </rPr>
      <t>Nomination of 2027 Board</t>
    </r>
  </si>
  <si>
    <t>07 - Labor Day</t>
  </si>
  <si>
    <t>01- Stratton Dam Locks closed</t>
  </si>
  <si>
    <t>26 - Thanksgiving</t>
  </si>
  <si>
    <r>
      <t xml:space="preserve">         </t>
    </r>
    <r>
      <rPr>
        <sz val="10"/>
        <color rgb="FFFF0000"/>
        <rFont val="Arial"/>
        <family val="2"/>
        <scheme val="minor"/>
      </rPr>
      <t>New 2027 Board Takes Over</t>
    </r>
  </si>
  <si>
    <t>No Club Meeting this month</t>
  </si>
  <si>
    <r>
      <t>03- 7pm -</t>
    </r>
    <r>
      <rPr>
        <sz val="9"/>
        <color theme="1"/>
        <rFont val="Arial"/>
        <family val="2"/>
        <scheme val="minor"/>
      </rPr>
      <t xml:space="preserve"> Club Mtg Port Edward  </t>
    </r>
  </si>
  <si>
    <t>TBD- raft off - weather permitting</t>
  </si>
  <si>
    <t>TBD - raft off - weather permitting</t>
  </si>
  <si>
    <t>No Sponsor of the Month</t>
  </si>
  <si>
    <r>
      <t>30-</t>
    </r>
    <r>
      <rPr>
        <sz val="9"/>
        <color theme="1"/>
        <rFont val="Arial"/>
        <family val="2"/>
        <scheme val="minor"/>
      </rPr>
      <t>Brunch</t>
    </r>
    <r>
      <rPr>
        <i/>
        <sz val="9"/>
        <color theme="1"/>
        <rFont val="Arial"/>
        <family val="2"/>
        <scheme val="minor"/>
      </rPr>
      <t xml:space="preserve"> </t>
    </r>
    <r>
      <rPr>
        <sz val="9"/>
        <color theme="1"/>
        <rFont val="Arial"/>
        <family val="2"/>
        <scheme val="minor"/>
      </rPr>
      <t xml:space="preserve">&amp; </t>
    </r>
    <r>
      <rPr>
        <sz val="9"/>
        <color rgb="FFFF0000"/>
        <rFont val="Arial"/>
        <family val="2"/>
        <scheme val="minor"/>
      </rPr>
      <t>Vessel/Safety Inspection</t>
    </r>
    <r>
      <rPr>
        <sz val="9"/>
        <color theme="1"/>
        <rFont val="Arial"/>
        <family val="2"/>
        <scheme val="minor"/>
      </rPr>
      <t>-No Wake</t>
    </r>
  </si>
  <si>
    <t>27 - Poker Run</t>
  </si>
  <si>
    <t>01-Venetian Night</t>
  </si>
  <si>
    <t xml:space="preserve">17 - Hooky Friday </t>
  </si>
  <si>
    <t>28- Kickoff Dinner Mtg &amp; Auction-Pt Eds</t>
  </si>
  <si>
    <t>19 - Crock Pot Cook Off</t>
  </si>
  <si>
    <t xml:space="preserve">13 -1:00pm-Member Appreciation Picnic </t>
  </si>
  <si>
    <t>Trick or treat on the river-TBD</t>
  </si>
  <si>
    <t>No Sponsor of the month</t>
  </si>
  <si>
    <t>24-4pm Bowling Party</t>
  </si>
  <si>
    <t>28-Feb 1 - Boat Show - Rosemont</t>
  </si>
  <si>
    <t>19 - 6pm Sponsor of the month-Meg's Den</t>
  </si>
  <si>
    <t xml:space="preserve"> 16 - 6pm-Sponsor of the Month-Hidden Tap</t>
  </si>
  <si>
    <t>Tentiative-Pub Crawl-TBD</t>
  </si>
  <si>
    <t>12 - 6pm-Sponsor of the Month-Maple Tree Tap</t>
  </si>
  <si>
    <t xml:space="preserve"> 22-6pm Sponsor of the Month - Hermanns</t>
  </si>
  <si>
    <t>23-6pm Sponsor of the month -All Inn</t>
  </si>
  <si>
    <t>22- 6pm Sponsor of the month - Cary Ale House</t>
  </si>
  <si>
    <t>18-6pm-Sponsor of the Month-100 Lounge</t>
  </si>
  <si>
    <t xml:space="preserve"> 21 - Fathers day</t>
  </si>
  <si>
    <t xml:space="preserve"> TBD- raft off - weather permitting</t>
  </si>
  <si>
    <t>19-6pm Sponsor of the month-Port Edward</t>
  </si>
  <si>
    <r>
      <t xml:space="preserve"> </t>
    </r>
    <r>
      <rPr>
        <sz val="9"/>
        <color theme="1"/>
        <rFont val="Arial"/>
        <family val="2"/>
        <scheme val="minor"/>
      </rPr>
      <t xml:space="preserve">07-6pm-Sponsor of the Month-Whiskey &amp; Wine </t>
    </r>
  </si>
  <si>
    <t>11 - 6pm-Sponsor of the Month -Dead End</t>
  </si>
  <si>
    <r>
      <t>07- 7:00pm -</t>
    </r>
    <r>
      <rPr>
        <sz val="9"/>
        <color theme="1"/>
        <rFont val="Arial"/>
        <family val="2"/>
        <scheme val="minor"/>
      </rPr>
      <t xml:space="preserve"> Club Mtg Pier 91</t>
    </r>
  </si>
  <si>
    <t>04 - 7:00pm - Club Mtg  Pier 91</t>
  </si>
  <si>
    <r>
      <rPr>
        <sz val="8"/>
        <color theme="1"/>
        <rFont val="Arial"/>
        <family val="2"/>
        <scheme val="minor"/>
      </rPr>
      <t xml:space="preserve">06 -7:00pm - Club Mtg -Pier 91 </t>
    </r>
    <r>
      <rPr>
        <sz val="8"/>
        <color rgb="FFFF0000"/>
        <rFont val="Arial"/>
        <family val="2"/>
        <scheme val="minor"/>
      </rPr>
      <t>Intro of new 2027 Board</t>
    </r>
  </si>
  <si>
    <r>
      <t xml:space="preserve">03 - 7:00pm - </t>
    </r>
    <r>
      <rPr>
        <sz val="9"/>
        <color theme="1"/>
        <rFont val="Arial"/>
        <family val="2"/>
        <scheme val="minor"/>
      </rPr>
      <t>Club Mtg Pier 91</t>
    </r>
  </si>
  <si>
    <r>
      <t>12 -5pm -</t>
    </r>
    <r>
      <rPr>
        <sz val="8"/>
        <color theme="1"/>
        <rFont val="Arial"/>
        <family val="2"/>
        <scheme val="minor"/>
      </rPr>
      <t>Christmas Party-Pier 91/Riverview Rm</t>
    </r>
  </si>
  <si>
    <r>
      <rPr>
        <sz val="7"/>
        <color theme="1"/>
        <rFont val="Arial"/>
        <family val="2"/>
        <scheme val="minor"/>
      </rPr>
      <t xml:space="preserve">01 - 7:00pm - Club Mtg  Pier 91   </t>
    </r>
    <r>
      <rPr>
        <sz val="7"/>
        <color rgb="FFFF0000"/>
        <rFont val="Arial"/>
        <family val="2"/>
        <scheme val="minor"/>
      </rPr>
      <t>Election of new 2027 Board</t>
    </r>
  </si>
  <si>
    <t>09-6pm Sponsor of the month-Tony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</si>
</sst>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0"/>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6"/>
      <color theme="0"/>
      <name val="Arial"/>
      <family val="2"/>
      <scheme val="minor"/>
    </font>
    <font>
      <sz val="10"/>
      <color theme="0"/>
      <name val="Arial"/>
      <family val="2"/>
      <scheme val="minor"/>
    </font>
    <font>
      <sz val="11"/>
      <color theme="1"/>
      <name val="Calibri"/>
      <family val="2"/>
    </font>
    <font>
      <sz val="11"/>
      <color theme="0"/>
      <name val="Calibri"/>
      <family val="2"/>
    </font>
    <font>
      <sz val="20"/>
      <color theme="1"/>
      <name val="Broadway"/>
      <family val="5"/>
    </font>
    <font>
      <sz val="10"/>
      <color rgb="FFFF0000"/>
      <name val="Arial"/>
      <family val="2"/>
      <scheme val="minor"/>
    </font>
    <font>
      <sz val="9"/>
      <color theme="1"/>
      <name val="Arial"/>
      <family val="2"/>
      <scheme val="minor"/>
    </font>
    <font>
      <sz val="10"/>
      <color theme="1"/>
      <name val="Arial"/>
      <family val="2"/>
      <scheme val="major"/>
    </font>
    <font>
      <sz val="9"/>
      <color rgb="FF404040"/>
      <name val="Arial"/>
      <family val="2"/>
      <scheme val="minor"/>
    </font>
    <font>
      <b/>
      <sz val="9"/>
      <color theme="1" tint="0.24994659260841701"/>
      <name val="Arial"/>
      <family val="2"/>
      <scheme val="minor"/>
    </font>
    <font>
      <sz val="9"/>
      <name val="Arial"/>
      <family val="2"/>
      <scheme val="minor"/>
    </font>
    <font>
      <sz val="9"/>
      <color theme="1" tint="0.34998626667073579"/>
      <name val="Arial"/>
      <family val="2"/>
      <scheme val="minor"/>
    </font>
    <font>
      <sz val="14"/>
      <color rgb="FFFF0000"/>
      <name val="Arial"/>
      <family val="2"/>
      <scheme val="minor"/>
    </font>
    <font>
      <i/>
      <sz val="9"/>
      <color theme="1"/>
      <name val="Arial"/>
      <family val="2"/>
      <scheme val="minor"/>
    </font>
    <font>
      <sz val="9"/>
      <color rgb="FFFF0000"/>
      <name val="Arial"/>
      <family val="2"/>
      <scheme val="minor"/>
    </font>
    <font>
      <sz val="8"/>
      <name val="Arial"/>
      <family val="2"/>
      <scheme val="minor"/>
    </font>
    <font>
      <sz val="12"/>
      <color rgb="FFFF0000"/>
      <name val="Arial"/>
      <family val="2"/>
      <scheme val="minor"/>
    </font>
    <font>
      <b/>
      <sz val="9"/>
      <color theme="1"/>
      <name val="Arial"/>
      <family val="2"/>
      <scheme val="minor"/>
    </font>
    <font>
      <sz val="8"/>
      <color theme="1"/>
      <name val="Arial"/>
      <family val="2"/>
      <scheme val="minor"/>
    </font>
    <font>
      <sz val="7"/>
      <color theme="1"/>
      <name val="Arial"/>
      <family val="2"/>
      <scheme val="minor"/>
    </font>
    <font>
      <sz val="7"/>
      <color rgb="FFFF0000"/>
      <name val="Arial"/>
      <family val="2"/>
      <scheme val="minor"/>
    </font>
    <font>
      <sz val="8"/>
      <color rgb="FFFF0000"/>
      <name val="Arial"/>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2" tint="-4.9989318521683403E-2"/>
        <bgColor indexed="64"/>
      </patternFill>
    </fill>
  </fills>
  <borders count="20">
    <border>
      <left/>
      <right/>
      <top/>
      <bottom/>
      <diagonal/>
    </border>
    <border>
      <left/>
      <right/>
      <top/>
      <bottom style="thin">
        <color theme="0" tint="-0.14996795556505021"/>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right/>
      <top style="medium">
        <color indexed="64"/>
      </top>
      <bottom style="medium">
        <color indexed="64"/>
      </bottom>
      <diagonal/>
    </border>
    <border>
      <left/>
      <right/>
      <top style="thin">
        <color theme="0" tint="-0.1499679555650502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5" fillId="0" borderId="0" applyNumberFormat="0" applyFill="0" applyBorder="0" applyAlignment="0" applyProtection="0"/>
    <xf numFmtId="0" fontId="2" fillId="0" borderId="0" applyNumberFormat="0" applyFill="0" applyBorder="0" applyAlignment="0" applyProtection="0"/>
    <xf numFmtId="0" fontId="6" fillId="3" borderId="0" applyNumberFormat="0" applyBorder="0" applyProtection="0">
      <alignment horizontal="center" vertical="center"/>
    </xf>
    <xf numFmtId="0" fontId="7" fillId="0" borderId="0" applyNumberFormat="0" applyFill="0" applyBorder="0" applyAlignment="0" applyProtection="0"/>
    <xf numFmtId="44" fontId="4" fillId="0" borderId="0" applyFont="0" applyFill="0" applyBorder="0" applyAlignment="0" applyProtection="0"/>
  </cellStyleXfs>
  <cellXfs count="106">
    <xf numFmtId="0" fontId="0" fillId="0" borderId="0" xfId="0"/>
    <xf numFmtId="0" fontId="1" fillId="0" borderId="0" xfId="0" applyFont="1" applyAlignment="1">
      <alignment horizontal="center" vertical="center"/>
    </xf>
    <xf numFmtId="0" fontId="2" fillId="0" borderId="0" xfId="2" applyBorder="1"/>
    <xf numFmtId="0" fontId="8" fillId="3" borderId="0" xfId="0" applyFont="1" applyFill="1" applyAlignment="1">
      <alignment horizontal="center" vertical="center"/>
    </xf>
    <xf numFmtId="0" fontId="10" fillId="0" borderId="0" xfId="0" applyFont="1" applyAlignment="1">
      <alignment vertical="center" wrapText="1"/>
    </xf>
    <xf numFmtId="0" fontId="9" fillId="0" borderId="0" xfId="0" applyFont="1" applyAlignment="1">
      <alignment wrapText="1"/>
    </xf>
    <xf numFmtId="0" fontId="11" fillId="0" borderId="0" xfId="0" applyFont="1" applyAlignment="1">
      <alignment vertical="center" wrapText="1"/>
    </xf>
    <xf numFmtId="0" fontId="9" fillId="0" borderId="0" xfId="0" applyFont="1"/>
    <xf numFmtId="0" fontId="3" fillId="2" borderId="2" xfId="0" applyFont="1" applyFill="1" applyBorder="1" applyAlignment="1">
      <alignment horizontal="center" vertical="center"/>
    </xf>
    <xf numFmtId="0" fontId="6" fillId="3" borderId="3" xfId="3" applyBorder="1">
      <alignment horizontal="center" vertical="center"/>
    </xf>
    <xf numFmtId="0" fontId="3" fillId="2"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4" borderId="3" xfId="0" applyFont="1" applyFill="1" applyBorder="1" applyAlignment="1">
      <alignment horizontal="center" vertical="center"/>
    </xf>
    <xf numFmtId="0" fontId="6" fillId="3" borderId="4" xfId="3" applyBorder="1">
      <alignment horizontal="center" vertical="center"/>
    </xf>
    <xf numFmtId="0" fontId="6" fillId="3" borderId="5" xfId="3" applyBorder="1">
      <alignment horizontal="center" vertical="center"/>
    </xf>
    <xf numFmtId="0" fontId="6" fillId="3" borderId="6" xfId="3" applyBorder="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6" borderId="3" xfId="0" applyFont="1" applyFill="1" applyBorder="1" applyAlignment="1">
      <alignment horizontal="center" vertical="center"/>
    </xf>
    <xf numFmtId="49" fontId="6" fillId="3" borderId="6" xfId="3" applyNumberFormat="1" applyBorder="1">
      <alignment horizontal="center" vertical="center"/>
    </xf>
    <xf numFmtId="0" fontId="3" fillId="7" borderId="3" xfId="0" applyFont="1" applyFill="1" applyBorder="1" applyAlignment="1">
      <alignment horizontal="center" vertical="center"/>
    </xf>
    <xf numFmtId="0" fontId="4" fillId="0" borderId="12" xfId="0" applyFont="1" applyBorder="1" applyAlignment="1">
      <alignment horizontal="left"/>
    </xf>
    <xf numFmtId="0" fontId="4" fillId="0" borderId="0" xfId="0" applyFont="1" applyAlignment="1">
      <alignment horizontal="left"/>
    </xf>
    <xf numFmtId="0" fontId="0" fillId="7" borderId="15" xfId="0" applyFill="1" applyBorder="1" applyAlignment="1">
      <alignment horizontal="center"/>
    </xf>
    <xf numFmtId="0" fontId="19" fillId="8" borderId="0" xfId="0" applyFont="1" applyFill="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0" fillId="0" borderId="18" xfId="0" applyBorder="1"/>
    <xf numFmtId="0" fontId="17" fillId="0" borderId="0" xfId="0" applyFont="1" applyAlignment="1">
      <alignment horizontal="center" vertical="center"/>
    </xf>
    <xf numFmtId="0" fontId="18" fillId="2" borderId="3" xfId="0" applyFont="1" applyFill="1" applyBorder="1" applyAlignment="1">
      <alignment horizontal="center" vertical="center"/>
    </xf>
    <xf numFmtId="0" fontId="19" fillId="2" borderId="3" xfId="0" applyFont="1" applyFill="1" applyBorder="1" applyAlignment="1">
      <alignment horizontal="center" vertical="center"/>
    </xf>
    <xf numFmtId="0" fontId="4" fillId="6" borderId="12" xfId="0" applyFont="1" applyFill="1" applyBorder="1" applyAlignment="1">
      <alignment horizontal="left"/>
    </xf>
    <xf numFmtId="0" fontId="18" fillId="4" borderId="3" xfId="0" applyFont="1" applyFill="1" applyBorder="1" applyAlignment="1">
      <alignment horizontal="center" vertical="center"/>
    </xf>
    <xf numFmtId="0" fontId="4" fillId="9" borderId="12" xfId="0" applyFont="1" applyFill="1" applyBorder="1" applyAlignment="1">
      <alignment horizontal="left"/>
    </xf>
    <xf numFmtId="0" fontId="24" fillId="0" borderId="0" xfId="0" applyFont="1"/>
    <xf numFmtId="0" fontId="0" fillId="9" borderId="0" xfId="0" applyFill="1"/>
    <xf numFmtId="0" fontId="0" fillId="7" borderId="12" xfId="0" applyFill="1" applyBorder="1"/>
    <xf numFmtId="0" fontId="0" fillId="5" borderId="13" xfId="0" applyFill="1" applyBorder="1"/>
    <xf numFmtId="0" fontId="4" fillId="5" borderId="12" xfId="0" applyFont="1" applyFill="1" applyBorder="1" applyAlignment="1">
      <alignment horizontal="left"/>
    </xf>
    <xf numFmtId="0" fontId="4" fillId="4" borderId="12" xfId="0" applyFont="1" applyFill="1" applyBorder="1" applyAlignment="1">
      <alignment horizontal="left"/>
    </xf>
    <xf numFmtId="0" fontId="16" fillId="2" borderId="3" xfId="0" applyFont="1" applyFill="1" applyBorder="1" applyAlignment="1">
      <alignment horizontal="center" vertical="center"/>
    </xf>
    <xf numFmtId="0" fontId="0" fillId="7" borderId="13" xfId="0" applyFill="1" applyBorder="1" applyAlignment="1">
      <alignment horizontal="left"/>
    </xf>
    <xf numFmtId="0" fontId="25" fillId="7" borderId="3" xfId="0" applyFont="1" applyFill="1" applyBorder="1" applyAlignment="1">
      <alignment horizontal="center" vertical="center"/>
    </xf>
    <xf numFmtId="0" fontId="0" fillId="4" borderId="0" xfId="0" applyFill="1"/>
    <xf numFmtId="44" fontId="0" fillId="0" borderId="0" xfId="5" applyFont="1"/>
    <xf numFmtId="44" fontId="4" fillId="0" borderId="0" xfId="5" applyFont="1" applyAlignment="1">
      <alignment horizontal="left"/>
    </xf>
    <xf numFmtId="44" fontId="4" fillId="5" borderId="12" xfId="5" applyFont="1" applyFill="1" applyBorder="1" applyAlignment="1">
      <alignment horizontal="left"/>
    </xf>
    <xf numFmtId="44" fontId="4" fillId="4" borderId="12" xfId="5" applyFont="1" applyFill="1" applyBorder="1" applyAlignment="1">
      <alignment horizontal="left"/>
    </xf>
    <xf numFmtId="44" fontId="0" fillId="7" borderId="13" xfId="5" applyFont="1" applyFill="1" applyBorder="1"/>
    <xf numFmtId="44" fontId="4" fillId="0" borderId="12" xfId="5" applyFont="1" applyBorder="1" applyAlignment="1">
      <alignment horizontal="left"/>
    </xf>
    <xf numFmtId="44" fontId="0" fillId="7" borderId="12" xfId="5" applyFont="1" applyFill="1" applyBorder="1"/>
    <xf numFmtId="44" fontId="4" fillId="9" borderId="12" xfId="5" applyFont="1" applyFill="1" applyBorder="1" applyAlignment="1">
      <alignment horizontal="left"/>
    </xf>
    <xf numFmtId="44" fontId="0" fillId="9" borderId="19" xfId="5" applyFont="1" applyFill="1" applyBorder="1"/>
    <xf numFmtId="0" fontId="0" fillId="0" borderId="13" xfId="0" applyBorder="1"/>
    <xf numFmtId="0" fontId="3" fillId="10" borderId="3" xfId="0" applyFont="1" applyFill="1" applyBorder="1" applyAlignment="1">
      <alignment horizontal="center" vertical="center"/>
    </xf>
    <xf numFmtId="0" fontId="3" fillId="11" borderId="3" xfId="0" applyFont="1" applyFill="1" applyBorder="1" applyAlignment="1">
      <alignment horizontal="center" vertical="center"/>
    </xf>
    <xf numFmtId="0" fontId="14" fillId="10" borderId="0" xfId="0" applyFont="1" applyFill="1"/>
    <xf numFmtId="0" fontId="0" fillId="10" borderId="0" xfId="0" applyFill="1"/>
    <xf numFmtId="0" fontId="0" fillId="10" borderId="13" xfId="0" applyFill="1" applyBorder="1"/>
    <xf numFmtId="0" fontId="4" fillId="10" borderId="12" xfId="0" applyFont="1" applyFill="1" applyBorder="1" applyAlignment="1">
      <alignment horizontal="left"/>
    </xf>
    <xf numFmtId="44" fontId="4" fillId="10" borderId="12" xfId="5" applyFont="1" applyFill="1" applyBorder="1" applyAlignment="1">
      <alignment horizontal="left"/>
    </xf>
    <xf numFmtId="0" fontId="0" fillId="5" borderId="14" xfId="0" applyFill="1" applyBorder="1" applyAlignment="1">
      <alignment horizontal="left"/>
    </xf>
    <xf numFmtId="0" fontId="0" fillId="9" borderId="12" xfId="0" applyFill="1" applyBorder="1" applyAlignment="1">
      <alignment horizontal="left"/>
    </xf>
    <xf numFmtId="0" fontId="0" fillId="8" borderId="12" xfId="0" applyFill="1" applyBorder="1" applyAlignment="1">
      <alignment horizontal="left"/>
    </xf>
    <xf numFmtId="14" fontId="20" fillId="0" borderId="0" xfId="0" applyNumberFormat="1" applyFont="1" applyAlignment="1">
      <alignment horizontal="center" wrapText="1"/>
    </xf>
    <xf numFmtId="0" fontId="20" fillId="0" borderId="0" xfId="0" applyFont="1" applyAlignment="1">
      <alignment horizontal="center"/>
    </xf>
    <xf numFmtId="0" fontId="5" fillId="0" borderId="0" xfId="1" applyAlignment="1">
      <alignment horizontal="left" vertical="center"/>
    </xf>
    <xf numFmtId="0" fontId="12" fillId="0" borderId="0" xfId="0" applyFont="1" applyAlignment="1">
      <alignment horizontal="center" wrapText="1"/>
    </xf>
    <xf numFmtId="0" fontId="15" fillId="6" borderId="12" xfId="0" applyFont="1" applyFill="1" applyBorder="1" applyAlignment="1">
      <alignment horizontal="left"/>
    </xf>
    <xf numFmtId="0" fontId="0" fillId="6" borderId="12" xfId="0" applyFill="1" applyBorder="1" applyAlignment="1">
      <alignment horizontal="left"/>
    </xf>
    <xf numFmtId="0" fontId="0" fillId="0" borderId="1" xfId="0" applyBorder="1" applyAlignment="1">
      <alignment horizontal="left"/>
    </xf>
    <xf numFmtId="0" fontId="0" fillId="10" borderId="12" xfId="0" applyFill="1" applyBorder="1" applyAlignment="1">
      <alignment horizontal="left"/>
    </xf>
    <xf numFmtId="0" fontId="0" fillId="4" borderId="12" xfId="0" applyFill="1" applyBorder="1" applyAlignment="1">
      <alignment horizontal="left"/>
    </xf>
    <xf numFmtId="0" fontId="15" fillId="10" borderId="13" xfId="0" applyFont="1" applyFill="1" applyBorder="1" applyAlignment="1">
      <alignment horizontal="left"/>
    </xf>
    <xf numFmtId="0" fontId="0" fillId="10" borderId="13" xfId="0" applyFill="1" applyBorder="1" applyAlignment="1">
      <alignment horizontal="left"/>
    </xf>
    <xf numFmtId="0" fontId="0" fillId="0" borderId="13" xfId="0" applyBorder="1" applyAlignment="1">
      <alignment horizontal="left"/>
    </xf>
    <xf numFmtId="0" fontId="14" fillId="10" borderId="12" xfId="0" applyFont="1" applyFill="1" applyBorder="1" applyAlignment="1">
      <alignment horizontal="left"/>
    </xf>
    <xf numFmtId="0" fontId="15" fillId="7" borderId="14" xfId="0" applyFont="1" applyFill="1" applyBorder="1" applyAlignment="1">
      <alignment horizontal="left"/>
    </xf>
    <xf numFmtId="0" fontId="0" fillId="7" borderId="14" xfId="0" applyFill="1" applyBorder="1" applyAlignment="1">
      <alignment horizontal="left"/>
    </xf>
    <xf numFmtId="0" fontId="0" fillId="5" borderId="12" xfId="0" applyFill="1" applyBorder="1" applyAlignment="1">
      <alignment horizontal="left"/>
    </xf>
    <xf numFmtId="0" fontId="15" fillId="6" borderId="13" xfId="0" applyFont="1" applyFill="1" applyBorder="1" applyAlignment="1">
      <alignment horizontal="left"/>
    </xf>
    <xf numFmtId="0" fontId="0" fillId="5" borderId="13" xfId="0" applyFill="1" applyBorder="1" applyAlignment="1">
      <alignment horizontal="left"/>
    </xf>
    <xf numFmtId="0" fontId="0" fillId="6" borderId="13" xfId="0" applyFill="1" applyBorder="1" applyAlignment="1">
      <alignment horizontal="left"/>
    </xf>
    <xf numFmtId="0" fontId="14" fillId="10" borderId="13" xfId="0" applyFont="1" applyFill="1" applyBorder="1" applyAlignment="1">
      <alignment horizontal="left"/>
    </xf>
    <xf numFmtId="0" fontId="14" fillId="5" borderId="12" xfId="0" applyFont="1" applyFill="1" applyBorder="1" applyAlignment="1">
      <alignment horizontal="left"/>
    </xf>
    <xf numFmtId="0" fontId="0" fillId="5" borderId="15" xfId="0" applyFill="1" applyBorder="1" applyAlignment="1">
      <alignment horizontal="center"/>
    </xf>
    <xf numFmtId="0" fontId="0" fillId="5" borderId="13" xfId="0" applyFill="1" applyBorder="1" applyAlignment="1">
      <alignment horizontal="center"/>
    </xf>
    <xf numFmtId="0" fontId="0" fillId="5" borderId="16" xfId="0" applyFill="1" applyBorder="1" applyAlignment="1">
      <alignment horizontal="center"/>
    </xf>
    <xf numFmtId="0" fontId="0" fillId="4" borderId="15" xfId="0" applyFill="1" applyBorder="1" applyAlignment="1">
      <alignment horizontal="center"/>
    </xf>
    <xf numFmtId="0" fontId="0" fillId="4" borderId="13" xfId="0" applyFill="1" applyBorder="1" applyAlignment="1">
      <alignment horizontal="center"/>
    </xf>
    <xf numFmtId="0" fontId="0" fillId="4" borderId="16" xfId="0" applyFill="1" applyBorder="1" applyAlignment="1">
      <alignment horizontal="center"/>
    </xf>
    <xf numFmtId="0" fontId="0" fillId="10" borderId="15" xfId="0" applyFill="1" applyBorder="1" applyAlignment="1">
      <alignment horizontal="center"/>
    </xf>
    <xf numFmtId="0" fontId="0" fillId="10" borderId="13" xfId="0" applyFill="1" applyBorder="1" applyAlignment="1">
      <alignment horizontal="center"/>
    </xf>
    <xf numFmtId="0" fontId="0" fillId="10" borderId="16" xfId="0" applyFill="1" applyBorder="1" applyAlignment="1">
      <alignment horizontal="center"/>
    </xf>
    <xf numFmtId="0" fontId="0" fillId="6" borderId="15" xfId="0" applyFill="1" applyBorder="1" applyAlignment="1">
      <alignment horizontal="center"/>
    </xf>
    <xf numFmtId="0" fontId="0" fillId="6" borderId="13" xfId="0" applyFill="1" applyBorder="1" applyAlignment="1">
      <alignment horizontal="center"/>
    </xf>
    <xf numFmtId="0" fontId="0" fillId="6" borderId="16" xfId="0" applyFill="1" applyBorder="1" applyAlignment="1">
      <alignment horizontal="center"/>
    </xf>
    <xf numFmtId="0" fontId="0" fillId="4" borderId="13" xfId="0" applyFill="1" applyBorder="1" applyAlignment="1">
      <alignment horizontal="left"/>
    </xf>
    <xf numFmtId="0" fontId="14" fillId="4" borderId="13" xfId="0" applyFont="1" applyFill="1" applyBorder="1" applyAlignment="1">
      <alignment horizontal="left"/>
    </xf>
    <xf numFmtId="0" fontId="27" fillId="5" borderId="12" xfId="0" applyFont="1" applyFill="1" applyBorder="1" applyAlignment="1">
      <alignment horizontal="left"/>
    </xf>
    <xf numFmtId="0" fontId="26" fillId="5" borderId="12" xfId="0" applyFont="1" applyFill="1" applyBorder="1" applyAlignment="1">
      <alignment horizontal="left"/>
    </xf>
  </cellXfs>
  <cellStyles count="6">
    <cellStyle name="Currency" xfId="5" builtinId="4"/>
    <cellStyle name="Heading 1" xfId="1" builtinId="16" customBuiltin="1"/>
    <cellStyle name="Heading 2" xfId="2" builtinId="17" customBuiltin="1"/>
    <cellStyle name="Heading 3" xfId="3" builtinId="18" customBuiltin="1"/>
    <cellStyle name="Heading 4" xfId="4" builtinId="19" customBuiltin="1"/>
    <cellStyle name="Normal" xfId="0" builtinId="0" customBuiltin="1"/>
  </cellStyles>
  <dxfs count="143">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ill>
        <patternFill patternType="solid">
          <fgColor rgb="FFF2F2F2"/>
          <bgColor rgb="FFFFFFFF"/>
        </patternFill>
      </fill>
    </dxf>
    <dxf>
      <border outline="0">
        <bottom style="thin">
          <color theme="0"/>
        </bottom>
      </border>
    </dxf>
    <dxf>
      <font>
        <b val="0"/>
        <i val="0"/>
        <strike val="0"/>
        <condense val="0"/>
        <extend val="0"/>
        <outline val="0"/>
        <shadow val="0"/>
        <u val="none"/>
        <vertAlign val="baseline"/>
        <sz val="9"/>
        <color theme="1" tint="0.24994659260841701"/>
        <name val="Arial"/>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226695</xdr:colOff>
      <xdr:row>0</xdr:row>
      <xdr:rowOff>0</xdr:rowOff>
    </xdr:from>
    <xdr:to>
      <xdr:col>11</xdr:col>
      <xdr:colOff>26395</xdr:colOff>
      <xdr:row>3</xdr:row>
      <xdr:rowOff>30480</xdr:rowOff>
    </xdr:to>
    <xdr:pic>
      <xdr:nvPicPr>
        <xdr:cNvPr id="2" name="Picture 1">
          <a:extLst>
            <a:ext uri="{FF2B5EF4-FFF2-40B4-BE49-F238E27FC236}">
              <a16:creationId xmlns:a16="http://schemas.microsoft.com/office/drawing/2014/main" id="{D4EFD36A-302E-65BA-605D-9B0BD16351BC}"/>
            </a:ext>
          </a:extLst>
        </xdr:cNvPr>
        <xdr:cNvPicPr>
          <a:picLocks noChangeAspect="1"/>
        </xdr:cNvPicPr>
      </xdr:nvPicPr>
      <xdr:blipFill>
        <a:blip xmlns:r="http://schemas.openxmlformats.org/officeDocument/2006/relationships" r:embed="rId1" cstate="print"/>
        <a:stretch>
          <a:fillRect/>
        </a:stretch>
      </xdr:blipFill>
      <xdr:spPr>
        <a:xfrm>
          <a:off x="2703195" y="0"/>
          <a:ext cx="2300013" cy="11068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anuary" displayName="January" ref="B4:H10" totalsRowShown="0" headerRowDxfId="142" dataDxfId="141" tableBorderDxfId="140" headerRowCellStyle="Heading 3">
  <autoFilter ref="B4:H10" xr:uid="{00000000-0009-0000-0100-000001000000}">
    <filterColumn colId="0" hiddenButton="1"/>
    <filterColumn colId="1" hiddenButton="1"/>
    <filterColumn colId="2" hiddenButton="1"/>
    <filterColumn colId="3" hiddenButton="1"/>
    <filterColumn colId="4" hiddenButton="1"/>
    <filterColumn colId="5" hiddenButton="1"/>
    <filterColumn colId="6" hiddenButton="1">
      <colorFilter dxfId="139"/>
    </filterColumn>
  </autoFilter>
  <tableColumns count="7">
    <tableColumn id="1" xr3:uid="{00000000-0010-0000-0000-000001000000}" name="Su" dataDxfId="138"/>
    <tableColumn id="2" xr3:uid="{00000000-0010-0000-0000-000002000000}" name="Mo" dataDxfId="137"/>
    <tableColumn id="3" xr3:uid="{00000000-0010-0000-0000-000003000000}" name="Tu" dataDxfId="136"/>
    <tableColumn id="4" xr3:uid="{00000000-0010-0000-0000-000004000000}" name="We" dataDxfId="135"/>
    <tableColumn id="5" xr3:uid="{00000000-0010-0000-0000-000005000000}" name="Th" dataDxfId="134"/>
    <tableColumn id="6" xr3:uid="{00000000-0010-0000-0000-000006000000}" name="Fr" dataDxfId="133"/>
    <tableColumn id="7" xr3:uid="{00000000-0010-0000-0000-000007000000}" name="Sa" dataDxfId="132"/>
  </tableColumns>
  <tableStyleInfo showFirstColumn="0" showLastColumn="0" showRowStripes="0" showColumnStripes="0"/>
  <extLst>
    <ext xmlns:x14="http://schemas.microsoft.com/office/spreadsheetml/2009/9/main" uri="{504A1905-F514-4f6f-8877-14C23A59335A}">
      <x14:table altTextSummary="January calendar in this table is auto updated with dat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9000000}" name="April1420" displayName="April1420" ref="B28:H34" totalsRowShown="0" headerRowDxfId="45" dataDxfId="43" headerRowBorderDxfId="44" tableBorderDxfId="42" totalsRowBorderDxfId="41" headerRowCellStyle="Heading 3">
  <tableColumns count="7">
    <tableColumn id="1" xr3:uid="{00000000-0010-0000-0900-000001000000}" name="Su" dataDxfId="40"/>
    <tableColumn id="2" xr3:uid="{00000000-0010-0000-0900-000002000000}" name="Mo" dataDxfId="39"/>
    <tableColumn id="3" xr3:uid="{00000000-0010-0000-0900-000003000000}" name="Tu" dataDxfId="38"/>
    <tableColumn id="4" xr3:uid="{00000000-0010-0000-0900-000004000000}" name="We" dataDxfId="37"/>
    <tableColumn id="5" xr3:uid="{00000000-0010-0000-0900-000005000000}" name="Th" dataDxfId="36"/>
    <tableColumn id="6" xr3:uid="{00000000-0010-0000-0900-000006000000}" name="Fr" dataDxfId="35"/>
    <tableColumn id="7" xr3:uid="{00000000-0010-0000-0900-000007000000}" name="Sa" dataDxfId="34"/>
  </tableColumns>
  <tableStyleInfo showFirstColumn="0" showLastColumn="0" showRowStripes="0" showColumnStripes="0"/>
  <extLst>
    <ext xmlns:x14="http://schemas.microsoft.com/office/spreadsheetml/2009/9/main" uri="{504A1905-F514-4f6f-8877-14C23A59335A}">
      <x14:table altTextSummary="April calendar in this table is auto updated with dat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A000000}" name="May_1521" displayName="May_1521" ref="B36:H42" totalsRowShown="0" headerRowDxfId="33" dataDxfId="32" tableBorderDxfId="31" headerRowCellStyle="Heading 3">
  <tableColumns count="7">
    <tableColumn id="1" xr3:uid="{00000000-0010-0000-0A00-000001000000}" name="Su" dataDxfId="30"/>
    <tableColumn id="2" xr3:uid="{00000000-0010-0000-0A00-000002000000}" name="Mo" dataDxfId="29"/>
    <tableColumn id="3" xr3:uid="{00000000-0010-0000-0A00-000003000000}" name="Tu" dataDxfId="28"/>
    <tableColumn id="4" xr3:uid="{00000000-0010-0000-0A00-000004000000}" name="We" dataDxfId="27"/>
    <tableColumn id="5" xr3:uid="{00000000-0010-0000-0A00-000005000000}" name="Th" dataDxfId="26"/>
    <tableColumn id="6" xr3:uid="{00000000-0010-0000-0A00-000006000000}" name="Fr" dataDxfId="25"/>
    <tableColumn id="7" xr3:uid="{00000000-0010-0000-0A00-000007000000}" name="Sa" dataDxfId="24"/>
  </tableColumns>
  <tableStyleInfo showFirstColumn="0" showLastColumn="0" showRowStripes="0" showColumnStripes="0"/>
  <extLst>
    <ext xmlns:x14="http://schemas.microsoft.com/office/spreadsheetml/2009/9/main" uri="{504A1905-F514-4f6f-8877-14C23A59335A}">
      <x14:table altTextSummary="May calendar in this table is auto updated with dat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B000000}" name="June1622" displayName="June1622" ref="B44:H50" totalsRowShown="0" headerRowDxfId="23" dataDxfId="22" tableBorderDxfId="21" headerRowCellStyle="Heading 3">
  <tableColumns count="7">
    <tableColumn id="1" xr3:uid="{00000000-0010-0000-0B00-000001000000}" name="Su" dataDxfId="20"/>
    <tableColumn id="2" xr3:uid="{00000000-0010-0000-0B00-000002000000}" name="Mo" dataDxfId="19"/>
    <tableColumn id="3" xr3:uid="{00000000-0010-0000-0B00-000003000000}" name="Tu" dataDxfId="18"/>
    <tableColumn id="4" xr3:uid="{00000000-0010-0000-0B00-000004000000}" name="We" dataDxfId="17"/>
    <tableColumn id="5" xr3:uid="{00000000-0010-0000-0B00-000005000000}" name="Th" dataDxfId="16"/>
    <tableColumn id="6" xr3:uid="{00000000-0010-0000-0B00-000006000000}" name="Fr" dataDxfId="15"/>
    <tableColumn id="7" xr3:uid="{00000000-0010-0000-0B00-000007000000}" name="Sa" dataDxfId="14"/>
  </tableColumns>
  <tableStyleInfo showFirstColumn="0" showLastColumn="0" showRowStripes="0" showColumnStripes="0"/>
  <extLst>
    <ext xmlns:x14="http://schemas.microsoft.com/office/spreadsheetml/2009/9/main" uri="{504A1905-F514-4f6f-8877-14C23A59335A}">
      <x14:table altTextSummary="June calendar in this table is auto updated with da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ebruary" displayName="February" ref="B12:H18" totalsRowShown="0" headerRowDxfId="131" dataDxfId="130" tableBorderDxfId="129" headerRowCellStyle="Heading 3">
  <autoFilter ref="B12:H18" xr:uid="{00000000-0009-0000-0100-00000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Su" dataDxfId="128"/>
    <tableColumn id="2" xr3:uid="{00000000-0010-0000-0100-000002000000}" name="Mo" dataDxfId="127"/>
    <tableColumn id="3" xr3:uid="{00000000-0010-0000-0100-000003000000}" name="Tu" dataDxfId="126"/>
    <tableColumn id="4" xr3:uid="{00000000-0010-0000-0100-000004000000}" name="We" dataDxfId="125"/>
    <tableColumn id="5" xr3:uid="{00000000-0010-0000-0100-000005000000}" name="Th" dataDxfId="124"/>
    <tableColumn id="6" xr3:uid="{00000000-0010-0000-0100-000006000000}" name="Fr" dataDxfId="123"/>
    <tableColumn id="7" xr3:uid="{00000000-0010-0000-0100-000007000000}" name="Sa" dataDxfId="122"/>
  </tableColumns>
  <tableStyleInfo showFirstColumn="0" showLastColumn="0" showRowStripes="0" showColumnStripes="0"/>
  <extLst>
    <ext xmlns:x14="http://schemas.microsoft.com/office/spreadsheetml/2009/9/main" uri="{504A1905-F514-4f6f-8877-14C23A59335A}">
      <x14:table altTextSummary="February calendar in this table is auto updated with dat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March" displayName="March" ref="B20:H26" totalsRowShown="0" headerRowDxfId="121" dataDxfId="120" tableBorderDxfId="119" headerRowCellStyle="Heading 3">
  <autoFilter ref="B20:H26" xr:uid="{00000000-0009-0000-0100-000005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Su" dataDxfId="118"/>
    <tableColumn id="2" xr3:uid="{00000000-0010-0000-0200-000002000000}" name="Mo" dataDxfId="117"/>
    <tableColumn id="3" xr3:uid="{00000000-0010-0000-0200-000003000000}" name="Tu" dataDxfId="116"/>
    <tableColumn id="4" xr3:uid="{00000000-0010-0000-0200-000004000000}" name="We" dataDxfId="115"/>
    <tableColumn id="5" xr3:uid="{00000000-0010-0000-0200-000005000000}" name="Th" dataDxfId="114"/>
    <tableColumn id="6" xr3:uid="{00000000-0010-0000-0200-000006000000}" name="Fr" dataDxfId="113"/>
    <tableColumn id="7" xr3:uid="{00000000-0010-0000-0200-000007000000}" name="Sa" dataDxfId="112"/>
  </tableColumns>
  <tableStyleInfo showFirstColumn="0" showLastColumn="0" showRowStripes="0" showColumnStripes="0"/>
  <extLst>
    <ext xmlns:x14="http://schemas.microsoft.com/office/spreadsheetml/2009/9/main" uri="{504A1905-F514-4f6f-8877-14C23A59335A}">
      <x14:table altTextSummary="March calendar in this table is auto updated with da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October" displayName="October" ref="M28:S34" totalsRowShown="0" headerRowDxfId="111" dataDxfId="109" headerRowBorderDxfId="110" tableBorderDxfId="108" totalsRowBorderDxfId="107" headerRowCellStyle="Heading 3">
  <autoFilter ref="M28:S34"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300-000001000000}" name="Su" dataDxfId="106"/>
    <tableColumn id="2" xr3:uid="{00000000-0010-0000-0300-000002000000}" name="Mo" dataDxfId="105"/>
    <tableColumn id="3" xr3:uid="{00000000-0010-0000-0300-000003000000}" name="Tu" dataDxfId="104"/>
    <tableColumn id="4" xr3:uid="{00000000-0010-0000-0300-000004000000}" name="We" dataDxfId="103"/>
    <tableColumn id="5" xr3:uid="{00000000-0010-0000-0300-000005000000}" name="Th" dataDxfId="102"/>
    <tableColumn id="6" xr3:uid="{00000000-0010-0000-0300-000006000000}" name="Fr" dataDxfId="101"/>
    <tableColumn id="7" xr3:uid="{00000000-0010-0000-0300-000007000000}" name="Sa" dataDxfId="100"/>
  </tableColumns>
  <tableStyleInfo showFirstColumn="0" showLastColumn="0" showRowStripes="0" showColumnStripes="0"/>
  <extLst>
    <ext xmlns:x14="http://schemas.microsoft.com/office/spreadsheetml/2009/9/main" uri="{504A1905-F514-4f6f-8877-14C23A59335A}">
      <x14:table altTextSummary="October calendar in this table is auto updated with dat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November" displayName="November" ref="M36:S42" totalsRowShown="0" headerRowDxfId="99" dataDxfId="98" tableBorderDxfId="97" headerRowCellStyle="Heading 3">
  <autoFilter ref="M36:S42"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Su" dataDxfId="96"/>
    <tableColumn id="2" xr3:uid="{00000000-0010-0000-0400-000002000000}" name="Mo" dataDxfId="95"/>
    <tableColumn id="3" xr3:uid="{00000000-0010-0000-0400-000003000000}" name="Tu" dataDxfId="94"/>
    <tableColumn id="4" xr3:uid="{00000000-0010-0000-0400-000004000000}" name="We" dataDxfId="93"/>
    <tableColumn id="5" xr3:uid="{00000000-0010-0000-0400-000005000000}" name="Th" dataDxfId="92"/>
    <tableColumn id="6" xr3:uid="{00000000-0010-0000-0400-000006000000}" name="Fr" dataDxfId="91"/>
    <tableColumn id="7" xr3:uid="{00000000-0010-0000-0400-000007000000}" name="Sa" dataDxfId="90"/>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December" displayName="December" ref="M44:S50" totalsRowShown="0" headerRowDxfId="89" dataDxfId="87" headerRowBorderDxfId="88" tableBorderDxfId="86" totalsRowBorderDxfId="85" headerRowCellStyle="Heading 3">
  <autoFilter ref="M44:S50" xr:uid="{00000000-0009-0000-0100-00000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500-000001000000}" name="Su" dataDxfId="84"/>
    <tableColumn id="2" xr3:uid="{00000000-0010-0000-0500-000002000000}" name="Mo" dataDxfId="83"/>
    <tableColumn id="3" xr3:uid="{00000000-0010-0000-0500-000003000000}" name="Tu" dataDxfId="82"/>
    <tableColumn id="4" xr3:uid="{00000000-0010-0000-0500-000004000000}" name="We" dataDxfId="81"/>
    <tableColumn id="5" xr3:uid="{00000000-0010-0000-0500-000005000000}" name="Th" dataDxfId="80"/>
    <tableColumn id="6" xr3:uid="{00000000-0010-0000-0500-000006000000}" name="Fr" dataDxfId="79"/>
    <tableColumn id="7" xr3:uid="{00000000-0010-0000-0500-000007000000}" name="Sa" dataDxfId="78"/>
  </tableColumns>
  <tableStyleInfo showFirstColumn="0" showLastColumn="0" showRowStripes="0" showColumnStripes="0"/>
  <extLst>
    <ext xmlns:x14="http://schemas.microsoft.com/office/spreadsheetml/2009/9/main" uri="{504A1905-F514-4f6f-8877-14C23A59335A}">
      <x14:table altTextSummary="December calendar in this table is auto updated with dat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July17" displayName="July17" ref="M4:S10" totalsRowShown="0" headerRowDxfId="77" dataDxfId="75" headerRowBorderDxfId="76" tableBorderDxfId="74" totalsRowBorderDxfId="73" headerRowCellStyle="Heading 3">
  <tableColumns count="7">
    <tableColumn id="1" xr3:uid="{00000000-0010-0000-0600-000001000000}" name="Su" dataDxfId="72"/>
    <tableColumn id="2" xr3:uid="{00000000-0010-0000-0600-000002000000}" name="Mo" dataDxfId="71"/>
    <tableColumn id="3" xr3:uid="{00000000-0010-0000-0600-000003000000}" name="Tu" dataDxfId="70"/>
    <tableColumn id="4" xr3:uid="{00000000-0010-0000-0600-000004000000}" name="We" dataDxfId="69"/>
    <tableColumn id="5" xr3:uid="{00000000-0010-0000-0600-000005000000}" name="Th" dataDxfId="68"/>
    <tableColumn id="6" xr3:uid="{00000000-0010-0000-0600-000006000000}" name="Fr" dataDxfId="67"/>
    <tableColumn id="7" xr3:uid="{00000000-0010-0000-0600-000007000000}" name="Sa" dataDxfId="66"/>
  </tableColumns>
  <tableStyleInfo name="TableStyleMedium2" showFirstColumn="0" showLastColumn="0" showRowStripes="0" showColumnStripes="0"/>
  <extLst>
    <ext xmlns:x14="http://schemas.microsoft.com/office/spreadsheetml/2009/9/main" uri="{504A1905-F514-4f6f-8877-14C23A59335A}">
      <x14:table altTextSummary="July calendar in this table is auto updated with dat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August18" displayName="August18" ref="M12:S18" totalsRowShown="0" headerRowDxfId="65" dataDxfId="64" tableBorderDxfId="63" headerRowCellStyle="Heading 3">
  <tableColumns count="7">
    <tableColumn id="1" xr3:uid="{00000000-0010-0000-0700-000001000000}" name="Su" dataDxfId="62"/>
    <tableColumn id="2" xr3:uid="{00000000-0010-0000-0700-000002000000}" name="Mo" dataDxfId="61"/>
    <tableColumn id="3" xr3:uid="{00000000-0010-0000-0700-000003000000}" name="Tu" dataDxfId="60"/>
    <tableColumn id="4" xr3:uid="{00000000-0010-0000-0700-000004000000}" name="We" dataDxfId="59"/>
    <tableColumn id="5" xr3:uid="{00000000-0010-0000-0700-000005000000}" name="Th" dataDxfId="58"/>
    <tableColumn id="6" xr3:uid="{00000000-0010-0000-0700-000006000000}" name="Fr" dataDxfId="57"/>
    <tableColumn id="7" xr3:uid="{00000000-0010-0000-0700-000007000000}" name="Sa" dataDxfId="56"/>
  </tableColumns>
  <tableStyleInfo showFirstColumn="0" showLastColumn="0" showRowStripes="0" showColumnStripes="0"/>
  <extLst>
    <ext xmlns:x14="http://schemas.microsoft.com/office/spreadsheetml/2009/9/main" uri="{504A1905-F514-4f6f-8877-14C23A59335A}">
      <x14:table altTextSummary="August calendar in this table is auto updated with dat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8000000}" name="September19" displayName="September19" ref="M20:S26" totalsRowShown="0" headerRowDxfId="55" dataDxfId="54" tableBorderDxfId="53" headerRowCellStyle="Heading 3">
  <tableColumns count="7">
    <tableColumn id="1" xr3:uid="{00000000-0010-0000-0800-000001000000}" name="Su" dataDxfId="52"/>
    <tableColumn id="2" xr3:uid="{00000000-0010-0000-0800-000002000000}" name="Mo" dataDxfId="51"/>
    <tableColumn id="3" xr3:uid="{00000000-0010-0000-0800-000003000000}" name="Tu" dataDxfId="50"/>
    <tableColumn id="4" xr3:uid="{00000000-0010-0000-0800-000004000000}" name="We" dataDxfId="49"/>
    <tableColumn id="5" xr3:uid="{00000000-0010-0000-0800-000005000000}" name="Th" dataDxfId="48"/>
    <tableColumn id="6" xr3:uid="{00000000-0010-0000-0800-000006000000}" name="Fr" dataDxfId="47"/>
    <tableColumn id="7" xr3:uid="{00000000-0010-0000-0800-000007000000}" name="Sa" dataDxfId="46"/>
  </tableColumns>
  <tableStyleInfo showFirstColumn="0" showLastColumn="0" showRowStripes="0" showColumnStripes="0"/>
  <extLst>
    <ext xmlns:x14="http://schemas.microsoft.com/office/spreadsheetml/2009/9/main" uri="{504A1905-F514-4f6f-8877-14C23A59335A}">
      <x14:table altTextSummary="September calendar in this table is auto updated with date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B1:B7"/>
  <sheetViews>
    <sheetView showGridLines="0" workbookViewId="0"/>
  </sheetViews>
  <sheetFormatPr defaultRowHeight="12.75" x14ac:dyDescent="0.35"/>
  <cols>
    <col min="1" max="1" width="2.73046875" customWidth="1"/>
    <col min="2" max="2" width="80.73046875" customWidth="1"/>
    <col min="3" max="3" width="2.73046875" customWidth="1"/>
  </cols>
  <sheetData>
    <row r="1" spans="2:2" ht="30" customHeight="1" x14ac:dyDescent="0.35">
      <c r="B1" s="3" t="s">
        <v>12</v>
      </c>
    </row>
    <row r="2" spans="2:2" ht="30" customHeight="1" x14ac:dyDescent="0.35">
      <c r="B2" s="4" t="s">
        <v>20</v>
      </c>
    </row>
    <row r="3" spans="2:2" ht="30" customHeight="1" x14ac:dyDescent="0.35">
      <c r="B3" s="4" t="s">
        <v>21</v>
      </c>
    </row>
    <row r="4" spans="2:2" ht="30" customHeight="1" x14ac:dyDescent="0.35">
      <c r="B4" s="4" t="s">
        <v>22</v>
      </c>
    </row>
    <row r="5" spans="2:2" ht="30" customHeight="1" x14ac:dyDescent="0.35">
      <c r="B5" s="4" t="s">
        <v>23</v>
      </c>
    </row>
    <row r="6" spans="2:2" ht="42.75" x14ac:dyDescent="0.35">
      <c r="B6" s="4" t="s">
        <v>24</v>
      </c>
    </row>
    <row r="7" spans="2:2" ht="45" customHeight="1" x14ac:dyDescent="0.35">
      <c r="B7" s="4" t="s">
        <v>25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pageSetUpPr autoPageBreaks="0"/>
  </sheetPr>
  <dimension ref="A1:AA52"/>
  <sheetViews>
    <sheetView showGridLines="0" tabSelected="1" topLeftCell="A2" zoomScaleNormal="100" zoomScaleSheetLayoutView="100" workbookViewId="0">
      <selection activeCell="J6" sqref="J6"/>
    </sheetView>
  </sheetViews>
  <sheetFormatPr defaultRowHeight="12.75" x14ac:dyDescent="0.35"/>
  <cols>
    <col min="1" max="1" width="4" style="7" customWidth="1"/>
    <col min="2" max="8" width="4.1328125" customWidth="1"/>
    <col min="9" max="9" width="1.73046875" customWidth="1"/>
    <col min="10" max="10" width="8.59765625" customWidth="1"/>
    <col min="11" max="11" width="26.3984375" style="49" customWidth="1"/>
    <col min="12" max="12" width="1.73046875" customWidth="1"/>
    <col min="13" max="19" width="4.1328125" customWidth="1"/>
    <col min="20" max="20" width="1.73046875" customWidth="1"/>
    <col min="21" max="21" width="8.59765625" customWidth="1"/>
    <col min="22" max="22" width="26.3984375" customWidth="1"/>
    <col min="23" max="23" width="2.73046875" customWidth="1"/>
  </cols>
  <sheetData>
    <row r="1" spans="1:27" ht="12.75" customHeight="1" x14ac:dyDescent="0.4">
      <c r="A1" s="5" t="s">
        <v>26</v>
      </c>
      <c r="M1" s="39" t="s">
        <v>36</v>
      </c>
    </row>
    <row r="2" spans="1:27" ht="54" customHeight="1" x14ac:dyDescent="0.65">
      <c r="A2" s="27"/>
      <c r="B2" s="71">
        <v>2026</v>
      </c>
      <c r="C2" s="71"/>
      <c r="D2" s="71"/>
      <c r="E2" s="71"/>
      <c r="F2" s="71"/>
      <c r="G2" s="71"/>
      <c r="H2" s="71"/>
      <c r="I2" s="71"/>
      <c r="N2" s="72" t="s">
        <v>35</v>
      </c>
      <c r="O2" s="72"/>
      <c r="P2" s="72"/>
      <c r="Q2" s="72"/>
      <c r="R2" s="72"/>
      <c r="T2" s="69">
        <v>46230</v>
      </c>
      <c r="U2" s="70"/>
      <c r="V2" s="70"/>
    </row>
    <row r="3" spans="1:27" ht="18" customHeight="1" x14ac:dyDescent="0.35">
      <c r="A3" s="6" t="s">
        <v>33</v>
      </c>
      <c r="B3" s="1"/>
      <c r="C3" s="1"/>
      <c r="D3" s="1"/>
      <c r="E3" s="1"/>
      <c r="F3" s="1"/>
      <c r="G3" s="1"/>
      <c r="H3" s="1"/>
      <c r="V3" s="25"/>
    </row>
    <row r="4" spans="1:27" ht="18.75" customHeight="1" x14ac:dyDescent="0.6">
      <c r="A4" s="6" t="s">
        <v>27</v>
      </c>
      <c r="B4" s="9" t="s">
        <v>13</v>
      </c>
      <c r="C4" s="9" t="s">
        <v>14</v>
      </c>
      <c r="D4" s="9" t="s">
        <v>15</v>
      </c>
      <c r="E4" s="9" t="s">
        <v>16</v>
      </c>
      <c r="F4" s="9" t="s">
        <v>17</v>
      </c>
      <c r="G4" s="9" t="s">
        <v>18</v>
      </c>
      <c r="H4" s="9" t="s">
        <v>19</v>
      </c>
      <c r="J4" s="2" t="s">
        <v>1</v>
      </c>
      <c r="K4" s="50"/>
      <c r="M4" s="13" t="s">
        <v>13</v>
      </c>
      <c r="N4" s="14" t="s">
        <v>14</v>
      </c>
      <c r="O4" s="14" t="s">
        <v>15</v>
      </c>
      <c r="P4" s="14" t="s">
        <v>16</v>
      </c>
      <c r="Q4" s="14" t="s">
        <v>17</v>
      </c>
      <c r="R4" s="14" t="s">
        <v>18</v>
      </c>
      <c r="S4" s="22" t="s">
        <v>19</v>
      </c>
      <c r="U4" s="2" t="s">
        <v>4</v>
      </c>
      <c r="V4" s="25"/>
      <c r="W4" s="25"/>
    </row>
    <row r="5" spans="1:27" ht="18.75" customHeight="1" thickBot="1" x14ac:dyDescent="0.4">
      <c r="B5" s="10" t="str">
        <f t="shared" ref="B5:H5" si="0">IF(A5&lt;&gt;"",A5+1,IF(COLUMN(A$3)&gt;=JanStart,1,""))</f>
        <v/>
      </c>
      <c r="C5" s="10" t="str">
        <f t="shared" si="0"/>
        <v/>
      </c>
      <c r="D5" s="10" t="str">
        <f t="shared" si="0"/>
        <v/>
      </c>
      <c r="E5" s="10" t="str">
        <f t="shared" si="0"/>
        <v/>
      </c>
      <c r="F5" s="10">
        <f t="shared" si="0"/>
        <v>1</v>
      </c>
      <c r="G5" s="10">
        <f t="shared" si="0"/>
        <v>2</v>
      </c>
      <c r="H5" s="10">
        <f t="shared" si="0"/>
        <v>3</v>
      </c>
      <c r="J5" s="43" t="s">
        <v>61</v>
      </c>
      <c r="K5" s="51"/>
      <c r="M5" s="16" t="str">
        <f t="shared" ref="M5:S5" si="1">IF(L5&lt;&gt;"",L5+1,IF(COLUMN(A$3)&gt;=JulStart,1,""))</f>
        <v/>
      </c>
      <c r="N5" s="10" t="str">
        <f t="shared" si="1"/>
        <v/>
      </c>
      <c r="O5" s="10" t="str">
        <f t="shared" si="1"/>
        <v/>
      </c>
      <c r="P5" s="10">
        <f t="shared" si="1"/>
        <v>1</v>
      </c>
      <c r="Q5" s="10">
        <f t="shared" si="1"/>
        <v>2</v>
      </c>
      <c r="R5" s="10">
        <f t="shared" si="1"/>
        <v>3</v>
      </c>
      <c r="S5" s="21">
        <f t="shared" si="1"/>
        <v>4</v>
      </c>
      <c r="U5" s="73" t="s">
        <v>43</v>
      </c>
      <c r="V5" s="74"/>
    </row>
    <row r="6" spans="1:27" ht="18.75" customHeight="1" thickBot="1" x14ac:dyDescent="0.4">
      <c r="B6" s="10">
        <f>H5+1</f>
        <v>4</v>
      </c>
      <c r="C6" s="10">
        <f t="shared" ref="C6:H6" si="2">B6+1</f>
        <v>5</v>
      </c>
      <c r="D6" s="10">
        <f t="shared" si="2"/>
        <v>6</v>
      </c>
      <c r="E6" s="10">
        <f t="shared" si="2"/>
        <v>7</v>
      </c>
      <c r="F6" s="10">
        <f t="shared" si="2"/>
        <v>8</v>
      </c>
      <c r="G6" s="10">
        <f t="shared" si="2"/>
        <v>9</v>
      </c>
      <c r="H6" s="10">
        <f t="shared" si="2"/>
        <v>10</v>
      </c>
      <c r="J6" s="64" t="s">
        <v>74</v>
      </c>
      <c r="K6" s="65"/>
      <c r="M6" s="10">
        <f>S5+1</f>
        <v>5</v>
      </c>
      <c r="N6" s="10">
        <f t="shared" ref="N6:N8" si="3">M6+1</f>
        <v>6</v>
      </c>
      <c r="O6" s="11">
        <f t="shared" ref="O6:O8" si="4">N6+1</f>
        <v>7</v>
      </c>
      <c r="P6" s="10">
        <f t="shared" ref="P6:P8" si="5">O6+1</f>
        <v>8</v>
      </c>
      <c r="Q6" s="10">
        <f t="shared" ref="Q6:Q8" si="6">P6+1</f>
        <v>9</v>
      </c>
      <c r="R6" s="10">
        <f t="shared" ref="R6:R7" si="7">Q6+1</f>
        <v>10</v>
      </c>
      <c r="S6" s="10">
        <f t="shared" ref="S6:S8" si="8">R6+1</f>
        <v>11</v>
      </c>
      <c r="U6" s="66" t="s">
        <v>90</v>
      </c>
      <c r="V6" s="66"/>
    </row>
    <row r="7" spans="1:27" ht="18.75" customHeight="1" thickBot="1" x14ac:dyDescent="0.4">
      <c r="B7" s="10">
        <f t="shared" ref="B7:B8" si="9">H6+1</f>
        <v>11</v>
      </c>
      <c r="C7" s="10">
        <f t="shared" ref="C7:H7" si="10">B7+1</f>
        <v>12</v>
      </c>
      <c r="D7" s="10">
        <f t="shared" si="10"/>
        <v>13</v>
      </c>
      <c r="E7" s="10">
        <f t="shared" si="10"/>
        <v>14</v>
      </c>
      <c r="F7" s="10">
        <f t="shared" si="10"/>
        <v>15</v>
      </c>
      <c r="G7" s="10">
        <f t="shared" si="10"/>
        <v>16</v>
      </c>
      <c r="H7" s="10">
        <f t="shared" si="10"/>
        <v>17</v>
      </c>
      <c r="J7" s="44" t="s">
        <v>75</v>
      </c>
      <c r="K7" s="52"/>
      <c r="M7" s="10">
        <f t="shared" ref="M7:M8" si="11">S6+1</f>
        <v>12</v>
      </c>
      <c r="N7" s="10">
        <f t="shared" si="3"/>
        <v>13</v>
      </c>
      <c r="O7" s="10">
        <f t="shared" si="4"/>
        <v>14</v>
      </c>
      <c r="P7" s="34">
        <f t="shared" si="5"/>
        <v>15</v>
      </c>
      <c r="Q7" s="10">
        <f t="shared" si="6"/>
        <v>16</v>
      </c>
      <c r="R7" s="12">
        <f t="shared" si="7"/>
        <v>17</v>
      </c>
      <c r="S7" s="10">
        <f t="shared" si="8"/>
        <v>18</v>
      </c>
      <c r="U7" s="67" t="s">
        <v>63</v>
      </c>
      <c r="V7" s="67"/>
    </row>
    <row r="8" spans="1:27" ht="18.75" customHeight="1" thickBot="1" x14ac:dyDescent="0.4">
      <c r="B8" s="10">
        <f t="shared" si="9"/>
        <v>18</v>
      </c>
      <c r="C8" s="10">
        <f t="shared" ref="C8:H9" si="12">B8+1</f>
        <v>19</v>
      </c>
      <c r="D8" s="10">
        <f t="shared" si="12"/>
        <v>20</v>
      </c>
      <c r="E8" s="10">
        <f t="shared" si="12"/>
        <v>21</v>
      </c>
      <c r="F8" s="10">
        <f t="shared" si="12"/>
        <v>22</v>
      </c>
      <c r="G8" s="10">
        <f t="shared" si="12"/>
        <v>23</v>
      </c>
      <c r="H8" s="12">
        <f t="shared" si="12"/>
        <v>24</v>
      </c>
      <c r="J8" s="46" t="s">
        <v>76</v>
      </c>
      <c r="K8" s="53"/>
      <c r="M8" s="10">
        <f t="shared" si="11"/>
        <v>19</v>
      </c>
      <c r="N8" s="10">
        <f t="shared" si="3"/>
        <v>20</v>
      </c>
      <c r="O8" s="10">
        <f t="shared" si="4"/>
        <v>21</v>
      </c>
      <c r="P8" s="59">
        <f t="shared" si="5"/>
        <v>22</v>
      </c>
      <c r="Q8" s="10">
        <f t="shared" si="6"/>
        <v>23</v>
      </c>
      <c r="R8" s="45">
        <v>25</v>
      </c>
      <c r="S8" s="10">
        <f t="shared" si="8"/>
        <v>26</v>
      </c>
      <c r="U8" s="77" t="s">
        <v>69</v>
      </c>
      <c r="V8" s="77"/>
    </row>
    <row r="9" spans="1:27" ht="18.75" customHeight="1" thickBot="1" x14ac:dyDescent="0.4">
      <c r="B9" s="10">
        <f>IF(H8="","",IF(H8+1&gt;31,"",H8+1))</f>
        <v>25</v>
      </c>
      <c r="C9" s="10">
        <f t="shared" ref="C9:H10" si="13">IF(B9="","",IF(B9+1&gt;31,"",B9+1))</f>
        <v>26</v>
      </c>
      <c r="D9" s="10">
        <f t="shared" si="13"/>
        <v>27</v>
      </c>
      <c r="E9" s="23">
        <f t="shared" si="13"/>
        <v>28</v>
      </c>
      <c r="F9" s="23">
        <f t="shared" si="13"/>
        <v>29</v>
      </c>
      <c r="G9" s="23">
        <f t="shared" si="13"/>
        <v>30</v>
      </c>
      <c r="H9" s="23">
        <f t="shared" si="12"/>
        <v>31</v>
      </c>
      <c r="J9" s="24"/>
      <c r="K9" s="54"/>
      <c r="M9" s="10">
        <f>IF(S8="","",IF(S8+1&gt;31,"",S8+1))</f>
        <v>27</v>
      </c>
      <c r="N9" s="10">
        <f t="shared" ref="N9:N10" si="14">IF(M9="","",IF(M9+1&gt;31,"",M9+1))</f>
        <v>28</v>
      </c>
      <c r="O9" s="10">
        <f t="shared" ref="O9:O10" si="15">IF(N9="","",IF(N9+1&gt;31,"",N9+1))</f>
        <v>29</v>
      </c>
      <c r="P9" s="10">
        <f t="shared" ref="P9:P10" si="16">IF(O9="","",IF(O9+1&gt;31,"",O9+1))</f>
        <v>30</v>
      </c>
      <c r="Q9" s="10">
        <f t="shared" ref="Q9:Q10" si="17">IF(P9="","",IF(P9+1&gt;31,"",P9+1))</f>
        <v>31</v>
      </c>
      <c r="R9" s="10" t="str">
        <f t="shared" ref="R9:R10" si="18">IF(Q9="","",IF(Q9+1&gt;31,"",Q9+1))</f>
        <v/>
      </c>
      <c r="S9" s="17" t="str">
        <f t="shared" ref="S9:S10" si="19">IF(R9="","",IF(R9+1&gt;31,"",R9+1))</f>
        <v/>
      </c>
      <c r="U9" s="76" t="s">
        <v>81</v>
      </c>
      <c r="V9" s="76"/>
    </row>
    <row r="10" spans="1:27" ht="18.75" customHeight="1" thickBot="1" x14ac:dyDescent="0.4">
      <c r="A10" s="28" t="s">
        <v>44</v>
      </c>
      <c r="B10" s="29" t="str">
        <f>IF(H9="","",IF(H9+1&gt;31,"",H9+1))</f>
        <v/>
      </c>
      <c r="C10" s="30" t="str">
        <f t="shared" si="13"/>
        <v/>
      </c>
      <c r="D10" s="30" t="str">
        <f t="shared" si="13"/>
        <v/>
      </c>
      <c r="E10" s="30" t="str">
        <f t="shared" si="13"/>
        <v/>
      </c>
      <c r="F10" s="30" t="str">
        <f t="shared" si="13"/>
        <v/>
      </c>
      <c r="G10" s="30" t="str">
        <f t="shared" si="13"/>
        <v/>
      </c>
      <c r="H10" s="30" t="str">
        <f t="shared" si="13"/>
        <v/>
      </c>
      <c r="J10" s="24"/>
      <c r="K10" s="54"/>
      <c r="M10" s="18" t="str">
        <f>IF(S9="","",IF(S9+1&gt;31,"",S9+1))</f>
        <v/>
      </c>
      <c r="N10" s="19" t="str">
        <f t="shared" si="14"/>
        <v/>
      </c>
      <c r="O10" s="19" t="str">
        <f t="shared" si="15"/>
        <v/>
      </c>
      <c r="P10" s="19" t="str">
        <f t="shared" si="16"/>
        <v/>
      </c>
      <c r="Q10" s="19" t="str">
        <f t="shared" si="17"/>
        <v/>
      </c>
      <c r="R10" s="19" t="str">
        <f t="shared" si="18"/>
        <v/>
      </c>
      <c r="S10" s="20" t="str">
        <f t="shared" si="19"/>
        <v/>
      </c>
      <c r="U10" s="58"/>
      <c r="V10" s="58"/>
    </row>
    <row r="11" spans="1:27" ht="12" customHeight="1" x14ac:dyDescent="0.35">
      <c r="AA11" s="33"/>
    </row>
    <row r="12" spans="1:27" ht="18.75" customHeight="1" x14ac:dyDescent="0.6">
      <c r="A12" s="5" t="s">
        <v>28</v>
      </c>
      <c r="B12" s="9" t="s">
        <v>13</v>
      </c>
      <c r="C12" s="9" t="s">
        <v>14</v>
      </c>
      <c r="D12" s="9" t="s">
        <v>15</v>
      </c>
      <c r="E12" s="9" t="s">
        <v>16</v>
      </c>
      <c r="F12" s="9" t="s">
        <v>17</v>
      </c>
      <c r="G12" s="9" t="s">
        <v>18</v>
      </c>
      <c r="H12" s="9" t="s">
        <v>19</v>
      </c>
      <c r="J12" s="2" t="s">
        <v>2</v>
      </c>
      <c r="K12" s="50"/>
      <c r="M12" s="9" t="s">
        <v>13</v>
      </c>
      <c r="N12" s="9" t="s">
        <v>14</v>
      </c>
      <c r="O12" s="9" t="s">
        <v>15</v>
      </c>
      <c r="P12" s="9" t="s">
        <v>16</v>
      </c>
      <c r="Q12" s="9" t="s">
        <v>17</v>
      </c>
      <c r="R12" s="9" t="s">
        <v>18</v>
      </c>
      <c r="S12" s="9" t="s">
        <v>19</v>
      </c>
      <c r="U12" s="2" t="s">
        <v>5</v>
      </c>
      <c r="V12" s="25"/>
      <c r="W12" s="25"/>
    </row>
    <row r="13" spans="1:27" ht="18.75" customHeight="1" thickBot="1" x14ac:dyDescent="0.4">
      <c r="B13" s="47">
        <f t="shared" ref="B13:H13" si="20">IF(A13&lt;&gt;"",A13+1,IF(COLUMN(A$3)&gt;=FebStart,1,""))</f>
        <v>1</v>
      </c>
      <c r="C13" s="10">
        <f t="shared" si="20"/>
        <v>2</v>
      </c>
      <c r="D13" s="11">
        <f t="shared" si="20"/>
        <v>3</v>
      </c>
      <c r="E13" s="10">
        <f t="shared" si="20"/>
        <v>4</v>
      </c>
      <c r="F13" s="10">
        <f t="shared" si="20"/>
        <v>5</v>
      </c>
      <c r="G13" s="10">
        <f t="shared" si="20"/>
        <v>6</v>
      </c>
      <c r="H13" s="10">
        <f t="shared" si="20"/>
        <v>7</v>
      </c>
      <c r="J13" s="75"/>
      <c r="K13" s="75"/>
      <c r="M13" s="10" t="str">
        <f t="shared" ref="M13:S13" si="21">IF(L13&lt;&gt;"",L13+1,IF(COLUMN(A$3)&gt;=AugStart,1,""))</f>
        <v/>
      </c>
      <c r="N13" s="10" t="str">
        <f t="shared" si="21"/>
        <v/>
      </c>
      <c r="O13" s="10" t="str">
        <f t="shared" si="21"/>
        <v/>
      </c>
      <c r="P13" s="10" t="str">
        <f t="shared" si="21"/>
        <v/>
      </c>
      <c r="Q13" s="10" t="str">
        <f t="shared" si="21"/>
        <v/>
      </c>
      <c r="R13" s="10" t="str">
        <f t="shared" si="21"/>
        <v/>
      </c>
      <c r="S13" s="12">
        <f t="shared" si="21"/>
        <v>1</v>
      </c>
      <c r="U13" s="68"/>
      <c r="V13" s="68"/>
    </row>
    <row r="14" spans="1:27" ht="18.75" customHeight="1" thickBot="1" x14ac:dyDescent="0.4">
      <c r="B14" s="10">
        <f>H13+1</f>
        <v>8</v>
      </c>
      <c r="C14" s="10">
        <f t="shared" ref="C14:H14" si="22">B14+1</f>
        <v>9</v>
      </c>
      <c r="D14" s="10">
        <f t="shared" si="22"/>
        <v>10</v>
      </c>
      <c r="E14" s="10">
        <f t="shared" si="22"/>
        <v>11</v>
      </c>
      <c r="F14" s="10">
        <f t="shared" si="22"/>
        <v>12</v>
      </c>
      <c r="G14" s="10">
        <f t="shared" si="22"/>
        <v>13</v>
      </c>
      <c r="H14" s="10">
        <f t="shared" si="22"/>
        <v>14</v>
      </c>
      <c r="J14" s="66" t="s">
        <v>62</v>
      </c>
      <c r="K14" s="66"/>
      <c r="M14" s="10">
        <f>S13+1</f>
        <v>2</v>
      </c>
      <c r="N14" s="10">
        <f t="shared" ref="N14:N16" si="23">M14+1</f>
        <v>3</v>
      </c>
      <c r="O14" s="11">
        <f t="shared" ref="O14:O16" si="24">N14+1</f>
        <v>4</v>
      </c>
      <c r="P14" s="10">
        <f t="shared" ref="P14:P16" si="25">O14+1</f>
        <v>5</v>
      </c>
      <c r="Q14" s="10">
        <f t="shared" ref="Q14:Q16" si="26">P14+1</f>
        <v>6</v>
      </c>
      <c r="R14" s="10">
        <f t="shared" ref="R14:R16" si="27">Q14+1</f>
        <v>7</v>
      </c>
      <c r="S14" s="10">
        <f t="shared" ref="S14:S15" si="28">R14+1</f>
        <v>8</v>
      </c>
      <c r="U14" s="48" t="s">
        <v>68</v>
      </c>
      <c r="V14" s="48"/>
    </row>
    <row r="15" spans="1:27" ht="18.75" customHeight="1" thickBot="1" x14ac:dyDescent="0.4">
      <c r="B15" s="10">
        <f t="shared" ref="B15:B16" si="29">H14+1</f>
        <v>15</v>
      </c>
      <c r="C15" s="10">
        <f t="shared" ref="C15:H15" si="30">B15+1</f>
        <v>16</v>
      </c>
      <c r="D15" s="10">
        <f t="shared" si="30"/>
        <v>17</v>
      </c>
      <c r="E15" s="10">
        <f t="shared" si="30"/>
        <v>18</v>
      </c>
      <c r="F15" s="10">
        <f t="shared" si="30"/>
        <v>19</v>
      </c>
      <c r="G15" s="10">
        <f t="shared" si="30"/>
        <v>20</v>
      </c>
      <c r="H15" s="10">
        <f t="shared" si="30"/>
        <v>21</v>
      </c>
      <c r="J15" s="79" t="s">
        <v>65</v>
      </c>
      <c r="K15" s="79"/>
      <c r="M15" s="10">
        <f t="shared" ref="M15:M16" si="31">S14+1</f>
        <v>9</v>
      </c>
      <c r="N15" s="10">
        <f t="shared" si="23"/>
        <v>10</v>
      </c>
      <c r="O15" s="10">
        <f t="shared" si="24"/>
        <v>11</v>
      </c>
      <c r="P15" s="10">
        <f t="shared" si="25"/>
        <v>12</v>
      </c>
      <c r="Q15" s="10">
        <f t="shared" si="26"/>
        <v>13</v>
      </c>
      <c r="R15" s="10">
        <f t="shared" si="27"/>
        <v>14</v>
      </c>
      <c r="S15" s="35">
        <f t="shared" si="28"/>
        <v>15</v>
      </c>
      <c r="U15" s="89" t="s">
        <v>91</v>
      </c>
      <c r="V15" s="89"/>
    </row>
    <row r="16" spans="1:27" ht="18.75" customHeight="1" thickBot="1" x14ac:dyDescent="0.4">
      <c r="B16" s="10">
        <f t="shared" si="29"/>
        <v>22</v>
      </c>
      <c r="C16" s="10">
        <f t="shared" ref="C16:H16" si="32">B16+1</f>
        <v>23</v>
      </c>
      <c r="D16" s="10">
        <f t="shared" si="32"/>
        <v>24</v>
      </c>
      <c r="E16" s="10">
        <f t="shared" si="32"/>
        <v>25</v>
      </c>
      <c r="F16" s="10">
        <f t="shared" si="32"/>
        <v>26</v>
      </c>
      <c r="G16" s="10">
        <f t="shared" si="32"/>
        <v>27</v>
      </c>
      <c r="H16" s="10">
        <f t="shared" si="32"/>
        <v>28</v>
      </c>
      <c r="J16" s="80" t="s">
        <v>44</v>
      </c>
      <c r="K16" s="80"/>
      <c r="M16" s="10">
        <f t="shared" si="31"/>
        <v>16</v>
      </c>
      <c r="N16" s="10">
        <f t="shared" si="23"/>
        <v>17</v>
      </c>
      <c r="O16" s="10">
        <f t="shared" si="24"/>
        <v>18</v>
      </c>
      <c r="P16" s="59">
        <f t="shared" si="25"/>
        <v>19</v>
      </c>
      <c r="Q16" s="10">
        <f t="shared" si="26"/>
        <v>20</v>
      </c>
      <c r="R16" s="10">
        <f t="shared" si="27"/>
        <v>21</v>
      </c>
      <c r="S16" s="10">
        <f t="shared" ref="S16:S18" si="33">IF(R16="","",IF(R16+1&gt;31,"",R16+1))</f>
        <v>22</v>
      </c>
      <c r="U16" s="84" t="s">
        <v>56</v>
      </c>
      <c r="V16" s="84"/>
    </row>
    <row r="17" spans="1:23" ht="18.75" customHeight="1" thickBot="1" x14ac:dyDescent="0.4">
      <c r="B17" s="10" t="str">
        <f>IF(H16="","",IF(H16+1&gt;IF(IsLeapYear,29,28),"",H16+1))</f>
        <v/>
      </c>
      <c r="C17" s="10" t="str">
        <f t="shared" ref="C17:H18" si="34">IF(B17="","",IF(B17+1&gt;IF(IsLeapYear,29,28),"",B17+1))</f>
        <v/>
      </c>
      <c r="D17" s="10" t="str">
        <f t="shared" si="34"/>
        <v/>
      </c>
      <c r="E17" s="10" t="str">
        <f t="shared" si="34"/>
        <v/>
      </c>
      <c r="F17" s="10" t="str">
        <f t="shared" si="34"/>
        <v/>
      </c>
      <c r="G17" s="10" t="str">
        <f t="shared" si="34"/>
        <v/>
      </c>
      <c r="H17" s="10" t="str">
        <f t="shared" si="34"/>
        <v/>
      </c>
      <c r="J17" s="24"/>
      <c r="K17" s="54"/>
      <c r="M17" s="10">
        <f>IF(S16="","",IF(S16+1&gt;31,"",S16+1))</f>
        <v>23</v>
      </c>
      <c r="N17" s="10">
        <f t="shared" ref="N17:N18" si="35">IF(M17="","",IF(M17+1&gt;31,"",M17+1))</f>
        <v>24</v>
      </c>
      <c r="O17" s="10">
        <f t="shared" ref="O17:O18" si="36">IF(N17="","",IF(N17+1&gt;31,"",N17+1))</f>
        <v>25</v>
      </c>
      <c r="P17" s="10">
        <f t="shared" ref="P17:P18" si="37">IF(O17="","",IF(O17+1&gt;31,"",O17+1))</f>
        <v>26</v>
      </c>
      <c r="Q17" s="10">
        <f t="shared" ref="Q17:Q18" si="38">IF(P17="","",IF(P17+1&gt;31,"",P17+1))</f>
        <v>27</v>
      </c>
      <c r="R17" s="10">
        <f t="shared" ref="R17:R18" si="39">IF(Q17="","",IF(Q17+1&gt;31,"",Q17+1))</f>
        <v>28</v>
      </c>
      <c r="S17" s="10">
        <f t="shared" si="33"/>
        <v>29</v>
      </c>
      <c r="U17" s="40" t="s">
        <v>64</v>
      </c>
      <c r="V17" s="40"/>
    </row>
    <row r="18" spans="1:23" ht="18.75" customHeight="1" thickBot="1" x14ac:dyDescent="0.4">
      <c r="B18" s="8" t="str">
        <f>IF(H17="","",IF(H17+1&gt;IF(IsLeapYear,29,28),"",H17+1))</f>
        <v/>
      </c>
      <c r="C18" s="8" t="str">
        <f t="shared" si="34"/>
        <v/>
      </c>
      <c r="D18" s="8" t="str">
        <f t="shared" si="34"/>
        <v/>
      </c>
      <c r="E18" s="8" t="str">
        <f t="shared" si="34"/>
        <v/>
      </c>
      <c r="F18" s="8" t="str">
        <f t="shared" si="34"/>
        <v/>
      </c>
      <c r="G18" s="8" t="str">
        <f t="shared" si="34"/>
        <v/>
      </c>
      <c r="H18" s="8" t="str">
        <f t="shared" si="34"/>
        <v/>
      </c>
      <c r="J18" s="24"/>
      <c r="K18" s="54"/>
      <c r="M18" s="10">
        <f>IF(S17="","",IF(S17+1&gt;31,"",S17+1))</f>
        <v>30</v>
      </c>
      <c r="N18" s="8">
        <f t="shared" si="35"/>
        <v>31</v>
      </c>
      <c r="O18" s="8" t="str">
        <f t="shared" si="36"/>
        <v/>
      </c>
      <c r="P18" s="8" t="str">
        <f t="shared" si="37"/>
        <v/>
      </c>
      <c r="Q18" s="8" t="str">
        <f t="shared" si="38"/>
        <v/>
      </c>
      <c r="R18" s="8" t="str">
        <f t="shared" si="39"/>
        <v/>
      </c>
      <c r="S18" s="8" t="str">
        <f t="shared" si="33"/>
        <v/>
      </c>
      <c r="U18" s="81" t="s">
        <v>87</v>
      </c>
      <c r="V18" s="76"/>
    </row>
    <row r="19" spans="1:23" ht="9" customHeight="1" x14ac:dyDescent="0.35"/>
    <row r="20" spans="1:23" ht="18.75" customHeight="1" x14ac:dyDescent="0.6">
      <c r="A20" s="5" t="s">
        <v>32</v>
      </c>
      <c r="B20" s="9" t="s">
        <v>13</v>
      </c>
      <c r="C20" s="9" t="s">
        <v>14</v>
      </c>
      <c r="D20" s="9" t="s">
        <v>15</v>
      </c>
      <c r="E20" s="9" t="s">
        <v>16</v>
      </c>
      <c r="F20" s="9" t="s">
        <v>17</v>
      </c>
      <c r="G20" s="9" t="s">
        <v>18</v>
      </c>
      <c r="H20" s="9" t="s">
        <v>19</v>
      </c>
      <c r="J20" s="2" t="s">
        <v>3</v>
      </c>
      <c r="K20" s="50"/>
      <c r="L20" s="25"/>
      <c r="M20" s="9" t="s">
        <v>13</v>
      </c>
      <c r="N20" s="9" t="s">
        <v>14</v>
      </c>
      <c r="O20" s="9" t="s">
        <v>15</v>
      </c>
      <c r="P20" s="9" t="s">
        <v>16</v>
      </c>
      <c r="Q20" s="9" t="s">
        <v>17</v>
      </c>
      <c r="R20" s="9" t="s">
        <v>18</v>
      </c>
      <c r="S20" s="9" t="s">
        <v>19</v>
      </c>
      <c r="U20" s="2" t="s">
        <v>6</v>
      </c>
      <c r="V20" s="25"/>
      <c r="W20" s="25"/>
    </row>
    <row r="21" spans="1:23" ht="18.75" customHeight="1" thickBot="1" x14ac:dyDescent="0.4">
      <c r="B21" s="10">
        <f t="shared" ref="B21:H21" si="40">IF(A21&lt;&gt;"",A21+1,IF(COLUMN(A$3)&gt;=MarStart,1,""))</f>
        <v>1</v>
      </c>
      <c r="C21" s="10">
        <f t="shared" si="40"/>
        <v>2</v>
      </c>
      <c r="D21" s="11">
        <f t="shared" si="40"/>
        <v>3</v>
      </c>
      <c r="E21" s="10">
        <f t="shared" si="40"/>
        <v>4</v>
      </c>
      <c r="F21" s="10">
        <f t="shared" si="40"/>
        <v>5</v>
      </c>
      <c r="G21" s="10">
        <f t="shared" si="40"/>
        <v>6</v>
      </c>
      <c r="H21" s="10">
        <f t="shared" si="40"/>
        <v>7</v>
      </c>
      <c r="I21" s="31"/>
      <c r="J21" s="24"/>
      <c r="K21" s="54"/>
      <c r="M21" s="10" t="str">
        <f t="shared" ref="M21:S21" si="41">IF(L21&lt;&gt;"",L21+1,IF(COLUMN(A$3)&gt;=SepStart,1,""))</f>
        <v/>
      </c>
      <c r="N21" s="10" t="str">
        <f t="shared" si="41"/>
        <v/>
      </c>
      <c r="O21" s="11">
        <f t="shared" si="41"/>
        <v>1</v>
      </c>
      <c r="P21" s="10">
        <f t="shared" si="41"/>
        <v>2</v>
      </c>
      <c r="Q21" s="10">
        <f t="shared" si="41"/>
        <v>3</v>
      </c>
      <c r="R21" s="10">
        <f t="shared" si="41"/>
        <v>4</v>
      </c>
      <c r="S21" s="10">
        <f t="shared" si="41"/>
        <v>5</v>
      </c>
      <c r="U21" s="104" t="s">
        <v>95</v>
      </c>
      <c r="V21" s="89"/>
    </row>
    <row r="22" spans="1:23" ht="18.75" customHeight="1" thickBot="1" x14ac:dyDescent="0.4">
      <c r="B22" s="10">
        <f>H21+1</f>
        <v>8</v>
      </c>
      <c r="C22" s="10">
        <f t="shared" ref="C22:H22" si="42">B22+1</f>
        <v>9</v>
      </c>
      <c r="D22" s="10">
        <f t="shared" si="42"/>
        <v>10</v>
      </c>
      <c r="E22" s="10">
        <f t="shared" si="42"/>
        <v>11</v>
      </c>
      <c r="F22" s="10">
        <f t="shared" si="42"/>
        <v>12</v>
      </c>
      <c r="G22" s="10">
        <f t="shared" si="42"/>
        <v>13</v>
      </c>
      <c r="H22" s="10">
        <f t="shared" si="42"/>
        <v>14</v>
      </c>
      <c r="I22" s="31"/>
      <c r="J22" s="86" t="s">
        <v>51</v>
      </c>
      <c r="K22" s="86"/>
      <c r="M22" s="10">
        <f>S21+1</f>
        <v>6</v>
      </c>
      <c r="N22" s="21">
        <f t="shared" ref="N22:N24" si="43">M22+1</f>
        <v>7</v>
      </c>
      <c r="O22" s="10">
        <f t="shared" ref="O22:O24" si="44">N22+1</f>
        <v>8</v>
      </c>
      <c r="P22" s="59">
        <f t="shared" ref="P22:P24" si="45">O22+1</f>
        <v>9</v>
      </c>
      <c r="Q22" s="10">
        <f t="shared" ref="Q22:Q24" si="46">P22+1</f>
        <v>10</v>
      </c>
      <c r="R22" s="10">
        <f t="shared" ref="R22:R24" si="47">Q22+1</f>
        <v>11</v>
      </c>
      <c r="S22" s="10">
        <f>R22+1</f>
        <v>12</v>
      </c>
      <c r="U22" s="74" t="s">
        <v>57</v>
      </c>
      <c r="V22" s="74"/>
    </row>
    <row r="23" spans="1:23" ht="18.75" customHeight="1" thickBot="1" x14ac:dyDescent="0.4">
      <c r="B23" s="10">
        <f t="shared" ref="B23:B24" si="48">H22+1</f>
        <v>15</v>
      </c>
      <c r="C23" s="10">
        <f t="shared" ref="C23:H23" si="49">B23+1</f>
        <v>16</v>
      </c>
      <c r="D23" s="21">
        <f t="shared" si="49"/>
        <v>17</v>
      </c>
      <c r="E23" s="10">
        <f t="shared" si="49"/>
        <v>18</v>
      </c>
      <c r="F23" s="59">
        <f t="shared" si="49"/>
        <v>19</v>
      </c>
      <c r="G23" s="10">
        <f t="shared" si="49"/>
        <v>20</v>
      </c>
      <c r="H23" s="10">
        <f t="shared" si="49"/>
        <v>21</v>
      </c>
      <c r="I23" s="31"/>
      <c r="J23" s="87" t="s">
        <v>47</v>
      </c>
      <c r="K23" s="87"/>
      <c r="M23" s="10">
        <f t="shared" ref="M23:M24" si="50">S22+1</f>
        <v>13</v>
      </c>
      <c r="N23" s="10">
        <f t="shared" si="43"/>
        <v>14</v>
      </c>
      <c r="O23" s="10">
        <f t="shared" si="44"/>
        <v>15</v>
      </c>
      <c r="P23" s="10">
        <f t="shared" si="45"/>
        <v>16</v>
      </c>
      <c r="Q23" s="10">
        <f t="shared" si="46"/>
        <v>17</v>
      </c>
      <c r="R23" s="10">
        <f t="shared" si="47"/>
        <v>18</v>
      </c>
      <c r="S23" s="37">
        <f t="shared" ref="S23:S24" si="51">R23+1</f>
        <v>19</v>
      </c>
      <c r="U23" s="62" t="s">
        <v>96</v>
      </c>
      <c r="V23" s="62"/>
    </row>
    <row r="24" spans="1:23" ht="18.75" customHeight="1" thickBot="1" x14ac:dyDescent="0.4">
      <c r="B24" s="10">
        <f t="shared" si="48"/>
        <v>22</v>
      </c>
      <c r="C24" s="10">
        <f t="shared" ref="C24:H24" si="52">B24+1</f>
        <v>23</v>
      </c>
      <c r="D24" s="10">
        <f t="shared" si="52"/>
        <v>24</v>
      </c>
      <c r="E24" s="10">
        <f t="shared" si="52"/>
        <v>25</v>
      </c>
      <c r="F24" s="10">
        <f t="shared" si="52"/>
        <v>26</v>
      </c>
      <c r="G24" s="10">
        <f t="shared" si="52"/>
        <v>27</v>
      </c>
      <c r="H24" s="12">
        <f t="shared" si="52"/>
        <v>28</v>
      </c>
      <c r="I24" s="31"/>
      <c r="J24" s="79" t="s">
        <v>77</v>
      </c>
      <c r="K24" s="79"/>
      <c r="M24" s="10">
        <f t="shared" si="50"/>
        <v>20</v>
      </c>
      <c r="N24" s="10">
        <f t="shared" si="43"/>
        <v>21</v>
      </c>
      <c r="O24" s="10">
        <f t="shared" si="44"/>
        <v>22</v>
      </c>
      <c r="P24" s="59">
        <f t="shared" si="45"/>
        <v>23</v>
      </c>
      <c r="Q24" s="10">
        <f t="shared" si="46"/>
        <v>24</v>
      </c>
      <c r="R24" s="10">
        <f t="shared" si="47"/>
        <v>25</v>
      </c>
      <c r="S24" s="10">
        <f t="shared" si="51"/>
        <v>26</v>
      </c>
      <c r="U24" s="40" t="s">
        <v>64</v>
      </c>
      <c r="V24" s="40"/>
    </row>
    <row r="25" spans="1:23" ht="18.75" customHeight="1" thickBot="1" x14ac:dyDescent="0.4">
      <c r="B25" s="10">
        <f>IF(H24="","",IF(H24+1&gt;31,"",H24+1))</f>
        <v>29</v>
      </c>
      <c r="C25" s="19">
        <f t="shared" ref="C25:H25" si="53">IF(B25="","",IF(B25+1&gt;31,"",B25+1))</f>
        <v>30</v>
      </c>
      <c r="D25" s="19">
        <f t="shared" si="53"/>
        <v>31</v>
      </c>
      <c r="E25" s="19" t="str">
        <f t="shared" si="53"/>
        <v/>
      </c>
      <c r="F25" s="19" t="str">
        <f t="shared" si="53"/>
        <v/>
      </c>
      <c r="G25" s="19" t="str">
        <f t="shared" si="53"/>
        <v/>
      </c>
      <c r="H25" s="19" t="str">
        <f t="shared" si="53"/>
        <v/>
      </c>
      <c r="I25" s="31"/>
      <c r="J25" s="77" t="s">
        <v>70</v>
      </c>
      <c r="K25" s="77"/>
      <c r="M25" s="10">
        <f>IF(S24="","",IF(S24+1&gt;30,"",S24+1))</f>
        <v>27</v>
      </c>
      <c r="N25" s="10">
        <f t="shared" ref="N25:N26" si="54">IF(M25="","",IF(M25+1&gt;30,"",M25+1))</f>
        <v>28</v>
      </c>
      <c r="O25" s="10">
        <f t="shared" ref="O25:O26" si="55">IF(N25="","",IF(N25+1&gt;30,"",N25+1))</f>
        <v>29</v>
      </c>
      <c r="P25" s="10">
        <f t="shared" ref="P25:P26" si="56">IF(O25="","",IF(O25+1&gt;30,"",O25+1))</f>
        <v>30</v>
      </c>
      <c r="Q25" s="10" t="str">
        <f t="shared" ref="Q25:Q26" si="57">IF(P25="","",IF(P25+1&gt;30,"",P25+1))</f>
        <v/>
      </c>
      <c r="R25" s="10" t="str">
        <f t="shared" ref="R25:R26" si="58">IF(Q25="","",IF(Q25+1&gt;30,"",Q25+1))</f>
        <v/>
      </c>
      <c r="S25" s="10" t="str">
        <f t="shared" ref="S25:S26" si="59">IF(R25="","",IF(R25+1&gt;30,"",R25+1))</f>
        <v/>
      </c>
      <c r="U25" s="77" t="s">
        <v>71</v>
      </c>
      <c r="V25" s="77"/>
    </row>
    <row r="26" spans="1:23" ht="18.75" customHeight="1" thickBot="1" x14ac:dyDescent="0.4">
      <c r="B26" s="10" t="str">
        <f>IF(H25="","",IF(H25+1&gt;31,"",H25+1))</f>
        <v/>
      </c>
      <c r="C26" s="10" t="str">
        <f t="shared" ref="C26:H26" si="60">IF(B26="","",IF(B26+1&gt;31,"",B26+1))</f>
        <v/>
      </c>
      <c r="D26" s="10" t="str">
        <f t="shared" si="60"/>
        <v/>
      </c>
      <c r="E26" s="10" t="str">
        <f t="shared" si="60"/>
        <v/>
      </c>
      <c r="F26" s="10" t="str">
        <f t="shared" si="60"/>
        <v/>
      </c>
      <c r="G26" s="10" t="str">
        <f t="shared" si="60"/>
        <v/>
      </c>
      <c r="H26" s="10" t="str">
        <f t="shared" si="60"/>
        <v/>
      </c>
      <c r="J26" s="80"/>
      <c r="K26" s="80"/>
      <c r="M26" s="8" t="str">
        <f>IF(S25="","",IF(S25+1&gt;30,"",S25+1))</f>
        <v/>
      </c>
      <c r="N26" s="8" t="str">
        <f t="shared" si="54"/>
        <v/>
      </c>
      <c r="O26" s="8" t="str">
        <f t="shared" si="55"/>
        <v/>
      </c>
      <c r="P26" s="8" t="str">
        <f t="shared" si="56"/>
        <v/>
      </c>
      <c r="Q26" s="8" t="str">
        <f t="shared" si="57"/>
        <v/>
      </c>
      <c r="R26" s="8" t="str">
        <f t="shared" si="58"/>
        <v/>
      </c>
      <c r="S26" s="8" t="str">
        <f t="shared" si="59"/>
        <v/>
      </c>
      <c r="U26" s="81" t="s">
        <v>82</v>
      </c>
      <c r="V26" s="76"/>
    </row>
    <row r="27" spans="1:23" ht="9.6" customHeight="1" x14ac:dyDescent="0.35">
      <c r="A27" s="5" t="s">
        <v>34</v>
      </c>
      <c r="B27" s="1"/>
      <c r="C27" s="1"/>
      <c r="D27" s="1"/>
      <c r="E27" s="1"/>
      <c r="F27" s="1"/>
      <c r="G27" s="1"/>
      <c r="H27" s="1"/>
    </row>
    <row r="28" spans="1:23" ht="18.75" customHeight="1" x14ac:dyDescent="0.6">
      <c r="A28" s="5" t="s">
        <v>29</v>
      </c>
      <c r="B28" s="13" t="s">
        <v>13</v>
      </c>
      <c r="C28" s="14" t="s">
        <v>14</v>
      </c>
      <c r="D28" s="14" t="s">
        <v>15</v>
      </c>
      <c r="E28" s="14" t="s">
        <v>16</v>
      </c>
      <c r="F28" s="14" t="s">
        <v>17</v>
      </c>
      <c r="G28" s="14" t="s">
        <v>18</v>
      </c>
      <c r="H28" s="15" t="s">
        <v>19</v>
      </c>
      <c r="J28" s="2" t="s">
        <v>7</v>
      </c>
      <c r="K28" s="50"/>
      <c r="L28" s="25"/>
      <c r="M28" s="13" t="s">
        <v>13</v>
      </c>
      <c r="N28" s="14" t="s">
        <v>14</v>
      </c>
      <c r="O28" s="14" t="s">
        <v>15</v>
      </c>
      <c r="P28" s="14" t="s">
        <v>16</v>
      </c>
      <c r="Q28" s="14" t="s">
        <v>17</v>
      </c>
      <c r="R28" s="14" t="s">
        <v>18</v>
      </c>
      <c r="S28" s="15" t="s">
        <v>19</v>
      </c>
      <c r="U28" s="2" t="s">
        <v>9</v>
      </c>
      <c r="V28" s="25"/>
      <c r="W28" s="25"/>
    </row>
    <row r="29" spans="1:23" ht="18.75" customHeight="1" thickBot="1" x14ac:dyDescent="0.4">
      <c r="B29" s="16" t="str">
        <f t="shared" ref="B29:H29" si="61">IF(A29&lt;&gt;"",A29+1,IF(COLUMN(A$3)&gt;=AprStart,1,""))</f>
        <v/>
      </c>
      <c r="C29" s="10" t="str">
        <f>IF(B29&lt;&gt;"",B29+1,IF(COLUMN(B$3)&gt;=AprStart,1,""))</f>
        <v/>
      </c>
      <c r="D29" s="10" t="str">
        <f t="shared" si="61"/>
        <v/>
      </c>
      <c r="E29" s="10">
        <f t="shared" si="61"/>
        <v>1</v>
      </c>
      <c r="F29" s="10">
        <f t="shared" si="61"/>
        <v>2</v>
      </c>
      <c r="G29" s="10">
        <f t="shared" si="61"/>
        <v>3</v>
      </c>
      <c r="H29" s="10">
        <f t="shared" si="61"/>
        <v>4</v>
      </c>
      <c r="J29" s="24"/>
      <c r="K29" s="54"/>
      <c r="M29" s="16" t="str">
        <f>IF(L29&lt;&gt;"",L29+1,IF(COLUMN(A$3)&gt;=OctStart,1,""))</f>
        <v/>
      </c>
      <c r="N29" s="10" t="str">
        <f t="shared" ref="N29:S29" si="62">IF(M29&lt;&gt;"",M29+1,IF(COLUMN(B$3)&gt;=OctStart,1,""))</f>
        <v/>
      </c>
      <c r="O29" s="10" t="str">
        <f t="shared" si="62"/>
        <v/>
      </c>
      <c r="P29" s="10" t="str">
        <f t="shared" si="62"/>
        <v/>
      </c>
      <c r="Q29" s="10">
        <f t="shared" si="62"/>
        <v>1</v>
      </c>
      <c r="R29" s="10">
        <f t="shared" si="62"/>
        <v>2</v>
      </c>
      <c r="S29" s="10">
        <f t="shared" si="62"/>
        <v>3</v>
      </c>
      <c r="U29" s="105" t="s">
        <v>92</v>
      </c>
      <c r="V29" s="89"/>
    </row>
    <row r="30" spans="1:23" ht="18.75" customHeight="1" thickBot="1" x14ac:dyDescent="0.4">
      <c r="B30" s="21">
        <f>H29+1</f>
        <v>5</v>
      </c>
      <c r="C30" s="10">
        <f t="shared" ref="C30:C32" si="63">B30+1</f>
        <v>6</v>
      </c>
      <c r="D30" s="11">
        <f t="shared" ref="D30:D32" si="64">C30+1</f>
        <v>7</v>
      </c>
      <c r="E30" s="10">
        <f t="shared" ref="E30:E32" si="65">D30+1</f>
        <v>8</v>
      </c>
      <c r="F30" s="10">
        <f t="shared" ref="F30:F32" si="66">E30+1</f>
        <v>9</v>
      </c>
      <c r="G30" s="10">
        <f t="shared" ref="G30:G32" si="67">F30+1</f>
        <v>10</v>
      </c>
      <c r="H30" s="10">
        <f t="shared" ref="H30:H32" si="68">G30+1</f>
        <v>11</v>
      </c>
      <c r="J30" s="87" t="s">
        <v>49</v>
      </c>
      <c r="K30" s="87"/>
      <c r="M30" s="10">
        <f>S29+1</f>
        <v>4</v>
      </c>
      <c r="N30" s="10">
        <f t="shared" ref="N30:S30" si="69">M30+1</f>
        <v>5</v>
      </c>
      <c r="O30" s="11">
        <f t="shared" si="69"/>
        <v>6</v>
      </c>
      <c r="P30" s="59">
        <f t="shared" si="69"/>
        <v>7</v>
      </c>
      <c r="Q30" s="10">
        <f t="shared" si="69"/>
        <v>8</v>
      </c>
      <c r="R30" s="10">
        <f t="shared" si="69"/>
        <v>9</v>
      </c>
      <c r="S30" s="10">
        <f t="shared" si="69"/>
        <v>10</v>
      </c>
      <c r="U30" s="76" t="s">
        <v>88</v>
      </c>
      <c r="V30" s="76"/>
    </row>
    <row r="31" spans="1:23" ht="18.75" customHeight="1" thickBot="1" x14ac:dyDescent="0.4">
      <c r="B31" s="10">
        <f>H30+1</f>
        <v>12</v>
      </c>
      <c r="C31" s="10">
        <f t="shared" si="63"/>
        <v>13</v>
      </c>
      <c r="D31" s="10">
        <f t="shared" si="64"/>
        <v>14</v>
      </c>
      <c r="E31" s="10">
        <f t="shared" si="65"/>
        <v>15</v>
      </c>
      <c r="F31" s="59">
        <f t="shared" si="66"/>
        <v>16</v>
      </c>
      <c r="G31" s="10">
        <f t="shared" si="67"/>
        <v>17</v>
      </c>
      <c r="H31" s="10">
        <f t="shared" si="68"/>
        <v>18</v>
      </c>
      <c r="J31" s="86" t="s">
        <v>50</v>
      </c>
      <c r="K31" s="86"/>
      <c r="M31" s="10">
        <f t="shared" ref="M31:M32" si="70">S30+1</f>
        <v>11</v>
      </c>
      <c r="N31" s="10">
        <f t="shared" ref="N31:S31" si="71">M31+1</f>
        <v>12</v>
      </c>
      <c r="O31" s="10">
        <f t="shared" si="71"/>
        <v>13</v>
      </c>
      <c r="P31" s="10">
        <f t="shared" si="71"/>
        <v>14</v>
      </c>
      <c r="Q31" s="10">
        <f t="shared" si="71"/>
        <v>15</v>
      </c>
      <c r="R31" s="10">
        <f t="shared" si="71"/>
        <v>16</v>
      </c>
      <c r="S31" s="10">
        <f t="shared" si="71"/>
        <v>17</v>
      </c>
      <c r="U31" s="82" t="s">
        <v>73</v>
      </c>
      <c r="V31" s="83"/>
    </row>
    <row r="32" spans="1:23" ht="18.75" customHeight="1" thickBot="1" x14ac:dyDescent="0.4">
      <c r="B32" s="10">
        <f t="shared" ref="B32" si="72">H31+1</f>
        <v>19</v>
      </c>
      <c r="C32" s="10">
        <f t="shared" si="63"/>
        <v>20</v>
      </c>
      <c r="D32" s="10">
        <f t="shared" si="64"/>
        <v>21</v>
      </c>
      <c r="E32" s="10">
        <f t="shared" si="65"/>
        <v>22</v>
      </c>
      <c r="F32" s="60">
        <f t="shared" si="66"/>
        <v>23</v>
      </c>
      <c r="G32" s="10">
        <f t="shared" si="67"/>
        <v>24</v>
      </c>
      <c r="H32" s="10">
        <f t="shared" si="68"/>
        <v>25</v>
      </c>
      <c r="J32" s="81" t="s">
        <v>78</v>
      </c>
      <c r="K32" s="76"/>
      <c r="M32" s="10">
        <f t="shared" si="70"/>
        <v>18</v>
      </c>
      <c r="N32" s="10">
        <f t="shared" ref="N32:S34" si="73">M32+1</f>
        <v>19</v>
      </c>
      <c r="O32" s="10">
        <f t="shared" si="73"/>
        <v>20</v>
      </c>
      <c r="P32" s="10">
        <f t="shared" si="73"/>
        <v>21</v>
      </c>
      <c r="Q32" s="59">
        <f t="shared" si="73"/>
        <v>22</v>
      </c>
      <c r="R32" s="10">
        <f t="shared" si="73"/>
        <v>23</v>
      </c>
      <c r="S32" s="10">
        <f t="shared" si="73"/>
        <v>24</v>
      </c>
      <c r="U32" s="61" t="s">
        <v>83</v>
      </c>
      <c r="V32" s="62"/>
    </row>
    <row r="33" spans="1:23" ht="18.75" hidden="1" customHeight="1" x14ac:dyDescent="0.35">
      <c r="B33" s="10">
        <f>IF(H32="","",IF(H32+1&gt;30,"",H32+1))</f>
        <v>26</v>
      </c>
      <c r="C33" s="10">
        <f t="shared" ref="C33:C34" si="74">IF(B33="","",IF(B33+1&gt;30,"",B33+1))</f>
        <v>27</v>
      </c>
      <c r="D33" s="10">
        <f t="shared" ref="D33:D34" si="75">IF(C33="","",IF(C33+1&gt;30,"",C33+1))</f>
        <v>28</v>
      </c>
      <c r="E33" s="10">
        <f t="shared" ref="E33:E34" si="76">IF(D33="","",IF(D33+1&gt;30,"",D33+1))</f>
        <v>29</v>
      </c>
      <c r="F33" s="10">
        <f t="shared" ref="F33:F34" si="77">IF(E33="","",IF(E33+1&gt;30,"",E33+1))</f>
        <v>30</v>
      </c>
      <c r="G33" s="10" t="str">
        <f t="shared" ref="G33:G34" si="78">IF(F33="","",IF(F33+1&gt;30,"",F33+1))</f>
        <v/>
      </c>
      <c r="H33" s="17" t="str">
        <f t="shared" ref="H33:H34" si="79">IF(G33="","",IF(G33+1&gt;30,"",G33+1))</f>
        <v/>
      </c>
      <c r="J33" s="75"/>
      <c r="K33" s="75"/>
      <c r="M33" s="10">
        <f>IF(S32="","",IF(S32+1&gt;31,"",S32+1))</f>
        <v>25</v>
      </c>
      <c r="N33" s="10">
        <f t="shared" ref="N33:R34" si="80">IF(M33="","",IF(M33+1&gt;31,"",M33+1))</f>
        <v>26</v>
      </c>
      <c r="O33" s="10">
        <f t="shared" si="80"/>
        <v>27</v>
      </c>
      <c r="P33" s="10">
        <f t="shared" si="80"/>
        <v>28</v>
      </c>
      <c r="Q33" s="10">
        <f t="shared" si="80"/>
        <v>29</v>
      </c>
      <c r="R33" s="10">
        <f t="shared" si="80"/>
        <v>30</v>
      </c>
      <c r="S33" s="10">
        <f t="shared" si="73"/>
        <v>31</v>
      </c>
      <c r="U33" s="75"/>
      <c r="V33" s="75"/>
    </row>
    <row r="34" spans="1:23" ht="18.75" customHeight="1" thickBot="1" x14ac:dyDescent="0.4">
      <c r="B34" s="10">
        <f>H32+1</f>
        <v>26</v>
      </c>
      <c r="C34" s="19">
        <f t="shared" si="74"/>
        <v>27</v>
      </c>
      <c r="D34" s="19">
        <f t="shared" si="75"/>
        <v>28</v>
      </c>
      <c r="E34" s="19">
        <f t="shared" si="76"/>
        <v>29</v>
      </c>
      <c r="F34" s="19">
        <f t="shared" si="77"/>
        <v>30</v>
      </c>
      <c r="G34" s="19" t="str">
        <f t="shared" si="78"/>
        <v/>
      </c>
      <c r="H34" s="20" t="str">
        <f t="shared" si="79"/>
        <v/>
      </c>
      <c r="J34" s="24"/>
      <c r="K34" s="54" t="s">
        <v>44</v>
      </c>
      <c r="M34" s="10">
        <f>S32+1</f>
        <v>25</v>
      </c>
      <c r="N34" s="19">
        <f t="shared" si="80"/>
        <v>26</v>
      </c>
      <c r="O34" s="10">
        <f t="shared" si="80"/>
        <v>27</v>
      </c>
      <c r="P34" s="19">
        <f t="shared" si="80"/>
        <v>28</v>
      </c>
      <c r="Q34" s="19">
        <f t="shared" si="80"/>
        <v>29</v>
      </c>
      <c r="R34" s="19">
        <f t="shared" si="80"/>
        <v>30</v>
      </c>
      <c r="S34" s="21">
        <f t="shared" si="73"/>
        <v>31</v>
      </c>
      <c r="U34" s="36" t="s">
        <v>45</v>
      </c>
      <c r="V34" s="36"/>
    </row>
    <row r="35" spans="1:23" ht="9" customHeight="1" x14ac:dyDescent="0.35"/>
    <row r="36" spans="1:23" ht="18.75" customHeight="1" x14ac:dyDescent="0.6">
      <c r="A36" s="5" t="s">
        <v>30</v>
      </c>
      <c r="B36" s="9" t="s">
        <v>13</v>
      </c>
      <c r="C36" s="9" t="s">
        <v>14</v>
      </c>
      <c r="D36" s="9" t="s">
        <v>15</v>
      </c>
      <c r="E36" s="9" t="s">
        <v>16</v>
      </c>
      <c r="F36" s="9" t="s">
        <v>17</v>
      </c>
      <c r="G36" s="9" t="s">
        <v>18</v>
      </c>
      <c r="H36" s="9" t="s">
        <v>19</v>
      </c>
      <c r="J36" s="2" t="s">
        <v>0</v>
      </c>
      <c r="K36" s="50"/>
      <c r="L36" s="25"/>
      <c r="M36" s="9" t="s">
        <v>13</v>
      </c>
      <c r="N36" s="9" t="s">
        <v>14</v>
      </c>
      <c r="O36" s="9" t="s">
        <v>15</v>
      </c>
      <c r="P36" s="9" t="s">
        <v>16</v>
      </c>
      <c r="Q36" s="9" t="s">
        <v>17</v>
      </c>
      <c r="R36" s="9" t="s">
        <v>18</v>
      </c>
      <c r="S36" s="9" t="s">
        <v>19</v>
      </c>
      <c r="U36" s="2" t="s">
        <v>10</v>
      </c>
      <c r="V36" s="25"/>
    </row>
    <row r="37" spans="1:23" ht="18.75" customHeight="1" thickBot="1" x14ac:dyDescent="0.4">
      <c r="B37" s="10" t="str">
        <f t="shared" ref="B37:H37" si="81">IF(A37&lt;&gt;"",A37+1,IF(COLUMN(A$3)&gt;=MayStart,1,""))</f>
        <v/>
      </c>
      <c r="C37" s="10" t="str">
        <f t="shared" si="81"/>
        <v/>
      </c>
      <c r="D37" s="10" t="str">
        <f t="shared" si="81"/>
        <v/>
      </c>
      <c r="E37" s="10" t="str">
        <f t="shared" si="81"/>
        <v/>
      </c>
      <c r="F37" s="10" t="str">
        <f t="shared" si="81"/>
        <v/>
      </c>
      <c r="G37" s="23">
        <f t="shared" si="81"/>
        <v>1</v>
      </c>
      <c r="H37" s="10">
        <f t="shared" si="81"/>
        <v>2</v>
      </c>
      <c r="I37" s="31"/>
      <c r="J37" s="41" t="s">
        <v>48</v>
      </c>
      <c r="K37" s="55"/>
      <c r="M37" s="23">
        <f>IF(L37&lt;&gt;"",L37+1,IF(COLUMN(A$3)&gt;=NovStart,1,""))</f>
        <v>1</v>
      </c>
      <c r="N37" s="10">
        <f>IF(M37&lt;&gt;"",M37+1,IF(COLUMN(B$3)&gt;=NovStart,1,""))</f>
        <v>2</v>
      </c>
      <c r="O37" s="11">
        <f t="shared" ref="O37:S37" si="82">IF(N37&lt;&gt;"",N37+1,IF(COLUMN(C$3)&gt;=NovStart,1,""))</f>
        <v>3</v>
      </c>
      <c r="P37" s="10">
        <f t="shared" si="82"/>
        <v>4</v>
      </c>
      <c r="Q37" s="10">
        <f t="shared" si="82"/>
        <v>5</v>
      </c>
      <c r="R37" s="10">
        <f t="shared" si="82"/>
        <v>6</v>
      </c>
      <c r="S37" s="10">
        <f t="shared" si="82"/>
        <v>7</v>
      </c>
      <c r="U37" s="41" t="s">
        <v>58</v>
      </c>
      <c r="V37" s="41"/>
    </row>
    <row r="38" spans="1:23" ht="18.75" customHeight="1" thickBot="1" x14ac:dyDescent="0.4">
      <c r="B38" s="10">
        <f>H37+1</f>
        <v>3</v>
      </c>
      <c r="C38" s="10">
        <f t="shared" ref="C38" si="83">B38+1</f>
        <v>4</v>
      </c>
      <c r="D38" s="11">
        <f t="shared" ref="D38" si="84">C38+1</f>
        <v>5</v>
      </c>
      <c r="E38" s="10">
        <f t="shared" ref="E38:E40" si="85">D38+1</f>
        <v>6</v>
      </c>
      <c r="F38" s="10">
        <f t="shared" ref="F38:F40" si="86">E38+1</f>
        <v>7</v>
      </c>
      <c r="G38" s="10">
        <f t="shared" ref="G38:G40" si="87">F38+1</f>
        <v>8</v>
      </c>
      <c r="H38" s="10">
        <f t="shared" ref="H38:H41" si="88">G38+1</f>
        <v>9</v>
      </c>
      <c r="I38" s="31"/>
      <c r="J38" s="84" t="s">
        <v>52</v>
      </c>
      <c r="K38" s="84"/>
      <c r="M38" s="10">
        <f>S37+1</f>
        <v>8</v>
      </c>
      <c r="N38" s="10">
        <f>M38+1</f>
        <v>9</v>
      </c>
      <c r="O38" s="10">
        <f t="shared" ref="O38:S38" si="89">N38+1</f>
        <v>10</v>
      </c>
      <c r="P38" s="59">
        <f t="shared" si="89"/>
        <v>11</v>
      </c>
      <c r="Q38" s="10">
        <f t="shared" si="89"/>
        <v>12</v>
      </c>
      <c r="R38" s="10">
        <f t="shared" si="89"/>
        <v>13</v>
      </c>
      <c r="S38" s="10">
        <f t="shared" si="89"/>
        <v>14</v>
      </c>
      <c r="U38" s="84" t="s">
        <v>93</v>
      </c>
      <c r="V38" s="89"/>
    </row>
    <row r="39" spans="1:23" ht="18.75" customHeight="1" thickBot="1" x14ac:dyDescent="0.4">
      <c r="B39" s="21">
        <f t="shared" ref="B39:B40" si="90">H38+1</f>
        <v>10</v>
      </c>
      <c r="C39" s="10">
        <f t="shared" ref="C39:C40" si="91">B39+1</f>
        <v>11</v>
      </c>
      <c r="D39" s="59">
        <f>C39+1</f>
        <v>12</v>
      </c>
      <c r="E39" s="10">
        <f t="shared" si="85"/>
        <v>13</v>
      </c>
      <c r="F39" s="10">
        <f t="shared" si="86"/>
        <v>14</v>
      </c>
      <c r="G39" s="34">
        <f t="shared" si="87"/>
        <v>15</v>
      </c>
      <c r="H39" s="10">
        <f t="shared" si="88"/>
        <v>16</v>
      </c>
      <c r="I39" s="31"/>
      <c r="J39" s="85" t="s">
        <v>53</v>
      </c>
      <c r="K39" s="87"/>
      <c r="M39" s="10">
        <f t="shared" ref="M39:M40" si="92">S38+1</f>
        <v>15</v>
      </c>
      <c r="N39" s="10">
        <f t="shared" ref="N39:S39" si="93">M39+1</f>
        <v>16</v>
      </c>
      <c r="O39" s="10">
        <f t="shared" si="93"/>
        <v>17</v>
      </c>
      <c r="P39" s="10">
        <f t="shared" si="93"/>
        <v>18</v>
      </c>
      <c r="Q39" s="10">
        <f t="shared" si="93"/>
        <v>19</v>
      </c>
      <c r="R39" s="10">
        <f t="shared" si="93"/>
        <v>20</v>
      </c>
      <c r="S39" s="10">
        <f t="shared" si="93"/>
        <v>21</v>
      </c>
      <c r="U39" s="84" t="s">
        <v>60</v>
      </c>
      <c r="V39" s="84"/>
    </row>
    <row r="40" spans="1:23" ht="18.75" customHeight="1" thickBot="1" x14ac:dyDescent="0.4">
      <c r="B40" s="10">
        <f t="shared" si="90"/>
        <v>17</v>
      </c>
      <c r="C40" s="10">
        <f t="shared" si="91"/>
        <v>18</v>
      </c>
      <c r="D40" s="10">
        <f t="shared" ref="D40" si="94">C40+1</f>
        <v>19</v>
      </c>
      <c r="E40" s="10">
        <f t="shared" si="85"/>
        <v>20</v>
      </c>
      <c r="F40" s="10">
        <f t="shared" si="86"/>
        <v>21</v>
      </c>
      <c r="G40" s="10">
        <f t="shared" si="87"/>
        <v>22</v>
      </c>
      <c r="H40" s="10">
        <f t="shared" si="88"/>
        <v>23</v>
      </c>
      <c r="I40" s="31"/>
      <c r="J40" s="88" t="s">
        <v>80</v>
      </c>
      <c r="K40" s="88"/>
      <c r="M40" s="10">
        <f t="shared" si="92"/>
        <v>22</v>
      </c>
      <c r="N40" s="10">
        <f t="shared" ref="N40:S40" si="95">M40+1</f>
        <v>23</v>
      </c>
      <c r="O40" s="10">
        <f t="shared" si="95"/>
        <v>24</v>
      </c>
      <c r="P40" s="10">
        <f t="shared" si="95"/>
        <v>25</v>
      </c>
      <c r="Q40" s="21">
        <f t="shared" si="95"/>
        <v>26</v>
      </c>
      <c r="R40" s="10">
        <f t="shared" si="95"/>
        <v>27</v>
      </c>
      <c r="S40" s="10">
        <f t="shared" si="95"/>
        <v>28</v>
      </c>
      <c r="U40" s="88" t="s">
        <v>89</v>
      </c>
      <c r="V40" s="79"/>
    </row>
    <row r="41" spans="1:23" ht="18.75" customHeight="1" thickBot="1" x14ac:dyDescent="0.4">
      <c r="B41" s="10">
        <f>IF(H40="","",IF(H40+1&gt;31,"",H40+1))</f>
        <v>24</v>
      </c>
      <c r="C41" s="21">
        <f t="shared" ref="C41:C42" si="96">IF(B41="","",IF(B41+1&gt;31,"",B41+1))</f>
        <v>25</v>
      </c>
      <c r="D41" s="10">
        <f t="shared" ref="D41:D42" si="97">IF(C41="","",IF(C41+1&gt;31,"",C41+1))</f>
        <v>26</v>
      </c>
      <c r="E41" s="10">
        <f t="shared" ref="E41:E42" si="98">IF(D41="","",IF(D41+1&gt;31,"",D41+1))</f>
        <v>27</v>
      </c>
      <c r="F41" s="10">
        <f t="shared" ref="F41:F42" si="99">IF(E41="","",IF(E41+1&gt;31,"",E41+1))</f>
        <v>28</v>
      </c>
      <c r="G41" s="10">
        <f t="shared" ref="G41:G42" si="100">IF(F41="","",IF(F41+1&gt;31,"",F41+1))</f>
        <v>29</v>
      </c>
      <c r="H41" s="12">
        <f t="shared" si="88"/>
        <v>30</v>
      </c>
      <c r="I41" s="32"/>
      <c r="J41" s="74" t="s">
        <v>54</v>
      </c>
      <c r="K41" s="74"/>
      <c r="M41" s="10">
        <f>IF(S40="","",IF(S40+1&gt;30,"",S40+1))</f>
        <v>29</v>
      </c>
      <c r="N41" s="10">
        <f t="shared" ref="N41:S42" si="101">IF(M41="","",IF(M41+1&gt;30,"",M41+1))</f>
        <v>30</v>
      </c>
      <c r="O41" s="10" t="str">
        <f t="shared" si="101"/>
        <v/>
      </c>
      <c r="P41" s="10" t="str">
        <f t="shared" si="101"/>
        <v/>
      </c>
      <c r="Q41" s="10" t="str">
        <f t="shared" si="101"/>
        <v/>
      </c>
      <c r="R41" s="10" t="str">
        <f t="shared" si="101"/>
        <v/>
      </c>
      <c r="S41" s="10" t="str">
        <f t="shared" si="101"/>
        <v/>
      </c>
      <c r="U41" s="85" t="s">
        <v>59</v>
      </c>
      <c r="V41" s="85"/>
    </row>
    <row r="42" spans="1:23" ht="18.75" customHeight="1" thickBot="1" x14ac:dyDescent="0.4">
      <c r="B42" s="8">
        <f>IF(H41="","",IF(H41+1&gt;31,"",H41+1))</f>
        <v>31</v>
      </c>
      <c r="C42" s="8" t="str">
        <f t="shared" si="96"/>
        <v/>
      </c>
      <c r="D42" s="8" t="str">
        <f t="shared" si="97"/>
        <v/>
      </c>
      <c r="E42" s="8" t="str">
        <f t="shared" si="98"/>
        <v/>
      </c>
      <c r="F42" s="8" t="str">
        <f t="shared" si="99"/>
        <v/>
      </c>
      <c r="G42" s="8" t="str">
        <f t="shared" si="100"/>
        <v/>
      </c>
      <c r="H42" s="8" t="str">
        <f t="shared" ref="H42" si="102">IF(G42="","",IF(G42+1&gt;31,"",G42+1))</f>
        <v/>
      </c>
      <c r="J42" s="77" t="s">
        <v>66</v>
      </c>
      <c r="K42" s="77"/>
      <c r="M42" s="10" t="str">
        <f>IF(S41="","",IF(S41+1&gt;30,"",S41+1))</f>
        <v/>
      </c>
      <c r="N42" s="10" t="str">
        <f t="shared" si="101"/>
        <v/>
      </c>
      <c r="O42" s="10" t="str">
        <f t="shared" si="101"/>
        <v/>
      </c>
      <c r="P42" s="10" t="str">
        <f t="shared" si="101"/>
        <v/>
      </c>
      <c r="Q42" s="10" t="str">
        <f t="shared" si="101"/>
        <v/>
      </c>
      <c r="R42" s="10" t="str">
        <f t="shared" si="101"/>
        <v/>
      </c>
      <c r="S42" s="10" t="str">
        <f t="shared" si="101"/>
        <v/>
      </c>
      <c r="U42" s="44" t="s">
        <v>79</v>
      </c>
      <c r="V42" s="44"/>
    </row>
    <row r="43" spans="1:23" ht="9" customHeight="1" x14ac:dyDescent="0.35"/>
    <row r="44" spans="1:23" ht="18.75" customHeight="1" thickBot="1" x14ac:dyDescent="0.65">
      <c r="A44" s="6" t="s">
        <v>31</v>
      </c>
      <c r="B44" s="9" t="s">
        <v>13</v>
      </c>
      <c r="C44" s="9" t="s">
        <v>14</v>
      </c>
      <c r="D44" s="9" t="s">
        <v>15</v>
      </c>
      <c r="E44" s="9" t="s">
        <v>16</v>
      </c>
      <c r="F44" s="9" t="s">
        <v>17</v>
      </c>
      <c r="G44" s="9" t="s">
        <v>18</v>
      </c>
      <c r="H44" s="9" t="s">
        <v>19</v>
      </c>
      <c r="J44" s="2" t="s">
        <v>8</v>
      </c>
      <c r="K44" s="50"/>
      <c r="L44" s="25"/>
      <c r="M44" s="13" t="s">
        <v>13</v>
      </c>
      <c r="N44" s="14" t="s">
        <v>14</v>
      </c>
      <c r="O44" s="14" t="s">
        <v>15</v>
      </c>
      <c r="P44" s="14" t="s">
        <v>16</v>
      </c>
      <c r="Q44" s="14" t="s">
        <v>17</v>
      </c>
      <c r="R44" s="14" t="s">
        <v>18</v>
      </c>
      <c r="S44" s="15" t="s">
        <v>19</v>
      </c>
      <c r="U44" s="2" t="s">
        <v>11</v>
      </c>
      <c r="V44" s="25"/>
      <c r="W44" s="25"/>
    </row>
    <row r="45" spans="1:23" ht="18.75" customHeight="1" thickBot="1" x14ac:dyDescent="0.4">
      <c r="B45" s="10" t="str">
        <f t="shared" ref="B45:H45" si="103">IF(A45&lt;&gt;"",A45+1,IF(COLUMN(A$3)&gt;=JunStart,1,""))</f>
        <v/>
      </c>
      <c r="C45" s="10">
        <f t="shared" si="103"/>
        <v>1</v>
      </c>
      <c r="D45" s="11">
        <f t="shared" si="103"/>
        <v>2</v>
      </c>
      <c r="E45" s="10">
        <f t="shared" si="103"/>
        <v>3</v>
      </c>
      <c r="F45" s="10">
        <f t="shared" si="103"/>
        <v>4</v>
      </c>
      <c r="G45" s="10">
        <f t="shared" si="103"/>
        <v>5</v>
      </c>
      <c r="H45" s="10">
        <f t="shared" si="103"/>
        <v>6</v>
      </c>
      <c r="I45" s="31"/>
      <c r="J45" s="84" t="s">
        <v>55</v>
      </c>
      <c r="K45" s="84"/>
      <c r="M45" s="10" t="str">
        <f>IF(L45&lt;&gt;"",L45+1,IF(COLUMN(A$3)&gt;=DecStart,1,""))</f>
        <v/>
      </c>
      <c r="N45" s="10" t="str">
        <f t="shared" ref="N45:S45" si="104">IF(M45&lt;&gt;"",M45+1,IF(COLUMN(B$3)&gt;=DecStart,1,""))</f>
        <v/>
      </c>
      <c r="O45" s="10">
        <f t="shared" si="104"/>
        <v>1</v>
      </c>
      <c r="P45" s="10">
        <f t="shared" si="104"/>
        <v>2</v>
      </c>
      <c r="Q45" s="10">
        <f t="shared" si="104"/>
        <v>3</v>
      </c>
      <c r="R45" s="10">
        <f t="shared" si="104"/>
        <v>4</v>
      </c>
      <c r="S45" s="10">
        <f t="shared" si="104"/>
        <v>5</v>
      </c>
      <c r="U45" s="103" t="s">
        <v>94</v>
      </c>
      <c r="V45" s="102"/>
    </row>
    <row r="46" spans="1:23" ht="18.75" customHeight="1" thickBot="1" x14ac:dyDescent="0.4">
      <c r="B46" s="10">
        <f>H45+1</f>
        <v>7</v>
      </c>
      <c r="C46" s="10">
        <f t="shared" ref="C46:C48" si="105">B46+1</f>
        <v>8</v>
      </c>
      <c r="D46" s="10">
        <f t="shared" ref="D46:D48" si="106">C46+1</f>
        <v>9</v>
      </c>
      <c r="E46" s="10">
        <f t="shared" ref="E46:E48" si="107">D46+1</f>
        <v>10</v>
      </c>
      <c r="F46" s="10">
        <f t="shared" ref="F46:F48" si="108">E46+1</f>
        <v>11</v>
      </c>
      <c r="G46" s="10">
        <f t="shared" ref="G46:G48" si="109">F46+1</f>
        <v>12</v>
      </c>
      <c r="H46" s="12">
        <f t="shared" ref="H46:H48" si="110">G46+1</f>
        <v>13</v>
      </c>
      <c r="I46" s="31"/>
      <c r="J46" s="102" t="s">
        <v>72</v>
      </c>
      <c r="K46" s="102"/>
      <c r="M46" s="10">
        <f>S45+1</f>
        <v>6</v>
      </c>
      <c r="N46" s="10">
        <f t="shared" ref="N46:S46" si="111">M46+1</f>
        <v>7</v>
      </c>
      <c r="O46" s="10">
        <f t="shared" si="111"/>
        <v>8</v>
      </c>
      <c r="P46" s="10">
        <f t="shared" si="111"/>
        <v>9</v>
      </c>
      <c r="Q46" s="10">
        <f t="shared" si="111"/>
        <v>10</v>
      </c>
      <c r="R46" s="10">
        <f t="shared" si="111"/>
        <v>11</v>
      </c>
      <c r="S46" s="12">
        <f t="shared" si="111"/>
        <v>12</v>
      </c>
      <c r="U46" s="85" t="s">
        <v>42</v>
      </c>
      <c r="V46" s="87"/>
    </row>
    <row r="47" spans="1:23" ht="18.75" customHeight="1" thickBot="1" x14ac:dyDescent="0.4">
      <c r="B47" s="10">
        <f t="shared" ref="B47:B48" si="112">H46+1</f>
        <v>14</v>
      </c>
      <c r="C47" s="10">
        <f t="shared" si="105"/>
        <v>15</v>
      </c>
      <c r="D47" s="10">
        <f t="shared" si="106"/>
        <v>16</v>
      </c>
      <c r="E47" s="10">
        <f t="shared" si="107"/>
        <v>17</v>
      </c>
      <c r="F47" s="59">
        <f t="shared" si="108"/>
        <v>18</v>
      </c>
      <c r="G47" s="10">
        <f t="shared" si="109"/>
        <v>19</v>
      </c>
      <c r="H47" s="10">
        <f t="shared" si="110"/>
        <v>20</v>
      </c>
      <c r="I47" s="31"/>
      <c r="J47" s="78" t="s">
        <v>84</v>
      </c>
      <c r="K47" s="79"/>
      <c r="M47" s="10">
        <f t="shared" ref="M47:M48" si="113">S46+1</f>
        <v>13</v>
      </c>
      <c r="N47" s="10">
        <f t="shared" ref="N47:S47" si="114">M47+1</f>
        <v>14</v>
      </c>
      <c r="O47" s="10">
        <f t="shared" si="114"/>
        <v>15</v>
      </c>
      <c r="P47" s="10">
        <f t="shared" si="114"/>
        <v>16</v>
      </c>
      <c r="Q47" s="10">
        <f t="shared" si="114"/>
        <v>17</v>
      </c>
      <c r="R47" s="10">
        <f t="shared" si="114"/>
        <v>18</v>
      </c>
      <c r="S47" s="10">
        <f t="shared" si="114"/>
        <v>19</v>
      </c>
      <c r="U47" s="42" t="s">
        <v>61</v>
      </c>
      <c r="V47" s="42"/>
    </row>
    <row r="48" spans="1:23" ht="18.75" customHeight="1" thickBot="1" x14ac:dyDescent="0.4">
      <c r="B48" s="21">
        <f t="shared" si="112"/>
        <v>21</v>
      </c>
      <c r="C48" s="10">
        <f t="shared" si="105"/>
        <v>22</v>
      </c>
      <c r="D48" s="10">
        <f t="shared" si="106"/>
        <v>23</v>
      </c>
      <c r="E48" s="10">
        <f t="shared" si="107"/>
        <v>24</v>
      </c>
      <c r="F48" s="10">
        <f t="shared" si="108"/>
        <v>25</v>
      </c>
      <c r="G48" s="10">
        <f t="shared" si="109"/>
        <v>26</v>
      </c>
      <c r="H48" s="12">
        <f t="shared" si="110"/>
        <v>27</v>
      </c>
      <c r="I48" s="31"/>
      <c r="J48" s="87" t="s">
        <v>85</v>
      </c>
      <c r="K48" s="87"/>
      <c r="M48" s="10">
        <f t="shared" si="113"/>
        <v>20</v>
      </c>
      <c r="N48" s="10">
        <f t="shared" ref="N48:S48" si="115">M48+1</f>
        <v>21</v>
      </c>
      <c r="O48" s="10">
        <f t="shared" si="115"/>
        <v>22</v>
      </c>
      <c r="P48" s="10">
        <f t="shared" si="115"/>
        <v>23</v>
      </c>
      <c r="Q48" s="10">
        <f t="shared" si="115"/>
        <v>24</v>
      </c>
      <c r="R48" s="21">
        <f t="shared" si="115"/>
        <v>25</v>
      </c>
      <c r="S48" s="10">
        <f t="shared" si="115"/>
        <v>26</v>
      </c>
      <c r="U48" s="63" t="s">
        <v>65</v>
      </c>
      <c r="V48" s="63"/>
    </row>
    <row r="49" spans="2:22" ht="18.75" customHeight="1" thickBot="1" x14ac:dyDescent="0.4">
      <c r="B49" s="10">
        <f>IF(H48="","",IF(H48+1&gt;30,"",H48+1))</f>
        <v>28</v>
      </c>
      <c r="C49" s="10">
        <f t="shared" ref="C49:C50" si="116">IF(B49="","",IF(B49+1&gt;30,"",B49+1))</f>
        <v>29</v>
      </c>
      <c r="D49" s="10">
        <f t="shared" ref="D49:D50" si="117">IF(C49="","",IF(C49+1&gt;30,"",C49+1))</f>
        <v>30</v>
      </c>
      <c r="E49" s="10" t="str">
        <f t="shared" ref="E49:E50" si="118">IF(D49="","",IF(D49+1&gt;30,"",D49+1))</f>
        <v/>
      </c>
      <c r="F49" s="10" t="str">
        <f t="shared" ref="F49:F50" si="119">IF(E49="","",IF(E49+1&gt;30,"",E49+1))</f>
        <v/>
      </c>
      <c r="G49" s="10" t="str">
        <f t="shared" ref="G49:G50" si="120">IF(F49="","",IF(F49+1&gt;30,"",F49+1))</f>
        <v/>
      </c>
      <c r="H49" s="10" t="str">
        <f t="shared" ref="H49:H50" si="121">IF(G49="","",IF(G49+1&gt;30,"",G49+1))</f>
        <v/>
      </c>
      <c r="I49" s="31"/>
      <c r="J49" s="102" t="s">
        <v>67</v>
      </c>
      <c r="K49" s="102"/>
      <c r="M49" s="10">
        <f>IF(S48="","",IF(S48+1&gt;31,"",S48+1))</f>
        <v>27</v>
      </c>
      <c r="N49" s="10">
        <f t="shared" ref="N49:S50" si="122">IF(M49="","",IF(M49+1&gt;31,"",M49+1))</f>
        <v>28</v>
      </c>
      <c r="O49" s="10">
        <f t="shared" si="122"/>
        <v>29</v>
      </c>
      <c r="P49" s="10">
        <f t="shared" si="122"/>
        <v>30</v>
      </c>
      <c r="Q49" s="10">
        <f t="shared" si="122"/>
        <v>31</v>
      </c>
      <c r="R49" s="10" t="str">
        <f t="shared" si="122"/>
        <v/>
      </c>
      <c r="S49" s="17" t="str">
        <f t="shared" si="122"/>
        <v/>
      </c>
      <c r="U49" s="58"/>
      <c r="V49" s="58"/>
    </row>
    <row r="50" spans="2:22" ht="18.75" customHeight="1" thickBot="1" x14ac:dyDescent="0.4">
      <c r="B50" s="10" t="str">
        <f>IF(H49="","",IF(H49+1&gt;30,"",H49+1))</f>
        <v/>
      </c>
      <c r="C50" s="8" t="str">
        <f t="shared" si="116"/>
        <v/>
      </c>
      <c r="D50" s="8" t="str">
        <f t="shared" si="117"/>
        <v/>
      </c>
      <c r="E50" s="8" t="str">
        <f t="shared" si="118"/>
        <v/>
      </c>
      <c r="F50" s="8" t="str">
        <f t="shared" si="119"/>
        <v/>
      </c>
      <c r="G50" s="8" t="str">
        <f t="shared" si="120"/>
        <v/>
      </c>
      <c r="H50" s="8" t="str">
        <f t="shared" si="121"/>
        <v/>
      </c>
      <c r="J50" s="38" t="s">
        <v>86</v>
      </c>
      <c r="K50" s="56"/>
      <c r="M50" s="18" t="str">
        <f>IF(S49="","",IF(S49+1&gt;31,"",S49+1))</f>
        <v/>
      </c>
      <c r="N50" s="19" t="str">
        <f t="shared" si="122"/>
        <v/>
      </c>
      <c r="O50" s="19" t="str">
        <f t="shared" si="122"/>
        <v/>
      </c>
      <c r="P50" s="19" t="str">
        <f t="shared" si="122"/>
        <v/>
      </c>
      <c r="Q50" s="19" t="str">
        <f t="shared" si="122"/>
        <v/>
      </c>
      <c r="R50" s="19" t="str">
        <f t="shared" si="122"/>
        <v/>
      </c>
      <c r="S50" s="20" t="str">
        <f t="shared" si="122"/>
        <v/>
      </c>
      <c r="U50" s="24"/>
      <c r="V50" s="24"/>
    </row>
    <row r="51" spans="2:22" ht="13.15" thickBot="1" x14ac:dyDescent="0.4"/>
    <row r="52" spans="2:22" ht="13.15" thickBot="1" x14ac:dyDescent="0.4">
      <c r="B52" s="90" t="s">
        <v>37</v>
      </c>
      <c r="C52" s="91"/>
      <c r="D52" s="91"/>
      <c r="E52" s="92"/>
      <c r="G52" s="93" t="s">
        <v>39</v>
      </c>
      <c r="H52" s="94"/>
      <c r="I52" s="94"/>
      <c r="J52" s="95"/>
      <c r="K52" s="57" t="s">
        <v>46</v>
      </c>
      <c r="M52" s="96" t="s">
        <v>38</v>
      </c>
      <c r="N52" s="97"/>
      <c r="O52" s="97"/>
      <c r="P52" s="98"/>
      <c r="R52" s="99" t="s">
        <v>40</v>
      </c>
      <c r="S52" s="100"/>
      <c r="T52" s="100"/>
      <c r="U52" s="101"/>
      <c r="V52" s="26" t="s">
        <v>41</v>
      </c>
    </row>
  </sheetData>
  <mergeCells count="53">
    <mergeCell ref="U40:V40"/>
    <mergeCell ref="U21:V21"/>
    <mergeCell ref="U25:V25"/>
    <mergeCell ref="U26:V26"/>
    <mergeCell ref="J23:K23"/>
    <mergeCell ref="J25:K25"/>
    <mergeCell ref="J33:K33"/>
    <mergeCell ref="U29:V29"/>
    <mergeCell ref="U38:V38"/>
    <mergeCell ref="J26:K26"/>
    <mergeCell ref="B52:E52"/>
    <mergeCell ref="G52:J52"/>
    <mergeCell ref="M52:P52"/>
    <mergeCell ref="R52:U52"/>
    <mergeCell ref="J30:K30"/>
    <mergeCell ref="J32:K32"/>
    <mergeCell ref="J38:K38"/>
    <mergeCell ref="J41:K41"/>
    <mergeCell ref="J48:K48"/>
    <mergeCell ref="J49:K49"/>
    <mergeCell ref="U45:V45"/>
    <mergeCell ref="U46:V46"/>
    <mergeCell ref="J42:K42"/>
    <mergeCell ref="J45:K45"/>
    <mergeCell ref="J46:K46"/>
    <mergeCell ref="U33:V33"/>
    <mergeCell ref="J47:K47"/>
    <mergeCell ref="J15:K15"/>
    <mergeCell ref="J16:K16"/>
    <mergeCell ref="U18:V18"/>
    <mergeCell ref="U31:V31"/>
    <mergeCell ref="U22:V22"/>
    <mergeCell ref="J24:K24"/>
    <mergeCell ref="U41:V41"/>
    <mergeCell ref="U16:V16"/>
    <mergeCell ref="U30:V30"/>
    <mergeCell ref="J22:K22"/>
    <mergeCell ref="J31:K31"/>
    <mergeCell ref="J39:K39"/>
    <mergeCell ref="J40:K40"/>
    <mergeCell ref="U15:V15"/>
    <mergeCell ref="U39:V39"/>
    <mergeCell ref="B2:I2"/>
    <mergeCell ref="N2:R2"/>
    <mergeCell ref="U5:V5"/>
    <mergeCell ref="J13:K13"/>
    <mergeCell ref="U9:V9"/>
    <mergeCell ref="U8:V8"/>
    <mergeCell ref="J14:K14"/>
    <mergeCell ref="U6:V6"/>
    <mergeCell ref="U7:V7"/>
    <mergeCell ref="U13:V13"/>
    <mergeCell ref="T2:V2"/>
  </mergeCells>
  <phoneticPr fontId="23" type="noConversion"/>
  <conditionalFormatting sqref="A2">
    <cfRule type="expression" dxfId="13" priority="3">
      <formula>A2&lt;&gt;""</formula>
    </cfRule>
  </conditionalFormatting>
  <conditionalFormatting sqref="B5 B10 H10">
    <cfRule type="expression" dxfId="12" priority="63">
      <formula>B5&lt;&gt;""</formula>
    </cfRule>
  </conditionalFormatting>
  <conditionalFormatting sqref="B13 H17:H18 B18">
    <cfRule type="expression" dxfId="11" priority="27">
      <formula>B13&lt;&gt;""</formula>
    </cfRule>
  </conditionalFormatting>
  <conditionalFormatting sqref="B21 H26">
    <cfRule type="expression" dxfId="10" priority="26">
      <formula>B21&lt;&gt;""</formula>
    </cfRule>
  </conditionalFormatting>
  <conditionalFormatting sqref="B37 B42 H42">
    <cfRule type="expression" dxfId="9" priority="10">
      <formula>B37&lt;&gt;""</formula>
    </cfRule>
  </conditionalFormatting>
  <conditionalFormatting sqref="H33:H34">
    <cfRule type="expression" dxfId="8" priority="11">
      <formula>H33&lt;&gt;""</formula>
    </cfRule>
  </conditionalFormatting>
  <conditionalFormatting sqref="H50">
    <cfRule type="expression" dxfId="7" priority="9">
      <formula>H50&lt;&gt;""</formula>
    </cfRule>
  </conditionalFormatting>
  <conditionalFormatting sqref="I8">
    <cfRule type="colorScale" priority="6">
      <colorScale>
        <cfvo type="min"/>
        <cfvo type="max"/>
        <color rgb="FF00B0F0"/>
        <color rgb="FF00B0F0"/>
      </colorScale>
    </cfRule>
    <cfRule type="colorScale" priority="7">
      <colorScale>
        <cfvo type="min"/>
        <cfvo type="max"/>
        <color rgb="FF00B0F0"/>
        <color rgb="FFFFEF9C"/>
      </colorScale>
    </cfRule>
  </conditionalFormatting>
  <conditionalFormatting sqref="M5 S9:S10 M10">
    <cfRule type="expression" dxfId="6" priority="14">
      <formula>M5&lt;&gt;""</formula>
    </cfRule>
  </conditionalFormatting>
  <conditionalFormatting sqref="M29">
    <cfRule type="expression" dxfId="5" priority="22">
      <formula>M29&lt;&gt;""</formula>
    </cfRule>
  </conditionalFormatting>
  <conditionalFormatting sqref="M13:P13 S18">
    <cfRule type="expression" dxfId="4" priority="13">
      <formula>M13&lt;&gt;""</formula>
    </cfRule>
  </conditionalFormatting>
  <conditionalFormatting sqref="S25:S26 M26">
    <cfRule type="expression" dxfId="3" priority="12">
      <formula>M25&lt;&gt;""</formula>
    </cfRule>
  </conditionalFormatting>
  <conditionalFormatting sqref="S42">
    <cfRule type="expression" dxfId="2" priority="23">
      <formula>S42&lt;&gt;""</formula>
    </cfRule>
  </conditionalFormatting>
  <conditionalFormatting sqref="S49:S50 M50">
    <cfRule type="expression" dxfId="1" priority="24">
      <formula>M49&lt;&gt;""</formula>
    </cfRule>
  </conditionalFormatting>
  <conditionalFormatting sqref="AA11">
    <cfRule type="colorScale" priority="1">
      <colorScale>
        <cfvo type="min"/>
        <cfvo type="max"/>
        <color rgb="FFFFFF00"/>
        <color rgb="FFFFFF00"/>
      </colorScale>
    </cfRule>
    <cfRule type="expression" dxfId="0" priority="2">
      <formula>AA11&lt;&gt;""</formula>
    </cfRule>
  </conditionalFormatting>
  <printOptions horizontalCentered="1" verticalCentered="1"/>
  <pageMargins left="0.25" right="0.25" top="0.75" bottom="0.75" header="0.3" footer="0.3"/>
  <pageSetup scale="75" fitToHeight="2" orientation="portrait" r:id="rId1"/>
  <ignoredErrors>
    <ignoredError sqref="M45:S45 N37:S37 M29:S29 B21:H21 B13:H13 B5:H5" emptyCellReference="1"/>
  </ignoredErrors>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Start</vt:lpstr>
      <vt:lpstr>Calendar</vt:lpstr>
      <vt:lpstr>Calendar!Print_Area</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impeaches</dc:creator>
  <cp:lastModifiedBy>Valerie Machalski</cp:lastModifiedBy>
  <cp:lastPrinted>2026-04-07T18:15:08Z</cp:lastPrinted>
  <dcterms:created xsi:type="dcterms:W3CDTF">2018-06-21T11:28:49Z</dcterms:created>
  <dcterms:modified xsi:type="dcterms:W3CDTF">2026-07-27T17:07:38Z</dcterms:modified>
</cp:coreProperties>
</file>