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D:\"/>
    </mc:Choice>
  </mc:AlternateContent>
  <xr:revisionPtr revIDLastSave="0" documentId="13_ncr:1_{8936D2E5-64F5-4536-B0C7-7D17A1ED8AEF}" xr6:coauthVersionLast="47" xr6:coauthVersionMax="47" xr10:uidLastSave="{00000000-0000-0000-0000-000000000000}"/>
  <bookViews>
    <workbookView xWindow="-120" yWindow="-120" windowWidth="38640" windowHeight="21240" tabRatio="592" activeTab="1" xr2:uid="{00000000-000D-0000-FFFF-FFFF00000000}"/>
  </bookViews>
  <sheets>
    <sheet name="Reservation Form" sheetId="1" r:id="rId1"/>
    <sheet name="Check In Sheet" sheetId="2" r:id="rId2"/>
    <sheet name="Office Review" sheetId="6" r:id="rId3"/>
  </sheets>
  <definedNames>
    <definedName name="_xlnm.Print_Area" localSheetId="1">'Check In Sheet'!$A$1:$M$31</definedName>
    <definedName name="_xlnm.Print_Area" localSheetId="0">'Reservation Form'!$A$1:$AP$88</definedName>
    <definedName name="Print_Area_0" localSheetId="0">'Reservation Form'!$A$1:$AP$88</definedName>
    <definedName name="Print_Area_0_0" localSheetId="0">'Reservation Form'!$A$1:$AP$88</definedName>
    <definedName name="Print_Area_0_0_0" localSheetId="0">'Reservation Form'!$A$1:$AP$88</definedName>
    <definedName name="Print_Area_0_0_0_0" localSheetId="0">'Reservation Form'!$A$1:$AP$88</definedName>
    <definedName name="Print_Area_0_0_0_0_0" localSheetId="0">'Reservation Form'!$A$1:$AP$88</definedName>
    <definedName name="Print_Area_0_0_0_0_0_0" localSheetId="0">'Reservation Form'!$A$1:$AP$88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2" l="1"/>
  <c r="AP15" i="1"/>
  <c r="F6" i="2"/>
  <c r="AP1" i="1"/>
  <c r="D24" i="2" l="1"/>
  <c r="AP17" i="1"/>
  <c r="AP16" i="1"/>
  <c r="B3" i="2" l="1"/>
  <c r="AO61" i="1"/>
  <c r="AO62" i="1"/>
  <c r="AO63" i="1"/>
  <c r="AO60" i="1"/>
  <c r="X64" i="1"/>
  <c r="J4" i="2" l="1"/>
  <c r="AP5" i="1" l="1"/>
  <c r="D27" i="2"/>
  <c r="D25" i="2"/>
  <c r="F27" i="2"/>
  <c r="F26" i="2"/>
  <c r="F25" i="2"/>
  <c r="AP3" i="1" l="1"/>
  <c r="AP4" i="1"/>
  <c r="AP6" i="1"/>
  <c r="AP7" i="1"/>
  <c r="AP8" i="1"/>
  <c r="AP9" i="1"/>
  <c r="AP10" i="1"/>
  <c r="AP11" i="1"/>
  <c r="AP12" i="1"/>
  <c r="AP13" i="1"/>
  <c r="AP27" i="1"/>
  <c r="AP28" i="1"/>
  <c r="AP29" i="1"/>
  <c r="AP32" i="1"/>
  <c r="AP33" i="1"/>
  <c r="AP36" i="1"/>
  <c r="AP37" i="1"/>
  <c r="AP47" i="1"/>
  <c r="AP48" i="1"/>
  <c r="AP50" i="1"/>
  <c r="AP51" i="1"/>
  <c r="AP53" i="1"/>
  <c r="AP60" i="1"/>
  <c r="AP61" i="1"/>
  <c r="AP63" i="1"/>
  <c r="F24" i="2"/>
  <c r="F29" i="2" s="1"/>
  <c r="F7" i="2"/>
  <c r="B7" i="2"/>
  <c r="K1" i="2"/>
  <c r="B6" i="2"/>
  <c r="B5" i="2"/>
  <c r="B4" i="2"/>
  <c r="B8" i="2"/>
  <c r="M11" i="2"/>
  <c r="I17" i="2"/>
  <c r="I16" i="2"/>
  <c r="I15" i="2"/>
  <c r="D5" i="2"/>
  <c r="N17" i="2"/>
  <c r="N16" i="2"/>
  <c r="N15" i="2"/>
  <c r="J7" i="2"/>
  <c r="A28" i="2" s="1"/>
  <c r="J6" i="2"/>
  <c r="A27" i="2" s="1"/>
  <c r="J5" i="2"/>
  <c r="A26" i="2" s="1"/>
  <c r="A24" i="2"/>
  <c r="J3" i="2"/>
  <c r="A23" i="2" s="1"/>
  <c r="M19" i="2"/>
  <c r="AB78" i="1"/>
  <c r="T78" i="1"/>
  <c r="N18" i="2" l="1"/>
  <c r="AP54" i="1"/>
  <c r="M6" i="2" s="1"/>
  <c r="B27" i="2" s="1"/>
  <c r="AP39" i="1"/>
  <c r="M5" i="2" s="1"/>
  <c r="B26" i="2" s="1"/>
  <c r="AO64" i="1"/>
  <c r="AP62" i="1"/>
  <c r="AP64" i="1" s="1"/>
  <c r="M7" i="2" s="1"/>
  <c r="B28" i="2" s="1"/>
  <c r="AP18" i="1"/>
  <c r="M3" i="2" l="1"/>
  <c r="B23" i="2" s="1"/>
  <c r="AP19" i="1"/>
  <c r="AO65" i="1" s="1"/>
  <c r="AH76" i="1" l="1"/>
  <c r="M4" i="2"/>
  <c r="N76" i="1" l="1"/>
  <c r="B24" i="2"/>
  <c r="M10" i="2"/>
  <c r="V76" i="1"/>
  <c r="AO76" i="1"/>
  <c r="B29" i="2" l="1"/>
  <c r="M13" i="2"/>
  <c r="M20" i="2" s="1"/>
  <c r="D30" i="2" s="1"/>
</calcChain>
</file>

<file path=xl/sharedStrings.xml><?xml version="1.0" encoding="utf-8"?>
<sst xmlns="http://schemas.openxmlformats.org/spreadsheetml/2006/main" count="210" uniqueCount="186">
  <si>
    <t>LODGING</t>
  </si>
  <si>
    <t># PEOPLE</t>
  </si>
  <si>
    <t># NIGHTS</t>
  </si>
  <si>
    <t>RATES</t>
  </si>
  <si>
    <t>COST</t>
  </si>
  <si>
    <t>Dorms:</t>
  </si>
  <si>
    <r>
      <t>Faithful</t>
    </r>
    <r>
      <rPr>
        <sz val="14"/>
        <rFont val="Arial"/>
        <family val="2"/>
        <charset val="1"/>
      </rPr>
      <t xml:space="preserve">     </t>
    </r>
    <r>
      <rPr>
        <sz val="11"/>
        <rFont val="Arial"/>
        <family val="2"/>
        <charset val="1"/>
      </rPr>
      <t>(male)</t>
    </r>
  </si>
  <si>
    <t>(roadside)</t>
  </si>
  <si>
    <r>
      <t>Humility</t>
    </r>
    <r>
      <rPr>
        <sz val="14"/>
        <rFont val="Arial"/>
        <family val="2"/>
        <charset val="1"/>
      </rPr>
      <t xml:space="preserve">    </t>
    </r>
    <r>
      <rPr>
        <sz val="11"/>
        <rFont val="Arial"/>
        <family val="2"/>
        <charset val="1"/>
      </rPr>
      <t>(female)</t>
    </r>
  </si>
  <si>
    <t>(lakeside)</t>
  </si>
  <si>
    <r>
      <t>Kindness</t>
    </r>
    <r>
      <rPr>
        <sz val="14"/>
        <rFont val="Arial"/>
        <family val="2"/>
        <charset val="1"/>
      </rPr>
      <t xml:space="preserve">  </t>
    </r>
    <r>
      <rPr>
        <sz val="11"/>
        <rFont val="Arial"/>
        <family val="2"/>
        <charset val="1"/>
      </rPr>
      <t>(female)</t>
    </r>
  </si>
  <si>
    <r>
      <t>EVENT:</t>
    </r>
    <r>
      <rPr>
        <b/>
        <sz val="14"/>
        <rFont val="Arial"/>
        <family val="2"/>
        <charset val="1"/>
      </rPr>
      <t xml:space="preserve">     </t>
    </r>
  </si>
  <si>
    <r>
      <t>Joyful</t>
    </r>
    <r>
      <rPr>
        <sz val="14"/>
        <rFont val="Arial"/>
        <family val="2"/>
        <charset val="1"/>
      </rPr>
      <t xml:space="preserve">        </t>
    </r>
    <r>
      <rPr>
        <sz val="11"/>
        <rFont val="Arial"/>
        <family val="2"/>
        <charset val="1"/>
      </rPr>
      <t>(male)</t>
    </r>
  </si>
  <si>
    <r>
      <t>TITLE:</t>
    </r>
    <r>
      <rPr>
        <b/>
        <sz val="14"/>
        <rFont val="Arial"/>
        <family val="2"/>
        <charset val="1"/>
      </rPr>
      <t xml:space="preserve">  </t>
    </r>
  </si>
  <si>
    <t>Merciful</t>
  </si>
  <si>
    <t>Peaceful</t>
  </si>
  <si>
    <r>
      <t>STATE:</t>
    </r>
    <r>
      <rPr>
        <b/>
        <sz val="14"/>
        <rFont val="Arial"/>
        <family val="2"/>
        <charset val="1"/>
      </rPr>
      <t xml:space="preserve">   </t>
    </r>
  </si>
  <si>
    <r>
      <t>ZIP:</t>
    </r>
    <r>
      <rPr>
        <b/>
        <sz val="14"/>
        <rFont val="Arial"/>
        <family val="2"/>
        <charset val="1"/>
      </rPr>
      <t xml:space="preserve">     </t>
    </r>
  </si>
  <si>
    <t>Cabins:</t>
  </si>
  <si>
    <t>Cedar Springs</t>
  </si>
  <si>
    <r>
      <t>W PHONE:</t>
    </r>
    <r>
      <rPr>
        <b/>
        <sz val="14"/>
        <rFont val="Arial"/>
        <family val="2"/>
        <charset val="1"/>
      </rPr>
      <t xml:space="preserve">    </t>
    </r>
  </si>
  <si>
    <r>
      <t>H PHONE:</t>
    </r>
    <r>
      <rPr>
        <b/>
        <sz val="14"/>
        <rFont val="Arial"/>
        <family val="2"/>
        <charset val="1"/>
      </rPr>
      <t xml:space="preserve">  </t>
    </r>
  </si>
  <si>
    <t>Oak Grove</t>
  </si>
  <si>
    <r>
      <t>FAX:</t>
    </r>
    <r>
      <rPr>
        <b/>
        <sz val="14"/>
        <rFont val="Arial"/>
        <family val="2"/>
        <charset val="1"/>
      </rPr>
      <t xml:space="preserve">    </t>
    </r>
  </si>
  <si>
    <r>
      <t>EMAIL:</t>
    </r>
    <r>
      <rPr>
        <b/>
        <sz val="14"/>
        <rFont val="Arial"/>
        <family val="2"/>
        <charset val="1"/>
      </rPr>
      <t xml:space="preserve">      </t>
    </r>
  </si>
  <si>
    <t>(8m + 6f)</t>
  </si>
  <si>
    <r>
      <t>First Baptist</t>
    </r>
    <r>
      <rPr>
        <sz val="14"/>
        <rFont val="Arial"/>
        <family val="2"/>
        <charset val="1"/>
      </rPr>
      <t xml:space="preserve"> </t>
    </r>
    <r>
      <rPr>
        <sz val="11"/>
        <rFont val="Arial"/>
        <family val="2"/>
        <charset val="1"/>
      </rPr>
      <t>(dual facilities,den)</t>
    </r>
  </si>
  <si>
    <r>
      <t>ARRIVAL TIME:</t>
    </r>
    <r>
      <rPr>
        <b/>
        <sz val="14"/>
        <rFont val="Arial"/>
        <family val="2"/>
        <charset val="1"/>
      </rPr>
      <t xml:space="preserve">   </t>
    </r>
  </si>
  <si>
    <r>
      <t>Zion</t>
    </r>
    <r>
      <rPr>
        <sz val="14"/>
        <rFont val="Arial"/>
        <family val="2"/>
        <charset val="1"/>
      </rPr>
      <t xml:space="preserve">    </t>
    </r>
    <r>
      <rPr>
        <sz val="11"/>
        <rFont val="Arial"/>
        <family val="2"/>
        <charset val="1"/>
      </rPr>
      <t>(use bathhouse)</t>
    </r>
  </si>
  <si>
    <r>
      <t># CAMPERS:</t>
    </r>
    <r>
      <rPr>
        <b/>
        <sz val="14"/>
        <rFont val="Arial"/>
        <family val="2"/>
        <charset val="1"/>
      </rPr>
      <t xml:space="preserve"> </t>
    </r>
  </si>
  <si>
    <t># MALE:</t>
  </si>
  <si>
    <t>CHECK-IN TIME DURING WEEK: 2 - 4 PM or special permission</t>
  </si>
  <si>
    <r>
      <t>Shiloh</t>
    </r>
    <r>
      <rPr>
        <sz val="14"/>
        <rFont val="Arial"/>
        <family val="2"/>
        <charset val="1"/>
      </rPr>
      <t xml:space="preserve"> </t>
    </r>
    <r>
      <rPr>
        <sz val="11"/>
        <rFont val="Arial"/>
        <family val="2"/>
        <charset val="1"/>
      </rPr>
      <t>(use bathhouse)</t>
    </r>
  </si>
  <si>
    <t>SCHEDULED RECREATION AND WORSHIP AREAS/ACTIVITIES</t>
  </si>
  <si>
    <r>
      <t>*</t>
    </r>
    <r>
      <rPr>
        <b/>
        <sz val="12"/>
        <rFont val="Arial"/>
        <family val="2"/>
        <charset val="1"/>
      </rPr>
      <t>PLEASE NOTE:</t>
    </r>
    <r>
      <rPr>
        <sz val="12"/>
        <rFont val="Arial"/>
        <family val="2"/>
        <charset val="1"/>
      </rPr>
      <t xml:space="preserve"> Arrival before 12 PM or Departure after 3 PM will result in a  25% surcharge on lodging and facilities.</t>
    </r>
  </si>
  <si>
    <t>Lodging Total</t>
  </si>
  <si>
    <t>Worship areas may also be booked during early morning, lunch or evening hours.</t>
  </si>
  <si>
    <t>OTHER FACILITIES</t>
  </si>
  <si>
    <t># DAYS</t>
  </si>
  <si>
    <r>
      <t>The Rock</t>
    </r>
    <r>
      <rPr>
        <sz val="12"/>
        <rFont val="Arial"/>
        <family val="2"/>
        <charset val="1"/>
      </rPr>
      <t xml:space="preserve">  (10 PM Shutdown)</t>
    </r>
  </si>
  <si>
    <t>Please refer to the schedule below.  Indicate your time of day preferences for each site in the appropriate column(s) by day.  Times will be scheduled BY OUR STAFF in order to accommodate the needs of all groups on site.</t>
  </si>
  <si>
    <t>Hammond's Hall</t>
  </si>
  <si>
    <t>*Dining Hall &amp; Kitchen</t>
  </si>
  <si>
    <r>
      <t>*Dining Hall</t>
    </r>
    <r>
      <rPr>
        <sz val="12"/>
        <rFont val="Arial"/>
        <family val="2"/>
        <charset val="1"/>
      </rPr>
      <t xml:space="preserve"> (meetings only)</t>
    </r>
  </si>
  <si>
    <t>(* fees apply)</t>
  </si>
  <si>
    <r>
      <t>Worship Areas</t>
    </r>
    <r>
      <rPr>
        <sz val="12"/>
        <rFont val="Arial"/>
        <family val="2"/>
        <charset val="1"/>
      </rPr>
      <t xml:space="preserve"> (#areas*#meetings)</t>
    </r>
  </si>
  <si>
    <r>
      <t>Campfire/Bonfire</t>
    </r>
    <r>
      <rPr>
        <sz val="12"/>
        <rFont val="Arial"/>
        <family val="2"/>
        <charset val="1"/>
      </rPr>
      <t xml:space="preserve"> (8 - 10 PM) </t>
    </r>
  </si>
  <si>
    <t>Calvary's Hill</t>
  </si>
  <si>
    <r>
      <t>Bathhouse</t>
    </r>
    <r>
      <rPr>
        <sz val="12"/>
        <rFont val="Arial"/>
        <family val="2"/>
        <charset val="1"/>
      </rPr>
      <t xml:space="preserve"> (for activities)</t>
    </r>
  </si>
  <si>
    <t>Facilities Total</t>
  </si>
  <si>
    <r>
      <t>Faith Pointe</t>
    </r>
    <r>
      <rPr>
        <sz val="12"/>
        <rFont val="Arial"/>
        <family val="2"/>
        <charset val="1"/>
      </rPr>
      <t xml:space="preserve"> (baptism)</t>
    </r>
  </si>
  <si>
    <r>
      <t>Faith Pointe*</t>
    </r>
    <r>
      <rPr>
        <sz val="12"/>
        <rFont val="Arial"/>
        <family val="2"/>
        <charset val="1"/>
      </rPr>
      <t>(worship/meeting/picnic)</t>
    </r>
  </si>
  <si>
    <t>RECREATION</t>
  </si>
  <si>
    <t>Jericho's Chapel</t>
  </si>
  <si>
    <t>Dock</t>
  </si>
  <si>
    <t>Charcoal Grills</t>
  </si>
  <si>
    <t>Recreation Total</t>
  </si>
  <si>
    <r>
      <t>Fishing</t>
    </r>
    <r>
      <rPr>
        <sz val="12"/>
        <rFont val="Arial"/>
        <family val="2"/>
        <charset val="1"/>
      </rPr>
      <t xml:space="preserve"> (catch &amp; release)</t>
    </r>
  </si>
  <si>
    <t>Frisbee Golf</t>
  </si>
  <si>
    <t>MEAL</t>
  </si>
  <si>
    <t>MEAL TIMES</t>
  </si>
  <si>
    <t>MEALS to be provided by Camp Agape</t>
  </si>
  <si>
    <t>Jubilee Field</t>
  </si>
  <si>
    <t>Sun</t>
  </si>
  <si>
    <t>Mon</t>
  </si>
  <si>
    <t>Tues</t>
  </si>
  <si>
    <t>Wed</t>
  </si>
  <si>
    <t>Thur</t>
  </si>
  <si>
    <t>Fri</t>
  </si>
  <si>
    <t>Sat</t>
  </si>
  <si>
    <t># Meals</t>
  </si>
  <si>
    <t>Breakfast</t>
  </si>
  <si>
    <t>8:00 AM</t>
  </si>
  <si>
    <t>Large Recreation Field</t>
  </si>
  <si>
    <t>Lunch</t>
  </si>
  <si>
    <t>12:00 PM</t>
  </si>
  <si>
    <t>Rafting</t>
  </si>
  <si>
    <t>Dinner</t>
  </si>
  <si>
    <t>5:30 PM</t>
  </si>
  <si>
    <t>Daily Total</t>
  </si>
  <si>
    <t>*Prices are based on groups of 20 or larger.</t>
  </si>
  <si>
    <t>Meals Total</t>
  </si>
  <si>
    <t>Volleyball</t>
  </si>
  <si>
    <t>DEPOSIT SCHEDULE:</t>
  </si>
  <si>
    <t>10% Non-Refundable Deposit</t>
  </si>
  <si>
    <t>2nd Deposit 15%</t>
  </si>
  <si>
    <t>3nd Deposit 25%</t>
  </si>
  <si>
    <t>BALANCE DUE</t>
  </si>
  <si>
    <t>(due within 2 weeks of reservation)</t>
  </si>
  <si>
    <t>90 days prior to arrival</t>
  </si>
  <si>
    <t>30 days prior to arrival</t>
  </si>
  <si>
    <r>
      <t xml:space="preserve">**All Deposits are </t>
    </r>
    <r>
      <rPr>
        <b/>
        <u/>
        <sz val="14"/>
        <rFont val="Arial"/>
        <family val="2"/>
        <charset val="1"/>
      </rPr>
      <t>Non-Refundable</t>
    </r>
    <r>
      <rPr>
        <b/>
        <sz val="14"/>
        <rFont val="Arial"/>
        <family val="2"/>
        <charset val="1"/>
      </rPr>
      <t xml:space="preserve">.  Final Balance will be adjusted for additional campers, meals, facilities use, and recreation before group departure.  Availability is on a first come, first serve basis. Space will be made available to other groups if deposits are not received per the schedule.  Reservations are 'locked in' 30 days prior to group's arrival. After this date, a reduction in number is not permitted. Additional bookings may be allowed, up to 10 days prior to arrival, subject to availability.  </t>
    </r>
    <r>
      <rPr>
        <b/>
        <u/>
        <sz val="14"/>
        <rFont val="Arial"/>
        <family val="2"/>
        <charset val="1"/>
      </rPr>
      <t>A cleaning/damage deposit of $50.00</t>
    </r>
    <r>
      <rPr>
        <b/>
        <sz val="14"/>
        <rFont val="Arial"/>
        <family val="2"/>
        <charset val="1"/>
      </rPr>
      <t xml:space="preserve"> is required of all groups when they arrive at Camp Agape and is refundable if not needed.   </t>
    </r>
    <r>
      <rPr>
        <b/>
        <sz val="14"/>
        <color rgb="FFDD0806"/>
        <rFont val="Arial"/>
        <family val="2"/>
        <charset val="1"/>
      </rPr>
      <t>PLEASE NOTE:</t>
    </r>
    <r>
      <rPr>
        <b/>
        <sz val="14"/>
        <rFont val="Arial"/>
        <family val="2"/>
        <charset val="1"/>
      </rPr>
      <t xml:space="preserve">  Due to fire code spacing regulations, beds are NOT to be moved.  Doing so will result in immediate forfeiture of cleaning deposit.  </t>
    </r>
    <r>
      <rPr>
        <b/>
        <sz val="14"/>
        <color rgb="FFDD0806"/>
        <rFont val="Arial"/>
        <family val="2"/>
        <charset val="1"/>
      </rPr>
      <t>PLEASE NOTE:</t>
    </r>
    <r>
      <rPr>
        <b/>
        <sz val="14"/>
        <rFont val="Arial"/>
        <family val="2"/>
        <charset val="1"/>
      </rPr>
      <t xml:space="preserve"> Prices are subject to change without prior notice.  Please call for most current pricing.</t>
    </r>
  </si>
  <si>
    <r>
      <t>PLEASE NOTE:</t>
    </r>
    <r>
      <rPr>
        <b/>
        <sz val="14"/>
        <rFont val="Arial"/>
        <family val="2"/>
        <charset val="1"/>
      </rPr>
      <t xml:space="preserve">  In the event of an accident or injury, the camper's personal insurance and the church's insurance are primary. Camp Agape's insurance is secondary.   </t>
    </r>
  </si>
  <si>
    <t>A CERTIFICATE OF INSURANCE listing Camp Agape and the dates of your stay here must accompany the second deposit.</t>
  </si>
  <si>
    <t>PLEASE RETURN A SIGNED &amp; DATED COPY OF THIS FORM WITH THE FIRST DEPOSIT TO:  CAMP AGAPE - PO BOX 466, BENTON, TN 37307</t>
  </si>
  <si>
    <r>
      <t>We understand and agree to abide by the above conditions.</t>
    </r>
    <r>
      <rPr>
        <b/>
        <sz val="15"/>
        <rFont val="Arial"/>
        <family val="2"/>
        <charset val="1"/>
      </rPr>
      <t xml:space="preserve">  </t>
    </r>
  </si>
  <si>
    <t>For more information please contact us at 1-888-528-CAMP or e-mail: praiseGod@campagape.net</t>
  </si>
  <si>
    <t>GUEST COPY</t>
  </si>
  <si>
    <t>Church/Group Name</t>
  </si>
  <si>
    <t>Contact Name</t>
  </si>
  <si>
    <t>Phone Number</t>
  </si>
  <si>
    <t>Arrival Date</t>
  </si>
  <si>
    <t>Departure Date</t>
  </si>
  <si>
    <t>Arrival Time</t>
  </si>
  <si>
    <t>Departure Time</t>
  </si>
  <si>
    <t>Expected # Campers</t>
  </si>
  <si>
    <t>Actual #</t>
  </si>
  <si>
    <t>Total Balance</t>
  </si>
  <si>
    <t>Where they are staying</t>
  </si>
  <si>
    <t>Deposits Paid</t>
  </si>
  <si>
    <t>Total Deposits Paid</t>
  </si>
  <si>
    <t>Total Due</t>
  </si>
  <si>
    <t>Cleaning Deposit</t>
  </si>
  <si>
    <t>Notes</t>
  </si>
  <si>
    <t>DUE BY:</t>
  </si>
  <si>
    <t>TODAY'S DATE:</t>
  </si>
  <si>
    <t>DEPT TIME</t>
  </si>
  <si>
    <t xml:space="preserve">Camp Agape Guest Check - In Sheet      </t>
  </si>
  <si>
    <t>CLEANING DEPOSIT CHECK #:</t>
  </si>
  <si>
    <t>AMT:</t>
  </si>
  <si>
    <t>RETURNED:</t>
  </si>
  <si>
    <t xml:space="preserve">CUT HERE    </t>
  </si>
  <si>
    <t>TOTAL
BALANCE
DUE</t>
  </si>
  <si>
    <t>NOTE:
DUE TO FIRE CODE REGULATIONS, BEDS ARE NOT TO BE MOVED. EVIDENCE THAT BEDS HAVE BEEN MOVED WILL RESULT IN  IMMEDIATE FORFEITURE OF CLEANING DEPOSIT.</t>
  </si>
  <si>
    <t>10% ADDED FOR NON-PAYMENT OF DEPOSITS</t>
  </si>
  <si>
    <t>X</t>
  </si>
  <si>
    <r>
      <t xml:space="preserve">BALANCE PLUS 10% FEE
</t>
    </r>
    <r>
      <rPr>
        <b/>
        <sz val="9"/>
        <rFont val="Arial"/>
        <family val="2"/>
      </rPr>
      <t>(REMOVED AFTER DEPOSITS PAID)</t>
    </r>
  </si>
  <si>
    <t>BALANCE DUE UPON ARRIVAL</t>
  </si>
  <si>
    <t>Contential Breakfast</t>
  </si>
  <si>
    <r>
      <t xml:space="preserve">Recreation and worship areas must be booked </t>
    </r>
    <r>
      <rPr>
        <b/>
        <u/>
        <sz val="14"/>
        <rFont val="Arial"/>
        <family val="2"/>
        <charset val="1"/>
      </rPr>
      <t>2 weeks prior to arrival</t>
    </r>
    <r>
      <rPr>
        <b/>
        <sz val="14"/>
        <rFont val="Arial"/>
        <family val="2"/>
        <charset val="1"/>
      </rPr>
      <t xml:space="preserve"> to ensure availability to all groups on site.  Camp-supervised recreational activities may be booked at 3 times daily, Monday - Saturday:  10 AM - 12 PM, 1 - 3 PM, 3 - 5 PM.</t>
    </r>
  </si>
  <si>
    <t>NON PAYMENT OF DEPOSITS
BY THE DUE DATES
WILL RESULT IN AN ADDITIONAL 10% FEE UPON ARRIVAL.</t>
  </si>
  <si>
    <t>CHURCH / ORGANIZATION:</t>
  </si>
  <si>
    <t>CONTACT PERSON:</t>
  </si>
  <si>
    <t>ADDRESS:</t>
  </si>
  <si>
    <t>CITY:</t>
  </si>
  <si>
    <t>ARRIVAL DATE:</t>
  </si>
  <si>
    <t xml:space="preserve"> </t>
  </si>
  <si>
    <t>Lodging Tax 3%</t>
  </si>
  <si>
    <r>
      <rPr>
        <u val="double"/>
        <sz val="18"/>
        <color rgb="FFDD0806"/>
        <rFont val="Arial"/>
        <family val="2"/>
      </rPr>
      <t>WATERFRONT REGULATIONS</t>
    </r>
    <r>
      <rPr>
        <u/>
        <sz val="18"/>
        <color rgb="FFDD0806"/>
        <rFont val="Arial"/>
        <family val="2"/>
      </rPr>
      <t xml:space="preserve">
</t>
    </r>
    <r>
      <rPr>
        <sz val="18"/>
        <color rgb="FFDD0806"/>
        <rFont val="Arial"/>
        <family val="2"/>
      </rPr>
      <t>Absolutely NO swimming or waterfront activities when lifeguard is not on duty. Based on availability and upon request 2 weeks in advance, a lifeguard will be provided by Camp Agape from June 1 to mid-August. Each group MUST provide adequate adult supervision whenever group members are using the lake.  A maximum of 25 persons are allowed in the water at any one time. Tests to determine swimming ability are required.</t>
    </r>
  </si>
  <si>
    <r>
      <rPr>
        <u val="double"/>
        <sz val="18"/>
        <color rgb="FFDD0806"/>
        <rFont val="Arial"/>
        <family val="2"/>
      </rPr>
      <t xml:space="preserve">DRESS CODE </t>
    </r>
    <r>
      <rPr>
        <sz val="18"/>
        <color rgb="FFDD0806"/>
        <rFont val="Arial"/>
        <family val="2"/>
      </rPr>
      <t xml:space="preserve">
NO inappropriate messages or images on clothing.   NO midriffs, halter tops, sleeveless shirts, spaghetti straps, muscle shirts or short shorts. NO swimsuits that reveal one’s abdomen or are cut excessively low in the front or high in the hips. Top garments must MEET or EXCEED lower garments with arms extended above the head. Lower garments must MEET or EXCEED the mid-thigh.</t>
    </r>
  </si>
  <si>
    <t>RV Sites (# sites X # nights)</t>
  </si>
  <si>
    <t>Tent Sites (# people X # nights X $3.75)</t>
  </si>
  <si>
    <t>*Rates vary /</t>
  </si>
  <si>
    <t>Please Call for Pricing</t>
  </si>
  <si>
    <t>Additional Lodging</t>
  </si>
  <si>
    <t>person per day</t>
  </si>
  <si>
    <t>COST /</t>
  </si>
  <si>
    <t>Thurs</t>
  </si>
  <si>
    <t>LODGING AND FACILITIES                NIGHTS NEEDED:</t>
  </si>
  <si>
    <t>Dining Hall (meetings only)</t>
  </si>
  <si>
    <t>Hammons Hall</t>
  </si>
  <si>
    <t xml:space="preserve">Each group coming to Camp Agape is solely responsible for exercising a high degree of care in insuring the selection of appropriate chaperones for the group and for providing adequate supervision during all activities, especially those involving minors.  In addition, each group coming to Camp Agape is solely responsible for compliance with all copyright laws. </t>
  </si>
  <si>
    <t xml:space="preserve">Initials </t>
  </si>
  <si>
    <r>
      <t>Amphitheater</t>
    </r>
    <r>
      <rPr>
        <b/>
        <sz val="14"/>
        <color rgb="FFFF0000"/>
        <rFont val="Arial"/>
        <family val="2"/>
      </rPr>
      <t>*</t>
    </r>
  </si>
  <si>
    <r>
      <t>Campfire/Bonfire</t>
    </r>
    <r>
      <rPr>
        <b/>
        <sz val="14"/>
        <color rgb="FFFF0000"/>
        <rFont val="Arial"/>
        <family val="2"/>
      </rPr>
      <t>*</t>
    </r>
  </si>
  <si>
    <r>
      <t>Hammon's Hall</t>
    </r>
    <r>
      <rPr>
        <b/>
        <sz val="14"/>
        <color rgb="FFFF0000"/>
        <rFont val="Arial"/>
        <family val="2"/>
      </rPr>
      <t>*</t>
    </r>
  </si>
  <si>
    <r>
      <t>Jubilee's Stage</t>
    </r>
    <r>
      <rPr>
        <b/>
        <sz val="14"/>
        <color rgb="FFFF0000"/>
        <rFont val="Arial"/>
        <family val="2"/>
      </rPr>
      <t>*</t>
    </r>
  </si>
  <si>
    <r>
      <t>The Rock Theatre</t>
    </r>
    <r>
      <rPr>
        <b/>
        <sz val="14"/>
        <color rgb="FFFF0000"/>
        <rFont val="Arial"/>
        <family val="2"/>
      </rPr>
      <t>*</t>
    </r>
  </si>
  <si>
    <r>
      <t>Jubilee Field &amp; (water games)</t>
    </r>
    <r>
      <rPr>
        <b/>
        <sz val="14"/>
        <color rgb="FFFF0000"/>
        <rFont val="Arial"/>
        <family val="2"/>
      </rPr>
      <t>*</t>
    </r>
  </si>
  <si>
    <r>
      <t>Swimming / Lake</t>
    </r>
    <r>
      <rPr>
        <b/>
        <sz val="14"/>
        <color rgb="FFFF0000"/>
        <rFont val="Arial"/>
        <family val="2"/>
      </rPr>
      <t>*</t>
    </r>
  </si>
  <si>
    <r>
      <t>Team Building Activities</t>
    </r>
    <r>
      <rPr>
        <b/>
        <sz val="14"/>
        <color rgb="FFFF0000"/>
        <rFont val="Arial"/>
        <family val="2"/>
      </rPr>
      <t>*</t>
    </r>
  </si>
  <si>
    <t>Sites #s:</t>
  </si>
  <si>
    <t>Group Leader</t>
  </si>
  <si>
    <t>__________________________________________________________</t>
  </si>
  <si>
    <r>
      <t>Treasurer</t>
    </r>
    <r>
      <rPr>
        <b/>
        <sz val="12"/>
        <rFont val="Arial"/>
        <family val="2"/>
        <charset val="1"/>
      </rPr>
      <t xml:space="preserve"> </t>
    </r>
  </si>
  <si>
    <t>_______________________________</t>
  </si>
  <si>
    <t>Date:</t>
  </si>
  <si>
    <t>DEPARTURE DATE:</t>
  </si>
  <si>
    <t xml:space="preserve">    ______________________________</t>
  </si>
  <si>
    <t xml:space="preserve">CELL:   </t>
  </si>
  <si>
    <t>#FEMALE:</t>
  </si>
  <si>
    <t>Keys Returned</t>
  </si>
  <si>
    <t>Paid In Full</t>
  </si>
  <si>
    <t>Thank You Sent</t>
  </si>
  <si>
    <t>Survey Complete</t>
  </si>
  <si>
    <t xml:space="preserve">Audit Complete </t>
  </si>
  <si>
    <t>Yes/No</t>
  </si>
  <si>
    <t>Date</t>
  </si>
  <si>
    <t xml:space="preserve">Release Forms Scanned &amp; Filed </t>
  </si>
  <si>
    <t>Action Needed</t>
  </si>
  <si>
    <t>2022 Retreat Reservation Form (Updated 03/09/2022)</t>
  </si>
  <si>
    <t>CHECK-OUT TIME DURING WEEK: 10 AM or special permission CHECK-OUT TIME ON SUNDAY: 9 AM</t>
  </si>
  <si>
    <t>T-shirts*</t>
  </si>
  <si>
    <t>Contact a Rafting company directly for rafting</t>
  </si>
  <si>
    <t>Separate Check or Cash</t>
  </si>
  <si>
    <t>(separate check or cash, refundable)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</si>
</sst>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_(\$* \(#,##0.00\);_(\$* \-??_);_(@_)"/>
    <numFmt numFmtId="165" formatCode="\$#,##0.00_);[Red]&quot;($&quot;#,##0.00\)"/>
    <numFmt numFmtId="166" formatCode="\$#,##0.00"/>
    <numFmt numFmtId="167" formatCode="mm/dd/yy;@"/>
    <numFmt numFmtId="168" formatCode="&quot; $&quot;#,##0.00&quot; &quot;;&quot; $&quot;&quot;(&quot;#,##0.00&quot;)&quot;;&quot; $&quot;&quot;-&quot;#&quot; &quot;;@&quot; &quot;"/>
    <numFmt numFmtId="169" formatCode="[&lt;=9999999]###\-####;\(###\)\ ###\-####"/>
    <numFmt numFmtId="170" formatCode="&quot;$&quot;#,##0.00"/>
    <numFmt numFmtId="171" formatCode="m/d/yy;@"/>
    <numFmt numFmtId="172" formatCode="_([$$-409]* #,##0.00_);_([$$-409]* \(#,##0.00\);_([$$-409]* &quot;-&quot;??_);_(@_)"/>
  </numFmts>
  <fonts count="66">
    <font>
      <sz val="10"/>
      <name val="Arial"/>
      <family val="2"/>
      <charset val="1"/>
    </font>
    <font>
      <sz val="12"/>
      <color theme="1"/>
      <name val="Arial"/>
      <family val="2"/>
    </font>
    <font>
      <b/>
      <sz val="11"/>
      <name val="Arial"/>
      <family val="2"/>
      <charset val="1"/>
    </font>
    <font>
      <sz val="36"/>
      <color rgb="FF0000D4"/>
      <name val="Freestyle Script"/>
      <family val="4"/>
      <charset val="1"/>
    </font>
    <font>
      <b/>
      <sz val="16"/>
      <name val="Arial"/>
      <family val="2"/>
      <charset val="1"/>
    </font>
    <font>
      <b/>
      <sz val="24"/>
      <name val="Arial"/>
      <family val="2"/>
      <charset val="1"/>
    </font>
    <font>
      <b/>
      <sz val="14"/>
      <color rgb="FFDD0806"/>
      <name val="Arial"/>
      <family val="2"/>
      <charset val="1"/>
    </font>
    <font>
      <b/>
      <sz val="13"/>
      <name val="Arial"/>
      <family val="2"/>
      <charset val="1"/>
    </font>
    <font>
      <b/>
      <sz val="14"/>
      <name val="Arial"/>
      <family val="2"/>
      <charset val="1"/>
    </font>
    <font>
      <sz val="14"/>
      <name val="Arial"/>
      <family val="2"/>
      <charset val="1"/>
    </font>
    <font>
      <sz val="11"/>
      <name val="Arial"/>
      <family val="2"/>
      <charset val="1"/>
    </font>
    <font>
      <b/>
      <sz val="12"/>
      <name val="Arial"/>
      <family val="2"/>
      <charset val="1"/>
    </font>
    <font>
      <b/>
      <sz val="16"/>
      <color rgb="FF0066FF"/>
      <name val="Arial"/>
      <family val="2"/>
      <charset val="1"/>
    </font>
    <font>
      <b/>
      <sz val="16"/>
      <color rgb="FF0070C0"/>
      <name val="Arial"/>
      <family val="2"/>
      <charset val="1"/>
    </font>
    <font>
      <u/>
      <sz val="10"/>
      <color rgb="FF0000FF"/>
      <name val="Arial"/>
      <family val="2"/>
      <charset val="1"/>
    </font>
    <font>
      <sz val="12"/>
      <name val="Arial"/>
      <family val="2"/>
      <charset val="1"/>
    </font>
    <font>
      <b/>
      <sz val="18"/>
      <name val="Arial"/>
      <family val="2"/>
      <charset val="1"/>
    </font>
    <font>
      <sz val="12"/>
      <color rgb="FFDD0806"/>
      <name val="Arial"/>
      <family val="2"/>
      <charset val="1"/>
    </font>
    <font>
      <b/>
      <u/>
      <sz val="14"/>
      <name val="Arial"/>
      <family val="2"/>
      <charset val="1"/>
    </font>
    <font>
      <i/>
      <sz val="14"/>
      <name val="Arial"/>
      <family val="2"/>
      <charset val="1"/>
    </font>
    <font>
      <b/>
      <sz val="18"/>
      <color rgb="FFDD0806"/>
      <name val="Arial"/>
      <family val="2"/>
      <charset val="1"/>
    </font>
    <font>
      <b/>
      <sz val="15"/>
      <name val="Arial"/>
      <family val="2"/>
      <charset val="1"/>
    </font>
    <font>
      <b/>
      <sz val="10"/>
      <name val="Arial"/>
      <family val="2"/>
      <charset val="1"/>
    </font>
    <font>
      <sz val="10"/>
      <name val="Arial"/>
      <family val="2"/>
      <charset val="1"/>
    </font>
    <font>
      <sz val="12"/>
      <name val="Arial"/>
      <family val="2"/>
    </font>
    <font>
      <b/>
      <sz val="16"/>
      <color rgb="FFFF0000"/>
      <name val="Arial"/>
      <family val="2"/>
      <charset val="1"/>
    </font>
    <font>
      <b/>
      <sz val="14"/>
      <name val="Arial"/>
      <family val="2"/>
    </font>
    <font>
      <b/>
      <sz val="16"/>
      <color theme="1"/>
      <name val="Arial"/>
      <family val="2"/>
    </font>
    <font>
      <b/>
      <sz val="12"/>
      <color theme="1"/>
      <name val="Arial1"/>
    </font>
    <font>
      <b/>
      <sz val="10"/>
      <color theme="1"/>
      <name val="Arial"/>
      <family val="2"/>
    </font>
    <font>
      <sz val="10"/>
      <color theme="1"/>
      <name val="Arial"/>
      <family val="2"/>
    </font>
    <font>
      <sz val="11"/>
      <color theme="1"/>
      <name val="Arial"/>
      <family val="2"/>
    </font>
    <font>
      <sz val="10"/>
      <color theme="1"/>
      <name val="Arial1"/>
    </font>
    <font>
      <b/>
      <sz val="11"/>
      <color theme="1"/>
      <name val="Arial"/>
      <family val="2"/>
    </font>
    <font>
      <b/>
      <u/>
      <sz val="12"/>
      <color theme="1"/>
      <name val="Arial"/>
      <family val="2"/>
    </font>
    <font>
      <b/>
      <sz val="9"/>
      <color theme="1"/>
      <name val="Arial"/>
      <family val="2"/>
    </font>
    <font>
      <b/>
      <sz val="11"/>
      <color theme="1"/>
      <name val="Arial1"/>
    </font>
    <font>
      <b/>
      <sz val="8"/>
      <color theme="1"/>
      <name val="Arial1"/>
    </font>
    <font>
      <b/>
      <u/>
      <sz val="10"/>
      <color rgb="FFDD0806"/>
      <name val="Arial"/>
      <family val="2"/>
    </font>
    <font>
      <b/>
      <sz val="14"/>
      <color rgb="FFFF0000"/>
      <name val="Arial"/>
      <family val="2"/>
    </font>
    <font>
      <b/>
      <sz val="16"/>
      <color rgb="FFFF0000"/>
      <name val="Arial"/>
      <family val="2"/>
    </font>
    <font>
      <b/>
      <u/>
      <sz val="12"/>
      <color rgb="FFDD0806"/>
      <name val="Arial"/>
      <family val="2"/>
    </font>
    <font>
      <sz val="8"/>
      <color rgb="FFFF0000"/>
      <name val="Arial"/>
      <family val="2"/>
      <charset val="1"/>
    </font>
    <font>
      <b/>
      <sz val="26"/>
      <name val="Arial"/>
      <family val="2"/>
      <charset val="1"/>
    </font>
    <font>
      <b/>
      <sz val="24"/>
      <color rgb="FFFF0000"/>
      <name val="Arial"/>
      <family val="2"/>
    </font>
    <font>
      <b/>
      <sz val="21"/>
      <color rgb="FFDD0806"/>
      <name val="Arial"/>
      <family val="2"/>
    </font>
    <font>
      <u/>
      <sz val="16"/>
      <color rgb="FFDD0806"/>
      <name val="Arial"/>
      <family val="2"/>
    </font>
    <font>
      <b/>
      <sz val="12"/>
      <color theme="1"/>
      <name val="Arial"/>
      <family val="2"/>
    </font>
    <font>
      <b/>
      <sz val="12"/>
      <name val="Arial"/>
      <family val="2"/>
    </font>
    <font>
      <b/>
      <sz val="11"/>
      <name val="Arial"/>
      <family val="2"/>
    </font>
    <font>
      <b/>
      <sz val="16"/>
      <name val="Arial"/>
      <family val="2"/>
    </font>
    <font>
      <b/>
      <sz val="9"/>
      <name val="Arial"/>
      <family val="2"/>
    </font>
    <font>
      <sz val="10"/>
      <color theme="0"/>
      <name val="Arial"/>
      <family val="2"/>
      <charset val="1"/>
    </font>
    <font>
      <sz val="12"/>
      <color theme="1"/>
      <name val="Arial"/>
      <family val="2"/>
    </font>
    <font>
      <u val="double"/>
      <sz val="18"/>
      <color rgb="FFDD0806"/>
      <name val="Arial"/>
      <family val="2"/>
    </font>
    <font>
      <u/>
      <sz val="18"/>
      <color rgb="FFDD0806"/>
      <name val="Arial"/>
      <family val="2"/>
    </font>
    <font>
      <sz val="18"/>
      <color rgb="FFDD0806"/>
      <name val="Arial"/>
      <family val="2"/>
    </font>
    <font>
      <b/>
      <sz val="16"/>
      <color rgb="FFDD0806"/>
      <name val="Arial"/>
      <family val="2"/>
    </font>
    <font>
      <b/>
      <sz val="16"/>
      <color rgb="FFFF3333"/>
      <name val="Arial"/>
      <family val="2"/>
      <charset val="1"/>
    </font>
    <font>
      <b/>
      <sz val="16"/>
      <color theme="4" tint="-0.24994659260841701"/>
      <name val="Arial"/>
      <family val="2"/>
      <charset val="1"/>
    </font>
    <font>
      <b/>
      <sz val="14"/>
      <color theme="4" tint="-0.24994659260841701"/>
      <name val="Arial"/>
      <family val="2"/>
      <charset val="1"/>
    </font>
    <font>
      <b/>
      <sz val="14"/>
      <color theme="4" tint="-0.24994659260841701"/>
      <name val="Arial"/>
      <family val="2"/>
    </font>
    <font>
      <b/>
      <sz val="18"/>
      <color rgb="FFFF0000"/>
      <name val="Arial"/>
      <family val="2"/>
    </font>
    <font>
      <u/>
      <sz val="18"/>
      <color theme="4" tint="-0.24994659260841701"/>
      <name val="Arial"/>
      <family val="2"/>
      <charset val="1"/>
    </font>
    <font>
      <b/>
      <sz val="12"/>
      <color theme="1"/>
      <name val="Arial"/>
      <family val="2"/>
      <charset val="1"/>
    </font>
    <font>
      <sz val="12"/>
      <color rgb="FF9C6500"/>
      <name val="Arial"/>
      <family val="2"/>
    </font>
  </fonts>
  <fills count="11">
    <fill>
      <patternFill patternType="none"/>
    </fill>
    <fill>
      <patternFill patternType="gray125"/>
    </fill>
    <fill>
      <patternFill patternType="solid">
        <fgColor rgb="FFFF9999"/>
        <bgColor rgb="FFFF8080"/>
      </patternFill>
    </fill>
    <fill>
      <patternFill patternType="solid">
        <fgColor rgb="FFFF7C80"/>
        <bgColor indexed="64"/>
      </patternFill>
    </fill>
    <fill>
      <patternFill patternType="solid">
        <fgColor theme="0" tint="-0.14999847407452621"/>
        <bgColor indexed="64"/>
      </patternFill>
    </fill>
    <fill>
      <patternFill patternType="solid">
        <fgColor theme="0" tint="-0.14999847407452621"/>
        <bgColor rgb="FFFCF305"/>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48118533890809E-2"/>
        <bgColor indexed="64"/>
      </patternFill>
    </fill>
    <fill>
      <patternFill patternType="solid">
        <fgColor rgb="FFFFEB9C"/>
      </patternFill>
    </fill>
  </fills>
  <borders count="111">
    <border>
      <left/>
      <right/>
      <top/>
      <bottom/>
      <diagonal/>
    </border>
    <border>
      <left/>
      <right/>
      <top style="thin">
        <color rgb="FFFFFFFF"/>
      </top>
      <bottom/>
      <diagonal/>
    </border>
    <border>
      <left style="thin">
        <color rgb="FFFFFFFF"/>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Dashed">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mediumDashed">
        <color auto="1"/>
      </right>
      <top/>
      <bottom/>
      <diagonal/>
    </border>
    <border>
      <left style="medium">
        <color auto="1"/>
      </left>
      <right/>
      <top style="thin">
        <color auto="1"/>
      </top>
      <bottom/>
      <diagonal/>
    </border>
    <border>
      <left style="thin">
        <color auto="1"/>
      </left>
      <right style="medium">
        <color auto="1"/>
      </right>
      <top style="medium">
        <color auto="1"/>
      </top>
      <bottom/>
      <diagonal/>
    </border>
    <border>
      <left/>
      <right style="medium">
        <color auto="1"/>
      </right>
      <top style="thin">
        <color rgb="FF000000"/>
      </top>
      <bottom style="thin">
        <color rgb="FF000000"/>
      </bottom>
      <diagonal/>
    </border>
    <border>
      <left/>
      <right style="medium">
        <color auto="1"/>
      </right>
      <top/>
      <bottom style="thin">
        <color rgb="FF000000"/>
      </bottom>
      <diagonal/>
    </border>
    <border>
      <left/>
      <right style="medium">
        <color auto="1"/>
      </right>
      <top style="thin">
        <color rgb="FF00000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style="medium">
        <color auto="1"/>
      </left>
      <right style="thin">
        <color auto="1"/>
      </right>
      <top style="medium">
        <color auto="1"/>
      </top>
      <bottom style="medium">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n">
        <color auto="1"/>
      </left>
      <right style="medium">
        <color auto="1"/>
      </right>
      <top/>
      <bottom/>
      <diagonal/>
    </border>
    <border>
      <left/>
      <right style="thick">
        <color auto="1"/>
      </right>
      <top style="thick">
        <color auto="1"/>
      </top>
      <bottom/>
      <diagonal/>
    </border>
    <border>
      <left/>
      <right style="medium">
        <color auto="1"/>
      </right>
      <top style="thin">
        <color auto="1"/>
      </top>
      <bottom/>
      <diagonal/>
    </border>
    <border>
      <left style="thin">
        <color auto="1"/>
      </left>
      <right style="medium">
        <color auto="1"/>
      </right>
      <top style="thin">
        <color auto="1"/>
      </top>
      <bottom style="thick">
        <color auto="1"/>
      </bottom>
      <diagonal/>
    </border>
    <border>
      <left style="medium">
        <color auto="1"/>
      </left>
      <right/>
      <top style="thin">
        <color auto="1"/>
      </top>
      <bottom style="thick">
        <color rgb="FFFF0000"/>
      </bottom>
      <diagonal/>
    </border>
    <border>
      <left/>
      <right/>
      <top style="thin">
        <color auto="1"/>
      </top>
      <bottom style="thick">
        <color rgb="FFFF0000"/>
      </bottom>
      <diagonal/>
    </border>
    <border>
      <left/>
      <right style="medium">
        <color auto="1"/>
      </right>
      <top style="thin">
        <color auto="1"/>
      </top>
      <bottom style="thick">
        <color rgb="FFFF0000"/>
      </bottom>
      <diagonal/>
    </border>
    <border>
      <left/>
      <right style="thin">
        <color auto="1"/>
      </right>
      <top style="thin">
        <color auto="1"/>
      </top>
      <bottom style="thick">
        <color rgb="FFFF0000"/>
      </bottom>
      <diagonal/>
    </border>
    <border>
      <left style="thin">
        <color auto="1"/>
      </left>
      <right style="thin">
        <color auto="1"/>
      </right>
      <top style="thin">
        <color auto="1"/>
      </top>
      <bottom style="thick">
        <color auto="1"/>
      </bottom>
      <diagonal/>
    </border>
    <border>
      <left/>
      <right style="thick">
        <color rgb="FFFF0000"/>
      </right>
      <top/>
      <bottom style="medium">
        <color auto="1"/>
      </bottom>
      <diagonal/>
    </border>
    <border>
      <left/>
      <right style="thin">
        <color auto="1"/>
      </right>
      <top style="thin">
        <color rgb="FF000000"/>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thick">
        <color rgb="FFFF0000"/>
      </right>
      <top style="medium">
        <color auto="1"/>
      </top>
      <bottom/>
      <diagonal/>
    </border>
  </borders>
  <cellStyleXfs count="5">
    <xf numFmtId="0" fontId="0" fillId="0" borderId="0"/>
    <xf numFmtId="164" fontId="23" fillId="0" borderId="0" applyBorder="0" applyProtection="0"/>
    <xf numFmtId="9" fontId="23" fillId="0" borderId="0" applyBorder="0" applyProtection="0"/>
    <xf numFmtId="0" fontId="14" fillId="0" borderId="0" applyBorder="0" applyProtection="0"/>
    <xf numFmtId="0" fontId="65" fillId="10" borderId="0" applyNumberFormat="0" applyBorder="0" applyAlignment="0" applyProtection="0"/>
  </cellStyleXfs>
  <cellXfs count="788">
    <xf numFmtId="0" fontId="0" fillId="0" borderId="0" xfId="0"/>
    <xf numFmtId="0" fontId="0" fillId="0" borderId="0" xfId="0" applyAlignment="1" applyProtection="1">
      <alignment horizontal="center"/>
    </xf>
    <xf numFmtId="0" fontId="8" fillId="0" borderId="5" xfId="0" applyFont="1" applyBorder="1" applyAlignment="1" applyProtection="1">
      <alignment horizontal="center"/>
    </xf>
    <xf numFmtId="0" fontId="2" fillId="0" borderId="0" xfId="0" applyFont="1" applyBorder="1" applyAlignment="1" applyProtection="1">
      <alignment horizontal="center"/>
    </xf>
    <xf numFmtId="0" fontId="8" fillId="0" borderId="3" xfId="0" applyFont="1" applyBorder="1" applyAlignment="1" applyProtection="1">
      <alignment horizontal="left"/>
    </xf>
    <xf numFmtId="0" fontId="8" fillId="0" borderId="5" xfId="0" applyFont="1" applyBorder="1" applyProtection="1"/>
    <xf numFmtId="0" fontId="2" fillId="0" borderId="14" xfId="0" applyFont="1" applyBorder="1" applyAlignment="1" applyProtection="1">
      <alignment horizontal="center"/>
    </xf>
    <xf numFmtId="0" fontId="11" fillId="0" borderId="0" xfId="0" applyFont="1" applyBorder="1" applyAlignment="1" applyProtection="1">
      <alignment horizontal="center" wrapText="1"/>
    </xf>
    <xf numFmtId="0" fontId="0" fillId="0" borderId="0" xfId="0" applyBorder="1" applyAlignment="1" applyProtection="1">
      <alignment horizontal="center"/>
    </xf>
    <xf numFmtId="0" fontId="17" fillId="0" borderId="0" xfId="0" applyFont="1" applyBorder="1" applyAlignment="1" applyProtection="1">
      <alignment horizontal="center" wrapText="1"/>
    </xf>
    <xf numFmtId="0" fontId="8" fillId="0" borderId="21" xfId="0" applyFont="1" applyBorder="1" applyAlignment="1" applyProtection="1">
      <alignment horizontal="left"/>
    </xf>
    <xf numFmtId="0" fontId="8" fillId="0" borderId="0" xfId="0" applyFont="1" applyBorder="1" applyAlignment="1" applyProtection="1">
      <alignment horizontal="left"/>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15" fillId="0" borderId="0" xfId="0" applyFont="1" applyBorder="1" applyProtection="1"/>
    <xf numFmtId="0" fontId="22" fillId="0" borderId="0" xfId="0" applyFont="1" applyBorder="1" applyProtection="1"/>
    <xf numFmtId="0" fontId="6" fillId="0" borderId="0" xfId="0" applyFont="1" applyBorder="1" applyAlignment="1" applyProtection="1">
      <alignment horizontal="center" wrapText="1"/>
    </xf>
    <xf numFmtId="0" fontId="8" fillId="0" borderId="0" xfId="0" applyFont="1" applyBorder="1" applyAlignment="1" applyProtection="1">
      <alignment horizontal="center"/>
    </xf>
    <xf numFmtId="0" fontId="15" fillId="0" borderId="28" xfId="0" applyFont="1" applyBorder="1" applyAlignment="1" applyProtection="1">
      <alignment horizontal="left"/>
    </xf>
    <xf numFmtId="0" fontId="11" fillId="0" borderId="27" xfId="0" applyFont="1" applyBorder="1" applyAlignment="1" applyProtection="1">
      <alignment horizontal="left"/>
    </xf>
    <xf numFmtId="0" fontId="27" fillId="0" borderId="0" xfId="0" applyFont="1" applyFill="1" applyBorder="1" applyAlignment="1"/>
    <xf numFmtId="0" fontId="0" fillId="0" borderId="0" xfId="0" applyFill="1"/>
    <xf numFmtId="0" fontId="0" fillId="0" borderId="66" xfId="0" applyBorder="1"/>
    <xf numFmtId="0" fontId="30" fillId="0" borderId="67" xfId="0" applyFont="1" applyBorder="1"/>
    <xf numFmtId="0" fontId="31" fillId="0" borderId="0" xfId="0" applyFont="1" applyFill="1" applyBorder="1" applyAlignment="1">
      <alignment horizontal="center"/>
    </xf>
    <xf numFmtId="0" fontId="30" fillId="0" borderId="68" xfId="0" applyFont="1" applyBorder="1"/>
    <xf numFmtId="0" fontId="0" fillId="0" borderId="0" xfId="0" applyFill="1" applyBorder="1"/>
    <xf numFmtId="0" fontId="34" fillId="0" borderId="0" xfId="0" applyFont="1"/>
    <xf numFmtId="0" fontId="0" fillId="0" borderId="0" xfId="0" applyFill="1" applyBorder="1" applyAlignment="1">
      <alignment horizontal="left"/>
    </xf>
    <xf numFmtId="0" fontId="0" fillId="4" borderId="17" xfId="0" applyFill="1" applyBorder="1"/>
    <xf numFmtId="0" fontId="37" fillId="4" borderId="17" xfId="0" applyFont="1" applyFill="1" applyBorder="1" applyAlignment="1">
      <alignment horizontal="right" vertical="center"/>
    </xf>
    <xf numFmtId="0" fontId="29" fillId="0" borderId="0" xfId="0" applyFont="1" applyFill="1" applyBorder="1" applyAlignment="1">
      <alignment horizontal="center"/>
    </xf>
    <xf numFmtId="168" fontId="0" fillId="0" borderId="0" xfId="0" applyNumberFormat="1" applyFill="1" applyBorder="1" applyAlignment="1">
      <alignment horizontal="right"/>
    </xf>
    <xf numFmtId="0" fontId="29" fillId="4" borderId="22" xfId="0" applyFont="1" applyFill="1" applyBorder="1" applyAlignment="1">
      <alignment horizontal="center"/>
    </xf>
    <xf numFmtId="168" fontId="36" fillId="0" borderId="0" xfId="0" applyNumberFormat="1" applyFont="1" applyFill="1" applyBorder="1" applyAlignment="1">
      <alignment horizontal="right"/>
    </xf>
    <xf numFmtId="0" fontId="0" fillId="0" borderId="0" xfId="0" applyFill="1" applyBorder="1" applyAlignment="1"/>
    <xf numFmtId="0" fontId="38" fillId="0" borderId="0" xfId="0" applyFont="1" applyFill="1" applyAlignment="1">
      <alignment vertical="center" wrapText="1"/>
    </xf>
    <xf numFmtId="0" fontId="0" fillId="0" borderId="0" xfId="0" applyFill="1" applyBorder="1" applyAlignment="1">
      <alignment horizontal="center"/>
    </xf>
    <xf numFmtId="0" fontId="0" fillId="0" borderId="15" xfId="0" applyFill="1" applyBorder="1"/>
    <xf numFmtId="0" fontId="0" fillId="0" borderId="19" xfId="0" applyFill="1" applyBorder="1"/>
    <xf numFmtId="0" fontId="0" fillId="0" borderId="22" xfId="0" applyFill="1" applyBorder="1"/>
    <xf numFmtId="0" fontId="7" fillId="0" borderId="9" xfId="0" applyFont="1" applyBorder="1" applyAlignment="1" applyProtection="1">
      <alignment horizontal="center"/>
    </xf>
    <xf numFmtId="0" fontId="0" fillId="0" borderId="0" xfId="0" applyBorder="1" applyAlignment="1" applyProtection="1">
      <alignment horizontal="center"/>
    </xf>
    <xf numFmtId="0" fontId="8" fillId="0" borderId="5" xfId="0" applyFont="1" applyBorder="1" applyAlignment="1" applyProtection="1">
      <alignment horizontal="left"/>
    </xf>
    <xf numFmtId="0" fontId="0" fillId="0" borderId="0" xfId="0" applyFill="1" applyBorder="1" applyAlignment="1" applyProtection="1">
      <alignment horizontal="center"/>
    </xf>
    <xf numFmtId="49" fontId="44" fillId="0" borderId="0" xfId="0" applyNumberFormat="1" applyFont="1" applyFill="1" applyBorder="1" applyAlignment="1" applyProtection="1">
      <alignment horizontal="center" vertical="center" wrapText="1"/>
    </xf>
    <xf numFmtId="166" fontId="43" fillId="0" borderId="0" xfId="0" applyNumberFormat="1" applyFont="1" applyFill="1" applyBorder="1" applyAlignment="1" applyProtection="1">
      <alignment horizontal="center" vertical="center"/>
    </xf>
    <xf numFmtId="0" fontId="8" fillId="0" borderId="3" xfId="0" applyFont="1" applyBorder="1" applyAlignment="1" applyProtection="1">
      <alignment horizontal="left"/>
    </xf>
    <xf numFmtId="0" fontId="8" fillId="0" borderId="5" xfId="0" applyFont="1" applyBorder="1" applyAlignment="1" applyProtection="1">
      <alignment horizontal="left"/>
    </xf>
    <xf numFmtId="0" fontId="7" fillId="0" borderId="12" xfId="0" applyFont="1" applyBorder="1" applyAlignment="1" applyProtection="1">
      <alignment horizontal="center"/>
    </xf>
    <xf numFmtId="0" fontId="0" fillId="0" borderId="0" xfId="0" applyBorder="1"/>
    <xf numFmtId="0" fontId="2" fillId="0" borderId="0" xfId="0" applyFont="1" applyFill="1" applyBorder="1" applyAlignment="1" applyProtection="1">
      <alignment horizontal="center"/>
    </xf>
    <xf numFmtId="0" fontId="41" fillId="0" borderId="0" xfId="0" applyFont="1" applyBorder="1" applyAlignment="1">
      <alignment horizontal="center" vertical="center" wrapText="1"/>
    </xf>
    <xf numFmtId="0" fontId="38" fillId="0" borderId="0" xfId="0" applyFont="1" applyFill="1" applyBorder="1" applyAlignment="1">
      <alignment vertical="center" wrapText="1"/>
    </xf>
    <xf numFmtId="43" fontId="0" fillId="0" borderId="79" xfId="0" applyNumberFormat="1" applyBorder="1"/>
    <xf numFmtId="43" fontId="0" fillId="0" borderId="78" xfId="0" applyNumberFormat="1" applyBorder="1"/>
    <xf numFmtId="0" fontId="52" fillId="0" borderId="66" xfId="0" applyFont="1" applyBorder="1" applyAlignment="1">
      <alignment horizontal="center" vertical="center"/>
    </xf>
    <xf numFmtId="4" fontId="9" fillId="0" borderId="8" xfId="1" applyNumberFormat="1" applyFont="1" applyBorder="1" applyAlignment="1" applyProtection="1">
      <alignment horizontal="right" shrinkToFit="1"/>
    </xf>
    <xf numFmtId="4" fontId="9" fillId="0" borderId="9" xfId="1" applyNumberFormat="1" applyFont="1" applyBorder="1" applyAlignment="1" applyProtection="1">
      <alignment horizontal="right" shrinkToFit="1"/>
    </xf>
    <xf numFmtId="43" fontId="0" fillId="0" borderId="78" xfId="0" applyNumberFormat="1" applyBorder="1" applyProtection="1">
      <protection locked="0"/>
    </xf>
    <xf numFmtId="49" fontId="11" fillId="0" borderId="28" xfId="0" applyNumberFormat="1" applyFont="1" applyBorder="1" applyAlignment="1" applyProtection="1">
      <alignment horizontal="left"/>
    </xf>
    <xf numFmtId="14" fontId="11" fillId="0" borderId="91" xfId="0" applyNumberFormat="1" applyFont="1" applyBorder="1" applyAlignment="1" applyProtection="1">
      <alignment horizontal="left"/>
    </xf>
    <xf numFmtId="39" fontId="0" fillId="0" borderId="34" xfId="0" applyNumberFormat="1" applyFill="1" applyBorder="1" applyAlignment="1" applyProtection="1">
      <alignment vertical="center" shrinkToFit="1"/>
      <protection locked="0"/>
    </xf>
    <xf numFmtId="39" fontId="0" fillId="0" borderId="34" xfId="0" applyNumberFormat="1" applyBorder="1" applyAlignment="1" applyProtection="1">
      <alignment vertical="center" shrinkToFit="1"/>
      <protection locked="0"/>
    </xf>
    <xf numFmtId="39" fontId="0" fillId="0" borderId="48" xfId="0" applyNumberFormat="1" applyBorder="1" applyAlignment="1" applyProtection="1">
      <alignment vertical="center" shrinkToFit="1"/>
      <protection locked="0"/>
    </xf>
    <xf numFmtId="170" fontId="48" fillId="8" borderId="53" xfId="0" applyNumberFormat="1" applyFont="1" applyFill="1" applyBorder="1" applyAlignment="1" applyProtection="1">
      <alignment shrinkToFit="1"/>
    </xf>
    <xf numFmtId="43" fontId="0" fillId="0" borderId="80" xfId="0" applyNumberFormat="1" applyBorder="1" applyProtection="1">
      <protection locked="0"/>
    </xf>
    <xf numFmtId="0" fontId="9" fillId="0" borderId="8"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15" fillId="0" borderId="0" xfId="0" applyFont="1" applyBorder="1" applyAlignment="1" applyProtection="1">
      <alignment horizontal="center"/>
    </xf>
    <xf numFmtId="0" fontId="8" fillId="0" borderId="41" xfId="0" applyFont="1" applyBorder="1" applyAlignment="1" applyProtection="1">
      <alignment horizontal="center"/>
    </xf>
    <xf numFmtId="0" fontId="8" fillId="0" borderId="3" xfId="0" applyFont="1" applyBorder="1" applyAlignment="1" applyProtection="1">
      <alignment horizontal="center"/>
    </xf>
    <xf numFmtId="0" fontId="7" fillId="0" borderId="25" xfId="0" applyFont="1" applyBorder="1" applyAlignment="1" applyProtection="1">
      <alignment horizontal="center"/>
    </xf>
    <xf numFmtId="0" fontId="15" fillId="0" borderId="24"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43" xfId="0" applyFont="1" applyBorder="1" applyAlignment="1" applyProtection="1">
      <alignment horizontal="center" vertical="center"/>
    </xf>
    <xf numFmtId="0" fontId="7" fillId="0" borderId="9" xfId="0" applyFont="1" applyBorder="1" applyAlignment="1" applyProtection="1">
      <alignment horizontal="center"/>
    </xf>
    <xf numFmtId="0" fontId="8" fillId="0" borderId="28" xfId="0" applyFont="1" applyBorder="1" applyAlignment="1" applyProtection="1">
      <alignment horizontal="left"/>
    </xf>
    <xf numFmtId="0" fontId="8" fillId="0" borderId="5" xfId="0" applyFont="1" applyBorder="1" applyAlignment="1" applyProtection="1">
      <alignment horizontal="left"/>
    </xf>
    <xf numFmtId="0" fontId="8" fillId="0" borderId="3" xfId="0" applyFont="1" applyBorder="1" applyAlignment="1" applyProtection="1">
      <alignment horizontal="left"/>
    </xf>
    <xf numFmtId="4" fontId="9" fillId="0" borderId="9" xfId="1" applyNumberFormat="1" applyFont="1" applyBorder="1" applyAlignment="1" applyProtection="1">
      <alignment horizontal="right" shrinkToFit="1"/>
    </xf>
    <xf numFmtId="4" fontId="9" fillId="0" borderId="8" xfId="1" applyNumberFormat="1" applyFont="1" applyBorder="1" applyAlignment="1" applyProtection="1">
      <alignment horizontal="right" shrinkToFit="1"/>
    </xf>
    <xf numFmtId="0" fontId="8" fillId="0" borderId="7" xfId="0" applyFont="1" applyBorder="1" applyAlignment="1" applyProtection="1">
      <alignment horizontal="center"/>
    </xf>
    <xf numFmtId="0" fontId="9" fillId="0" borderId="4" xfId="0" applyFont="1" applyBorder="1" applyAlignment="1" applyProtection="1">
      <alignment horizontal="center"/>
    </xf>
    <xf numFmtId="0" fontId="9" fillId="0" borderId="10" xfId="0" applyFont="1" applyBorder="1" applyAlignment="1" applyProtection="1">
      <alignment horizontal="center"/>
    </xf>
    <xf numFmtId="0" fontId="10" fillId="0" borderId="7" xfId="0" applyFont="1" applyBorder="1" applyAlignment="1" applyProtection="1">
      <alignment horizontal="center"/>
    </xf>
    <xf numFmtId="0" fontId="8" fillId="0" borderId="28" xfId="0" applyFont="1" applyBorder="1" applyAlignment="1" applyProtection="1">
      <alignment horizontal="center"/>
    </xf>
    <xf numFmtId="0" fontId="8" fillId="0" borderId="4" xfId="0" applyFont="1" applyBorder="1" applyAlignment="1" applyProtection="1">
      <alignment horizontal="center"/>
    </xf>
    <xf numFmtId="0" fontId="9" fillId="0" borderId="8" xfId="0" applyFont="1" applyBorder="1" applyAlignment="1" applyProtection="1">
      <alignment horizontal="center"/>
    </xf>
    <xf numFmtId="0" fontId="11" fillId="0" borderId="37" xfId="0" applyFont="1" applyBorder="1" applyAlignment="1" applyProtection="1">
      <alignment horizontal="left"/>
    </xf>
    <xf numFmtId="0" fontId="11" fillId="0" borderId="38" xfId="0" applyFont="1" applyBorder="1" applyAlignment="1" applyProtection="1">
      <alignment horizontal="left"/>
    </xf>
    <xf numFmtId="0" fontId="0" fillId="0" borderId="19" xfId="0" applyFill="1" applyBorder="1" applyAlignment="1">
      <alignment vertical="center" wrapText="1"/>
    </xf>
    <xf numFmtId="4" fontId="9" fillId="0" borderId="34" xfId="1" applyNumberFormat="1" applyFont="1" applyBorder="1" applyAlignment="1" applyProtection="1">
      <alignment horizontal="right" shrinkToFit="1"/>
    </xf>
    <xf numFmtId="4" fontId="9" fillId="0" borderId="48" xfId="1" applyNumberFormat="1" applyFont="1" applyBorder="1" applyAlignment="1" applyProtection="1">
      <alignment horizontal="right" shrinkToFit="1"/>
    </xf>
    <xf numFmtId="0" fontId="7" fillId="0" borderId="47" xfId="0" applyFont="1" applyBorder="1" applyAlignment="1" applyProtection="1">
      <alignment horizontal="center"/>
    </xf>
    <xf numFmtId="1" fontId="25" fillId="0" borderId="88" xfId="0" applyNumberFormat="1" applyFont="1" applyFill="1" applyBorder="1" applyAlignment="1" applyProtection="1">
      <alignment horizontal="center"/>
      <protection locked="0"/>
    </xf>
    <xf numFmtId="44" fontId="48" fillId="4" borderId="23" xfId="0" applyNumberFormat="1" applyFont="1" applyFill="1" applyBorder="1" applyAlignment="1">
      <alignment vertical="center" shrinkToFit="1"/>
    </xf>
    <xf numFmtId="170" fontId="47" fillId="0" borderId="80" xfId="0" applyNumberFormat="1" applyFont="1" applyBorder="1" applyAlignment="1">
      <alignment vertical="center" shrinkToFit="1"/>
    </xf>
    <xf numFmtId="0" fontId="0" fillId="0" borderId="41" xfId="0" applyBorder="1" applyAlignment="1" applyProtection="1">
      <alignment horizontal="center"/>
    </xf>
    <xf numFmtId="0" fontId="0" fillId="0" borderId="28" xfId="0" applyBorder="1" applyAlignment="1" applyProtection="1">
      <alignment horizontal="center"/>
    </xf>
    <xf numFmtId="0" fontId="0" fillId="0" borderId="5" xfId="0" applyBorder="1" applyAlignment="1" applyProtection="1">
      <alignment horizontal="center"/>
    </xf>
    <xf numFmtId="4" fontId="9" fillId="0" borderId="56" xfId="0" applyNumberFormat="1" applyFont="1" applyBorder="1" applyAlignment="1" applyProtection="1">
      <alignment horizontal="right"/>
    </xf>
    <xf numFmtId="0" fontId="8" fillId="0" borderId="28" xfId="0" applyFont="1" applyBorder="1" applyAlignment="1" applyProtection="1"/>
    <xf numFmtId="0" fontId="7" fillId="0" borderId="48" xfId="0" applyFont="1" applyBorder="1" applyAlignment="1" applyProtection="1">
      <alignment horizontal="center"/>
    </xf>
    <xf numFmtId="0" fontId="4" fillId="0" borderId="9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xf>
    <xf numFmtId="170" fontId="8" fillId="0" borderId="32" xfId="0" applyNumberFormat="1" applyFont="1" applyBorder="1" applyAlignment="1" applyProtection="1">
      <alignment horizontal="right" vertical="center" shrinkToFit="1"/>
    </xf>
    <xf numFmtId="0" fontId="9" fillId="0" borderId="8" xfId="0" applyFont="1" applyBorder="1" applyAlignment="1" applyProtection="1">
      <alignment horizontal="center" vertical="center"/>
      <protection locked="0"/>
    </xf>
    <xf numFmtId="37" fontId="8" fillId="0" borderId="104" xfId="0" applyNumberFormat="1" applyFont="1" applyBorder="1" applyAlignment="1" applyProtection="1">
      <alignment vertical="center"/>
    </xf>
    <xf numFmtId="4" fontId="9" fillId="0" borderId="34" xfId="1" applyNumberFormat="1" applyFont="1" applyBorder="1" applyAlignment="1" applyProtection="1">
      <alignment horizontal="right" vertical="center" shrinkToFit="1"/>
    </xf>
    <xf numFmtId="170" fontId="8" fillId="0" borderId="99" xfId="0" applyNumberFormat="1" applyFont="1" applyBorder="1" applyAlignment="1" applyProtection="1">
      <alignment horizontal="right" vertical="center" shrinkToFit="1"/>
    </xf>
    <xf numFmtId="0" fontId="7" fillId="0" borderId="24" xfId="0" applyFont="1" applyBorder="1" applyAlignment="1" applyProtection="1">
      <alignment horizontal="center"/>
    </xf>
    <xf numFmtId="37" fontId="9" fillId="0" borderId="24" xfId="1" applyNumberFormat="1" applyFont="1" applyBorder="1" applyAlignment="1" applyProtection="1">
      <alignment vertical="center"/>
      <protection locked="0"/>
    </xf>
    <xf numFmtId="37" fontId="9" fillId="0" borderId="7" xfId="1" applyNumberFormat="1" applyFont="1" applyBorder="1" applyAlignment="1" applyProtection="1">
      <alignment vertical="center"/>
      <protection locked="0"/>
    </xf>
    <xf numFmtId="170" fontId="8" fillId="0" borderId="53" xfId="0" applyNumberFormat="1" applyFont="1" applyBorder="1" applyAlignment="1" applyProtection="1">
      <alignment horizontal="right" vertical="center" shrinkToFit="1"/>
    </xf>
    <xf numFmtId="0" fontId="0" fillId="0" borderId="51" xfId="0" applyBorder="1" applyAlignment="1" applyProtection="1">
      <protection locked="0"/>
    </xf>
    <xf numFmtId="0" fontId="6" fillId="0" borderId="0" xfId="0" applyFont="1" applyBorder="1" applyAlignment="1" applyProtection="1">
      <alignment horizontal="center" wrapText="1"/>
      <protection locked="0"/>
    </xf>
    <xf numFmtId="0" fontId="60" fillId="0" borderId="0" xfId="0" applyFont="1" applyBorder="1" applyAlignment="1" applyProtection="1">
      <alignment horizontal="left"/>
    </xf>
    <xf numFmtId="0" fontId="59" fillId="0" borderId="0" xfId="0" applyFont="1" applyBorder="1" applyAlignment="1" applyProtection="1">
      <alignment horizontal="center"/>
    </xf>
    <xf numFmtId="0" fontId="61" fillId="0" borderId="0" xfId="0" applyFont="1" applyAlignment="1" applyProtection="1"/>
    <xf numFmtId="49" fontId="26" fillId="0" borderId="8"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1" fontId="30" fillId="0" borderId="67" xfId="0" applyNumberFormat="1" applyFont="1" applyFill="1" applyBorder="1" applyAlignment="1">
      <alignment horizontal="left"/>
    </xf>
    <xf numFmtId="1" fontId="30" fillId="0" borderId="67" xfId="0" applyNumberFormat="1" applyFont="1" applyFill="1" applyBorder="1" applyAlignment="1" applyProtection="1">
      <alignment horizontal="center" shrinkToFit="1"/>
      <protection locked="0"/>
    </xf>
    <xf numFmtId="3" fontId="15" fillId="0" borderId="16" xfId="0" applyNumberFormat="1" applyFont="1" applyFill="1" applyBorder="1" applyAlignment="1" applyProtection="1">
      <alignment shrinkToFit="1"/>
      <protection locked="0"/>
    </xf>
    <xf numFmtId="170" fontId="15" fillId="0" borderId="17" xfId="0" applyNumberFormat="1" applyFont="1" applyFill="1" applyBorder="1" applyAlignment="1" applyProtection="1">
      <alignment shrinkToFit="1"/>
      <protection locked="0"/>
    </xf>
    <xf numFmtId="49" fontId="15" fillId="0" borderId="64" xfId="0" applyNumberFormat="1" applyFont="1" applyFill="1" applyBorder="1" applyAlignment="1" applyProtection="1">
      <alignment shrinkToFit="1"/>
      <protection locked="0"/>
    </xf>
    <xf numFmtId="0" fontId="26" fillId="0" borderId="0" xfId="0" applyFont="1" applyBorder="1" applyAlignment="1" applyProtection="1">
      <alignment horizontal="left"/>
      <protection locked="0"/>
    </xf>
    <xf numFmtId="3" fontId="9" fillId="0" borderId="7" xfId="0" applyNumberFormat="1" applyFont="1" applyBorder="1" applyAlignment="1" applyProtection="1">
      <alignment horizontal="center" shrinkToFit="1"/>
      <protection locked="0"/>
    </xf>
    <xf numFmtId="4" fontId="9" fillId="0" borderId="34" xfId="1" applyNumberFormat="1" applyFont="1" applyBorder="1" applyAlignment="1" applyProtection="1">
      <alignment horizontal="right" shrinkToFit="1"/>
    </xf>
    <xf numFmtId="4" fontId="9" fillId="0" borderId="48" xfId="1" applyNumberFormat="1" applyFont="1" applyBorder="1" applyAlignment="1" applyProtection="1">
      <alignment horizontal="right" shrinkToFit="1"/>
    </xf>
    <xf numFmtId="0" fontId="9" fillId="0" borderId="0" xfId="0" applyFont="1" applyAlignment="1" applyProtection="1">
      <alignment horizontal="center"/>
      <protection locked="0"/>
    </xf>
    <xf numFmtId="0" fontId="9" fillId="0" borderId="0" xfId="0" applyFont="1"/>
    <xf numFmtId="0" fontId="1" fillId="10" borderId="0" xfId="4" applyFont="1" applyAlignment="1">
      <alignment horizontal="center"/>
    </xf>
    <xf numFmtId="49" fontId="26" fillId="0" borderId="10" xfId="0" applyNumberFormat="1" applyFont="1" applyBorder="1" applyAlignment="1" applyProtection="1">
      <alignment horizontal="center" vertical="center"/>
      <protection locked="0"/>
    </xf>
    <xf numFmtId="49" fontId="26" fillId="0" borderId="21" xfId="0" applyNumberFormat="1" applyFont="1" applyBorder="1" applyAlignment="1" applyProtection="1">
      <alignment horizontal="center" vertical="center"/>
      <protection locked="0"/>
    </xf>
    <xf numFmtId="172" fontId="9" fillId="0" borderId="8" xfId="1" applyNumberFormat="1" applyFont="1" applyBorder="1" applyAlignment="1" applyProtection="1">
      <alignment horizontal="right" shrinkToFit="1"/>
    </xf>
    <xf numFmtId="172" fontId="9" fillId="0" borderId="11" xfId="1" applyNumberFormat="1" applyFont="1" applyBorder="1" applyAlignment="1" applyProtection="1">
      <alignment horizontal="right" shrinkToFit="1"/>
    </xf>
    <xf numFmtId="172" fontId="9" fillId="0" borderId="51" xfId="0" applyNumberFormat="1" applyFont="1" applyBorder="1" applyAlignment="1" applyProtection="1">
      <alignment horizontal="right" shrinkToFit="1"/>
    </xf>
    <xf numFmtId="0" fontId="43" fillId="0" borderId="26" xfId="0" applyFont="1" applyFill="1" applyBorder="1" applyAlignment="1" applyProtection="1">
      <alignment vertical="center" wrapText="1"/>
    </xf>
    <xf numFmtId="0" fontId="43" fillId="0" borderId="15" xfId="0" applyFont="1" applyFill="1" applyBorder="1" applyAlignment="1" applyProtection="1">
      <alignment horizontal="center" vertical="center" wrapText="1"/>
    </xf>
    <xf numFmtId="0" fontId="43" fillId="0" borderId="16" xfId="0" applyFont="1" applyFill="1" applyBorder="1" applyAlignment="1" applyProtection="1">
      <alignment horizontal="center" vertical="center" wrapText="1"/>
    </xf>
    <xf numFmtId="0" fontId="43" fillId="0" borderId="18" xfId="0" applyFont="1" applyFill="1" applyBorder="1" applyAlignment="1" applyProtection="1">
      <alignment horizontal="center" vertical="center" wrapText="1"/>
    </xf>
    <xf numFmtId="0" fontId="43" fillId="0" borderId="19"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43" fillId="0" borderId="22" xfId="0" applyFont="1" applyFill="1" applyBorder="1" applyAlignment="1" applyProtection="1">
      <alignment horizontal="center" vertical="center" wrapText="1"/>
    </xf>
    <xf numFmtId="0" fontId="43" fillId="0" borderId="26"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166" fontId="43" fillId="0" borderId="15" xfId="0" applyNumberFormat="1" applyFont="1" applyFill="1" applyBorder="1" applyAlignment="1" applyProtection="1">
      <alignment horizontal="center" vertical="center"/>
    </xf>
    <xf numFmtId="166" fontId="43" fillId="0" borderId="18" xfId="0" applyNumberFormat="1" applyFont="1" applyFill="1" applyBorder="1" applyAlignment="1" applyProtection="1">
      <alignment horizontal="center" vertical="center"/>
    </xf>
    <xf numFmtId="166" fontId="43" fillId="0" borderId="19" xfId="0" applyNumberFormat="1" applyFont="1" applyFill="1" applyBorder="1" applyAlignment="1" applyProtection="1">
      <alignment horizontal="center" vertical="center"/>
    </xf>
    <xf numFmtId="166" fontId="43" fillId="0" borderId="20" xfId="0" applyNumberFormat="1" applyFont="1" applyFill="1" applyBorder="1" applyAlignment="1" applyProtection="1">
      <alignment horizontal="center" vertical="center"/>
    </xf>
    <xf numFmtId="166" fontId="43" fillId="0" borderId="22" xfId="0" applyNumberFormat="1" applyFont="1" applyFill="1" applyBorder="1" applyAlignment="1" applyProtection="1">
      <alignment horizontal="center" vertical="center"/>
    </xf>
    <xf numFmtId="166" fontId="43" fillId="0" borderId="23" xfId="0" applyNumberFormat="1" applyFont="1" applyFill="1" applyBorder="1" applyAlignment="1" applyProtection="1">
      <alignment horizontal="center" vertical="center"/>
    </xf>
    <xf numFmtId="49" fontId="62" fillId="0" borderId="15" xfId="0" applyNumberFormat="1" applyFont="1" applyFill="1" applyBorder="1" applyAlignment="1" applyProtection="1">
      <alignment horizontal="center" vertical="center" wrapText="1"/>
    </xf>
    <xf numFmtId="49" fontId="62" fillId="0" borderId="16" xfId="0" applyNumberFormat="1" applyFont="1" applyFill="1" applyBorder="1" applyAlignment="1" applyProtection="1">
      <alignment horizontal="center" vertical="center" wrapText="1"/>
    </xf>
    <xf numFmtId="49" fontId="62" fillId="0" borderId="19" xfId="0" applyNumberFormat="1" applyFont="1" applyFill="1" applyBorder="1" applyAlignment="1" applyProtection="1">
      <alignment horizontal="center" vertical="center" wrapText="1"/>
    </xf>
    <xf numFmtId="49" fontId="62" fillId="0" borderId="0" xfId="0" applyNumberFormat="1" applyFont="1" applyFill="1" applyBorder="1" applyAlignment="1" applyProtection="1">
      <alignment horizontal="center" vertical="center" wrapText="1"/>
    </xf>
    <xf numFmtId="49" fontId="62" fillId="0" borderId="22" xfId="0" applyNumberFormat="1" applyFont="1" applyFill="1" applyBorder="1" applyAlignment="1" applyProtection="1">
      <alignment horizontal="center" vertical="center" wrapText="1"/>
    </xf>
    <xf numFmtId="49" fontId="62" fillId="0" borderId="26" xfId="0" applyNumberFormat="1" applyFont="1" applyFill="1" applyBorder="1" applyAlignment="1" applyProtection="1">
      <alignment horizontal="center" vertical="center" wrapText="1"/>
    </xf>
    <xf numFmtId="0" fontId="9" fillId="0" borderId="8" xfId="0" applyFont="1" applyBorder="1" applyAlignment="1" applyProtection="1">
      <alignment horizontal="center"/>
      <protection locked="0"/>
    </xf>
    <xf numFmtId="49" fontId="12" fillId="0" borderId="57" xfId="0" applyNumberFormat="1" applyFont="1" applyBorder="1" applyAlignment="1" applyProtection="1">
      <alignment horizontal="center" shrinkToFit="1"/>
      <protection locked="0"/>
    </xf>
    <xf numFmtId="49" fontId="12" fillId="0" borderId="58" xfId="0" applyNumberFormat="1" applyFont="1" applyBorder="1" applyAlignment="1" applyProtection="1">
      <alignment horizontal="center" shrinkToFit="1"/>
      <protection locked="0"/>
    </xf>
    <xf numFmtId="49" fontId="12" fillId="0" borderId="59" xfId="0" applyNumberFormat="1" applyFont="1" applyBorder="1" applyAlignment="1" applyProtection="1">
      <alignment horizontal="center" shrinkToFit="1"/>
      <protection locked="0"/>
    </xf>
    <xf numFmtId="0" fontId="11" fillId="0" borderId="37" xfId="0" applyFont="1" applyBorder="1" applyAlignment="1" applyProtection="1">
      <alignment shrinkToFit="1"/>
    </xf>
    <xf numFmtId="0" fontId="0" fillId="0" borderId="38" xfId="0" applyBorder="1" applyAlignment="1">
      <alignment shrinkToFit="1"/>
    </xf>
    <xf numFmtId="0" fontId="0" fillId="0" borderId="38" xfId="0" applyBorder="1" applyAlignment="1"/>
    <xf numFmtId="171" fontId="4" fillId="0" borderId="37" xfId="0" applyNumberFormat="1" applyFont="1" applyBorder="1" applyAlignment="1" applyProtection="1">
      <alignment horizontal="center"/>
      <protection locked="0"/>
    </xf>
    <xf numFmtId="0" fontId="4" fillId="0" borderId="38"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9" fillId="0" borderId="4" xfId="0" applyFont="1" applyBorder="1" applyAlignment="1" applyProtection="1">
      <alignment horizontal="center"/>
    </xf>
    <xf numFmtId="49" fontId="12" fillId="0" borderId="49" xfId="0" applyNumberFormat="1" applyFont="1" applyBorder="1" applyAlignment="1" applyProtection="1">
      <alignment horizontal="left"/>
      <protection locked="0"/>
    </xf>
    <xf numFmtId="49" fontId="12" fillId="0" borderId="7" xfId="0" applyNumberFormat="1" applyFont="1" applyBorder="1" applyAlignment="1" applyProtection="1">
      <alignment horizontal="left"/>
      <protection locked="0"/>
    </xf>
    <xf numFmtId="49" fontId="11" fillId="0" borderId="4" xfId="0" applyNumberFormat="1" applyFont="1" applyBorder="1" applyAlignment="1" applyProtection="1">
      <alignment horizontal="center"/>
    </xf>
    <xf numFmtId="49" fontId="11" fillId="0" borderId="5" xfId="0" applyNumberFormat="1" applyFont="1" applyBorder="1" applyAlignment="1" applyProtection="1">
      <alignment horizontal="center"/>
    </xf>
    <xf numFmtId="49" fontId="12" fillId="0" borderId="28" xfId="0" applyNumberFormat="1" applyFont="1" applyBorder="1" applyAlignment="1" applyProtection="1">
      <alignment horizontal="center"/>
      <protection locked="0"/>
    </xf>
    <xf numFmtId="49" fontId="12" fillId="0" borderId="5" xfId="0" applyNumberFormat="1" applyFont="1" applyBorder="1" applyAlignment="1" applyProtection="1">
      <alignment horizontal="center"/>
      <protection locked="0"/>
    </xf>
    <xf numFmtId="49" fontId="12" fillId="0" borderId="56" xfId="0" applyNumberFormat="1"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3" fillId="0" borderId="0" xfId="0" applyFont="1" applyBorder="1" applyAlignment="1" applyProtection="1">
      <alignment horizontal="center" vertical="center"/>
    </xf>
    <xf numFmtId="0" fontId="3" fillId="0" borderId="26" xfId="0" applyFont="1" applyBorder="1" applyAlignment="1" applyProtection="1">
      <alignment horizontal="center" vertical="center"/>
    </xf>
    <xf numFmtId="49" fontId="11" fillId="0" borderId="28" xfId="0" applyNumberFormat="1" applyFont="1" applyBorder="1" applyAlignment="1" applyProtection="1">
      <alignment horizontal="left"/>
    </xf>
    <xf numFmtId="49" fontId="11" fillId="0" borderId="4" xfId="0" applyNumberFormat="1" applyFont="1" applyBorder="1" applyAlignment="1" applyProtection="1">
      <alignment horizontal="left"/>
    </xf>
    <xf numFmtId="49" fontId="13" fillId="0" borderId="49" xfId="0" applyNumberFormat="1" applyFont="1" applyBorder="1" applyAlignment="1" applyProtection="1">
      <alignment horizontal="left"/>
      <protection locked="0"/>
    </xf>
    <xf numFmtId="49" fontId="13" fillId="0" borderId="7" xfId="0" applyNumberFormat="1" applyFont="1" applyBorder="1" applyAlignment="1" applyProtection="1">
      <alignment horizontal="left"/>
      <protection locked="0"/>
    </xf>
    <xf numFmtId="49" fontId="11" fillId="0" borderId="12" xfId="0" applyNumberFormat="1" applyFont="1" applyBorder="1" applyAlignment="1" applyProtection="1">
      <alignment horizontal="left"/>
    </xf>
    <xf numFmtId="169" fontId="12" fillId="0" borderId="49" xfId="0" applyNumberFormat="1" applyFont="1" applyBorder="1" applyAlignment="1" applyProtection="1">
      <alignment horizontal="left"/>
      <protection locked="0"/>
    </xf>
    <xf numFmtId="169" fontId="12" fillId="0" borderId="7" xfId="0" applyNumberFormat="1" applyFont="1" applyBorder="1" applyAlignment="1" applyProtection="1">
      <alignment horizontal="left"/>
      <protection locked="0"/>
    </xf>
    <xf numFmtId="49" fontId="63" fillId="0" borderId="28" xfId="3" applyNumberFormat="1" applyFont="1" applyBorder="1" applyProtection="1">
      <protection locked="0"/>
    </xf>
    <xf numFmtId="49" fontId="63" fillId="0" borderId="5" xfId="3" applyNumberFormat="1" applyFont="1" applyBorder="1" applyProtection="1">
      <protection locked="0"/>
    </xf>
    <xf numFmtId="49" fontId="63" fillId="0" borderId="56" xfId="3" applyNumberFormat="1" applyFont="1" applyBorder="1" applyProtection="1">
      <protection locked="0"/>
    </xf>
    <xf numFmtId="49" fontId="12" fillId="0" borderId="49" xfId="0" applyNumberFormat="1" applyFont="1" applyBorder="1" applyAlignment="1" applyProtection="1">
      <alignment horizontal="center"/>
      <protection locked="0"/>
    </xf>
    <xf numFmtId="49" fontId="12" fillId="0" borderId="7" xfId="0" applyNumberFormat="1" applyFont="1" applyBorder="1" applyAlignment="1" applyProtection="1">
      <alignment horizontal="center"/>
      <protection locked="0"/>
    </xf>
    <xf numFmtId="49" fontId="12" fillId="0" borderId="28" xfId="0" applyNumberFormat="1" applyFont="1" applyBorder="1" applyAlignment="1" applyProtection="1">
      <alignment horizontal="center" shrinkToFit="1"/>
      <protection locked="0"/>
    </xf>
    <xf numFmtId="49" fontId="12" fillId="0" borderId="5" xfId="0" applyNumberFormat="1" applyFont="1" applyBorder="1" applyAlignment="1" applyProtection="1">
      <alignment horizontal="center" shrinkToFit="1"/>
      <protection locked="0"/>
    </xf>
    <xf numFmtId="49" fontId="12" fillId="0" borderId="56" xfId="0" applyNumberFormat="1" applyFont="1" applyBorder="1" applyAlignment="1" applyProtection="1">
      <alignment horizontal="center" shrinkToFit="1"/>
      <protection locked="0"/>
    </xf>
    <xf numFmtId="49" fontId="11" fillId="0" borderId="57" xfId="0" applyNumberFormat="1" applyFont="1" applyBorder="1" applyAlignment="1" applyProtection="1">
      <alignment horizontal="left"/>
    </xf>
    <xf numFmtId="49" fontId="11" fillId="0" borderId="60" xfId="0" applyNumberFormat="1" applyFont="1" applyBorder="1" applyAlignment="1" applyProtection="1">
      <alignment horizontal="left"/>
    </xf>
    <xf numFmtId="0" fontId="12" fillId="0" borderId="57" xfId="0" applyNumberFormat="1" applyFont="1" applyBorder="1" applyAlignment="1" applyProtection="1">
      <alignment horizontal="center"/>
      <protection locked="0"/>
    </xf>
    <xf numFmtId="0" fontId="12" fillId="0" borderId="58" xfId="0" applyNumberFormat="1" applyFont="1" applyBorder="1" applyAlignment="1" applyProtection="1">
      <alignment horizontal="center"/>
      <protection locked="0"/>
    </xf>
    <xf numFmtId="0" fontId="12" fillId="0" borderId="61" xfId="0" applyNumberFormat="1" applyFont="1" applyBorder="1" applyAlignment="1" applyProtection="1">
      <alignment horizontal="center"/>
      <protection locked="0"/>
    </xf>
    <xf numFmtId="0" fontId="8" fillId="0" borderId="7" xfId="0" applyFont="1" applyBorder="1" applyAlignment="1" applyProtection="1">
      <alignment horizontal="left"/>
    </xf>
    <xf numFmtId="0" fontId="8" fillId="0" borderId="8" xfId="0" applyFont="1" applyBorder="1" applyAlignment="1" applyProtection="1">
      <alignment horizontal="left"/>
    </xf>
    <xf numFmtId="49" fontId="11" fillId="0" borderId="4" xfId="0" applyNumberFormat="1" applyFont="1" applyBorder="1" applyAlignment="1" applyProtection="1">
      <alignment horizontal="center" shrinkToFit="1"/>
    </xf>
    <xf numFmtId="0" fontId="0" fillId="0" borderId="5" xfId="0" applyBorder="1" applyAlignment="1">
      <alignment horizontal="center" shrinkToFit="1"/>
    </xf>
    <xf numFmtId="0" fontId="0" fillId="0" borderId="56" xfId="0" applyBorder="1" applyAlignment="1">
      <alignment horizontal="center" shrinkToFit="1"/>
    </xf>
    <xf numFmtId="0" fontId="9" fillId="0" borderId="4" xfId="0" applyFont="1" applyBorder="1" applyAlignment="1" applyProtection="1">
      <alignment horizontal="center" shrinkToFit="1"/>
    </xf>
    <xf numFmtId="0" fontId="9" fillId="0" borderId="7" xfId="0" applyFont="1" applyBorder="1" applyAlignment="1" applyProtection="1">
      <alignment horizontal="center" shrinkToFit="1"/>
    </xf>
    <xf numFmtId="0" fontId="2" fillId="0" borderId="1" xfId="0" applyFont="1" applyBorder="1" applyAlignment="1" applyProtection="1">
      <alignment horizontal="center"/>
    </xf>
    <xf numFmtId="18" fontId="13" fillId="0" borderId="76" xfId="0" applyNumberFormat="1" applyFont="1" applyBorder="1" applyAlignment="1" applyProtection="1">
      <alignment horizontal="center"/>
      <protection locked="0"/>
    </xf>
    <xf numFmtId="0" fontId="13" fillId="0" borderId="38"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11" fillId="0" borderId="37" xfId="0" applyFont="1" applyBorder="1" applyAlignment="1" applyProtection="1">
      <alignment horizontal="center"/>
    </xf>
    <xf numFmtId="0" fontId="11" fillId="0" borderId="38" xfId="0" applyFont="1" applyBorder="1" applyAlignment="1" applyProtection="1">
      <alignment horizontal="center"/>
    </xf>
    <xf numFmtId="0" fontId="11" fillId="0" borderId="6" xfId="0" applyFont="1" applyBorder="1" applyAlignment="1" applyProtection="1">
      <alignment horizontal="center"/>
    </xf>
    <xf numFmtId="49" fontId="64" fillId="0" borderId="4" xfId="0" applyNumberFormat="1" applyFont="1" applyBorder="1" applyAlignment="1" applyProtection="1">
      <alignment horizontal="center"/>
    </xf>
    <xf numFmtId="49" fontId="64" fillId="0" borderId="5" xfId="0" applyNumberFormat="1" applyFont="1" applyBorder="1" applyAlignment="1" applyProtection="1">
      <alignment horizontal="center"/>
    </xf>
    <xf numFmtId="0" fontId="4" fillId="0" borderId="27" xfId="0" applyFont="1" applyBorder="1" applyAlignment="1" applyProtection="1">
      <alignment horizontal="center" vertical="center"/>
    </xf>
    <xf numFmtId="0" fontId="4" fillId="0" borderId="17" xfId="0" applyFont="1" applyBorder="1" applyAlignment="1" applyProtection="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57" fillId="0" borderId="16" xfId="0" applyFont="1" applyBorder="1" applyAlignment="1" applyProtection="1">
      <alignment horizontal="center" wrapText="1"/>
      <protection locked="0"/>
    </xf>
    <xf numFmtId="0" fontId="0" fillId="0" borderId="16" xfId="0" applyBorder="1" applyAlignment="1">
      <alignment horizontal="center" wrapText="1"/>
    </xf>
    <xf numFmtId="0" fontId="0" fillId="0" borderId="0" xfId="0" applyAlignment="1">
      <alignment horizontal="center" wrapText="1"/>
    </xf>
    <xf numFmtId="0" fontId="60" fillId="0" borderId="0" xfId="0" applyFont="1" applyAlignment="1" applyProtection="1">
      <protection locked="0"/>
    </xf>
    <xf numFmtId="0" fontId="5" fillId="2" borderId="2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49" fontId="64" fillId="0" borderId="60" xfId="0" applyNumberFormat="1" applyFont="1" applyBorder="1" applyAlignment="1" applyProtection="1">
      <alignment horizontal="center"/>
    </xf>
    <xf numFmtId="49" fontId="64" fillId="0" borderId="58" xfId="0" applyNumberFormat="1" applyFont="1" applyBorder="1" applyAlignment="1" applyProtection="1">
      <alignment horizontal="center"/>
    </xf>
    <xf numFmtId="4" fontId="8" fillId="0" borderId="16" xfId="0" applyNumberFormat="1" applyFont="1" applyBorder="1" applyAlignment="1" applyProtection="1">
      <alignment horizontal="center" vertical="center" shrinkToFit="1"/>
    </xf>
    <xf numFmtId="4" fontId="8" fillId="0" borderId="0" xfId="0" applyNumberFormat="1" applyFont="1" applyBorder="1" applyAlignment="1" applyProtection="1">
      <alignment horizontal="center" vertical="center" shrinkToFit="1"/>
    </xf>
    <xf numFmtId="0" fontId="4" fillId="0" borderId="33" xfId="0" applyFont="1" applyBorder="1" applyAlignment="1" applyProtection="1">
      <alignment horizontal="center"/>
    </xf>
    <xf numFmtId="0" fontId="4" fillId="0" borderId="11" xfId="0" applyFont="1" applyBorder="1" applyAlignment="1" applyProtection="1">
      <alignment horizontal="center"/>
    </xf>
    <xf numFmtId="0" fontId="7" fillId="0" borderId="11" xfId="0" applyFont="1" applyBorder="1" applyAlignment="1" applyProtection="1">
      <alignment horizontal="center"/>
    </xf>
    <xf numFmtId="170" fontId="8" fillId="0" borderId="3" xfId="0" applyNumberFormat="1" applyFont="1" applyBorder="1" applyAlignment="1" applyProtection="1">
      <alignment horizontal="right" vertical="center" shrinkToFit="1"/>
    </xf>
    <xf numFmtId="170" fontId="8" fillId="0" borderId="5" xfId="0" applyNumberFormat="1" applyFont="1" applyBorder="1" applyAlignment="1" applyProtection="1">
      <alignment horizontal="right" vertical="center" shrinkToFit="1"/>
    </xf>
    <xf numFmtId="170" fontId="8" fillId="0" borderId="6" xfId="0" applyNumberFormat="1" applyFont="1" applyBorder="1" applyAlignment="1" applyProtection="1">
      <alignment horizontal="right" vertical="center" shrinkToFit="1"/>
    </xf>
    <xf numFmtId="0" fontId="8" fillId="0" borderId="33"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9"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61" xfId="0" applyFont="1" applyBorder="1" applyAlignment="1" applyProtection="1">
      <alignment horizontal="center"/>
    </xf>
    <xf numFmtId="0" fontId="8" fillId="0" borderId="31" xfId="0" applyFont="1" applyBorder="1" applyAlignment="1" applyProtection="1">
      <alignment horizontal="center"/>
    </xf>
    <xf numFmtId="0" fontId="8" fillId="0" borderId="7" xfId="0" applyFont="1" applyBorder="1" applyAlignment="1" applyProtection="1">
      <alignment horizontal="center"/>
    </xf>
    <xf numFmtId="0" fontId="8" fillId="0" borderId="8" xfId="0" applyFont="1" applyBorder="1" applyAlignment="1" applyProtection="1">
      <alignment horizontal="center"/>
    </xf>
    <xf numFmtId="0" fontId="7" fillId="0" borderId="40" xfId="0" applyFont="1" applyBorder="1" applyAlignment="1" applyProtection="1">
      <alignment horizontal="center"/>
    </xf>
    <xf numFmtId="0" fontId="7" fillId="0" borderId="42" xfId="0" applyFont="1" applyBorder="1" applyAlignment="1" applyProtection="1">
      <alignment horizontal="center"/>
    </xf>
    <xf numFmtId="0" fontId="7" fillId="0" borderId="14" xfId="0" applyFont="1" applyBorder="1" applyAlignment="1" applyProtection="1">
      <alignment horizontal="center"/>
    </xf>
    <xf numFmtId="0" fontId="7" fillId="0" borderId="13" xfId="0" applyFont="1" applyBorder="1" applyAlignment="1" applyProtection="1">
      <alignment horizontal="center"/>
    </xf>
    <xf numFmtId="0" fontId="7" fillId="0" borderId="10" xfId="0" applyFont="1" applyBorder="1" applyAlignment="1" applyProtection="1">
      <alignment horizontal="center"/>
    </xf>
    <xf numFmtId="0" fontId="7" fillId="0" borderId="21" xfId="0" applyFont="1" applyBorder="1" applyAlignment="1" applyProtection="1">
      <alignment horizontal="center"/>
    </xf>
    <xf numFmtId="0" fontId="7" fillId="0" borderId="30" xfId="0" applyFont="1" applyBorder="1" applyAlignment="1" applyProtection="1">
      <alignment horizontal="center"/>
    </xf>
    <xf numFmtId="0" fontId="7" fillId="0" borderId="25" xfId="0" applyFont="1" applyBorder="1" applyAlignment="1" applyProtection="1">
      <alignment horizontal="center"/>
    </xf>
    <xf numFmtId="0" fontId="7" fillId="0" borderId="77" xfId="0" applyFont="1" applyBorder="1" applyAlignment="1" applyProtection="1">
      <alignment horizontal="center"/>
    </xf>
    <xf numFmtId="0" fontId="7" fillId="0" borderId="96" xfId="0" applyFont="1" applyBorder="1" applyAlignment="1" applyProtection="1">
      <alignment horizontal="center"/>
    </xf>
    <xf numFmtId="0" fontId="7" fillId="0" borderId="48" xfId="0" applyFont="1" applyBorder="1" applyAlignment="1" applyProtection="1">
      <alignment horizontal="center"/>
    </xf>
    <xf numFmtId="0" fontId="8" fillId="0" borderId="46"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4" fontId="9" fillId="0" borderId="8" xfId="1" applyNumberFormat="1" applyFont="1" applyBorder="1" applyAlignment="1" applyProtection="1">
      <alignment horizontal="right" shrinkToFit="1"/>
    </xf>
    <xf numFmtId="4" fontId="9" fillId="0" borderId="34" xfId="1" applyNumberFormat="1" applyFont="1" applyBorder="1" applyAlignment="1" applyProtection="1">
      <alignment horizontal="right" shrinkToFit="1"/>
    </xf>
    <xf numFmtId="0" fontId="8" fillId="0" borderId="76" xfId="0" applyFont="1" applyBorder="1" applyAlignment="1" applyProtection="1">
      <alignment horizontal="left"/>
    </xf>
    <xf numFmtId="0" fontId="0" fillId="0" borderId="6" xfId="0" applyBorder="1" applyAlignment="1">
      <alignment horizontal="left"/>
    </xf>
    <xf numFmtId="0" fontId="0" fillId="0" borderId="24" xfId="0" applyBorder="1" applyAlignment="1">
      <alignment horizontal="left"/>
    </xf>
    <xf numFmtId="0" fontId="0" fillId="0" borderId="41" xfId="0" applyBorder="1" applyAlignment="1">
      <alignment horizontal="left"/>
    </xf>
    <xf numFmtId="0" fontId="0" fillId="0" borderId="3" xfId="0" applyBorder="1" applyAlignment="1">
      <alignment horizontal="left"/>
    </xf>
    <xf numFmtId="0" fontId="0" fillId="0" borderId="21" xfId="0" applyBorder="1" applyAlignment="1">
      <alignment horizontal="left"/>
    </xf>
    <xf numFmtId="49" fontId="26" fillId="0" borderId="12" xfId="0" applyNumberFormat="1" applyFont="1" applyBorder="1" applyAlignment="1" applyProtection="1">
      <alignment horizontal="center" vertical="center"/>
      <protection locked="0"/>
    </xf>
    <xf numFmtId="49" fontId="26" fillId="0" borderId="24"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49" fontId="26" fillId="0" borderId="21" xfId="0" applyNumberFormat="1" applyFont="1" applyBorder="1" applyAlignment="1" applyProtection="1">
      <alignment horizontal="center" vertical="center"/>
      <protection locked="0"/>
    </xf>
    <xf numFmtId="0" fontId="9" fillId="0" borderId="9" xfId="0" applyFont="1" applyBorder="1" applyAlignment="1" applyProtection="1">
      <alignment horizontal="center"/>
      <protection locked="0"/>
    </xf>
    <xf numFmtId="4" fontId="9" fillId="0" borderId="9" xfId="1" applyNumberFormat="1" applyFont="1" applyBorder="1" applyAlignment="1" applyProtection="1">
      <alignment horizontal="right" shrinkToFit="1"/>
    </xf>
    <xf numFmtId="4" fontId="9" fillId="0" borderId="47" xfId="1" applyNumberFormat="1" applyFont="1" applyBorder="1" applyAlignment="1" applyProtection="1">
      <alignment horizontal="right" shrinkToFit="1"/>
    </xf>
    <xf numFmtId="0" fontId="62" fillId="0" borderId="49" xfId="0" applyFont="1" applyBorder="1" applyAlignment="1" applyProtection="1">
      <alignment horizontal="center"/>
    </xf>
    <xf numFmtId="0" fontId="11" fillId="0" borderId="8" xfId="0" applyFont="1" applyBorder="1" applyAlignment="1" applyProtection="1">
      <alignment horizontal="center"/>
    </xf>
    <xf numFmtId="0" fontId="11" fillId="0" borderId="49"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0" borderId="9" xfId="0" applyFont="1" applyBorder="1" applyAlignment="1" applyProtection="1">
      <alignment horizontal="center" shrinkToFit="1"/>
    </xf>
    <xf numFmtId="0" fontId="7" fillId="0" borderId="25" xfId="0" applyFont="1" applyBorder="1" applyAlignment="1" applyProtection="1">
      <alignment horizontal="center" shrinkToFit="1"/>
    </xf>
    <xf numFmtId="0" fontId="7" fillId="0" borderId="11" xfId="0" applyFont="1" applyBorder="1" applyAlignment="1" applyProtection="1">
      <alignment horizontal="center" shrinkToFit="1"/>
    </xf>
    <xf numFmtId="0" fontId="8" fillId="0" borderId="9" xfId="0" applyFont="1" applyBorder="1" applyAlignment="1" applyProtection="1">
      <alignment horizontal="center"/>
    </xf>
    <xf numFmtId="0" fontId="8" fillId="0" borderId="25" xfId="0" applyFont="1" applyBorder="1" applyAlignment="1" applyProtection="1">
      <alignment horizontal="center"/>
    </xf>
    <xf numFmtId="0" fontId="8" fillId="0" borderId="11" xfId="0" applyFont="1" applyBorder="1" applyAlignment="1" applyProtection="1">
      <alignment horizontal="center"/>
    </xf>
    <xf numFmtId="0" fontId="8" fillId="0" borderId="25"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pplyProtection="1">
      <alignment horizontal="center"/>
    </xf>
    <xf numFmtId="0" fontId="8" fillId="0" borderId="24" xfId="0" applyFont="1" applyBorder="1" applyAlignment="1" applyProtection="1">
      <alignment horizontal="center"/>
    </xf>
    <xf numFmtId="0" fontId="8" fillId="0" borderId="14" xfId="0" applyFont="1" applyBorder="1" applyAlignment="1" applyProtection="1">
      <alignment horizontal="center"/>
    </xf>
    <xf numFmtId="0" fontId="8" fillId="0" borderId="13" xfId="0" applyFont="1" applyBorder="1" applyAlignment="1" applyProtection="1">
      <alignment horizontal="center"/>
    </xf>
    <xf numFmtId="0" fontId="8" fillId="0" borderId="10" xfId="0" applyFont="1" applyBorder="1" applyAlignment="1" applyProtection="1">
      <alignment horizontal="center"/>
    </xf>
    <xf numFmtId="0" fontId="8" fillId="0" borderId="21" xfId="0" applyFont="1" applyBorder="1" applyAlignment="1" applyProtection="1">
      <alignment horizontal="center"/>
    </xf>
    <xf numFmtId="49" fontId="26" fillId="0" borderId="4" xfId="0" applyNumberFormat="1" applyFont="1" applyBorder="1" applyAlignment="1" applyProtection="1">
      <alignment horizontal="center" vertical="center"/>
      <protection locked="0"/>
    </xf>
    <xf numFmtId="49" fontId="26" fillId="0" borderId="7" xfId="0" applyNumberFormat="1" applyFont="1" applyBorder="1" applyAlignment="1" applyProtection="1">
      <alignment horizontal="center" vertical="center"/>
      <protection locked="0"/>
    </xf>
    <xf numFmtId="0" fontId="8" fillId="0" borderId="28" xfId="0" applyFont="1" applyBorder="1" applyAlignment="1" applyProtection="1">
      <alignment horizontal="left"/>
    </xf>
    <xf numFmtId="0" fontId="0" fillId="0" borderId="5" xfId="0" applyBorder="1" applyAlignment="1">
      <alignment horizontal="left"/>
    </xf>
    <xf numFmtId="0" fontId="0" fillId="0" borderId="7" xfId="0" applyBorder="1" applyAlignment="1">
      <alignment horizontal="left"/>
    </xf>
    <xf numFmtId="49" fontId="26" fillId="0" borderId="9" xfId="0" applyNumberFormat="1" applyFont="1" applyBorder="1" applyAlignment="1" applyProtection="1">
      <alignment horizontal="center" vertical="center"/>
      <protection locked="0"/>
    </xf>
    <xf numFmtId="0" fontId="0" fillId="0" borderId="11" xfId="0" applyBorder="1" applyProtection="1">
      <protection locked="0"/>
    </xf>
    <xf numFmtId="0" fontId="55" fillId="0" borderId="15"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46" fillId="0" borderId="18" xfId="0" applyFont="1" applyBorder="1" applyAlignment="1" applyProtection="1">
      <alignment horizontal="center" vertical="center" wrapText="1"/>
    </xf>
    <xf numFmtId="0" fontId="46" fillId="0" borderId="19" xfId="0" applyFont="1" applyBorder="1" applyAlignment="1" applyProtection="1">
      <alignment horizontal="center" vertical="center" wrapText="1"/>
    </xf>
    <xf numFmtId="0" fontId="46" fillId="0" borderId="0" xfId="0" applyFont="1" applyBorder="1" applyAlignment="1" applyProtection="1">
      <alignment horizontal="center" vertical="center" wrapText="1"/>
    </xf>
    <xf numFmtId="0" fontId="46" fillId="0" borderId="20" xfId="0" applyFont="1" applyBorder="1" applyAlignment="1" applyProtection="1">
      <alignment horizontal="center" vertical="center" wrapText="1"/>
    </xf>
    <xf numFmtId="0" fontId="46" fillId="0" borderId="22" xfId="0" applyFont="1" applyBorder="1" applyAlignment="1" applyProtection="1">
      <alignment horizontal="center" vertical="center" wrapText="1"/>
    </xf>
    <xf numFmtId="0" fontId="46" fillId="0" borderId="26" xfId="0" applyFont="1" applyBorder="1" applyAlignment="1" applyProtection="1">
      <alignment horizontal="center" vertical="center" wrapText="1"/>
    </xf>
    <xf numFmtId="0" fontId="46" fillId="0" borderId="23" xfId="0" applyFont="1" applyBorder="1" applyAlignment="1" applyProtection="1">
      <alignment horizontal="center" vertical="center" wrapText="1"/>
    </xf>
    <xf numFmtId="0" fontId="8" fillId="0" borderId="35" xfId="0" applyFont="1" applyBorder="1" applyAlignment="1" applyProtection="1">
      <alignment horizontal="center" vertical="center" shrinkToFit="1"/>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49" fontId="26" fillId="0" borderId="14" xfId="0" applyNumberFormat="1" applyFont="1" applyBorder="1" applyAlignment="1" applyProtection="1">
      <alignment horizontal="center" vertical="center"/>
      <protection locked="0"/>
    </xf>
    <xf numFmtId="0" fontId="0" fillId="0" borderId="0" xfId="0" applyBorder="1" applyAlignment="1">
      <alignment horizontal="center" vertical="center"/>
    </xf>
    <xf numFmtId="0" fontId="0" fillId="0" borderId="20" xfId="0" applyBorder="1" applyAlignment="1">
      <alignment horizontal="center" vertical="center"/>
    </xf>
    <xf numFmtId="4" fontId="9" fillId="0" borderId="11" xfId="1" applyNumberFormat="1" applyFont="1" applyBorder="1" applyAlignment="1" applyProtection="1">
      <alignment horizontal="right" shrinkToFit="1"/>
    </xf>
    <xf numFmtId="49" fontId="26"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0" fillId="0" borderId="24" xfId="0"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10" xfId="0" applyBorder="1" applyProtection="1">
      <protection locked="0"/>
    </xf>
    <xf numFmtId="0" fontId="0" fillId="0" borderId="21" xfId="0" applyBorder="1" applyProtection="1">
      <protection locked="0"/>
    </xf>
    <xf numFmtId="0" fontId="0" fillId="0" borderId="25" xfId="0" applyBorder="1" applyProtection="1">
      <protection locked="0"/>
    </xf>
    <xf numFmtId="49" fontId="26" fillId="0" borderId="14" xfId="1" applyNumberFormat="1" applyFont="1" applyBorder="1" applyAlignment="1" applyProtection="1">
      <alignment horizontal="center" vertical="center"/>
      <protection locked="0"/>
    </xf>
    <xf numFmtId="0" fontId="8" fillId="0" borderId="2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7" xfId="0" applyFont="1" applyBorder="1" applyAlignment="1" applyProtection="1">
      <alignment horizontal="left"/>
      <protection locked="0"/>
    </xf>
    <xf numFmtId="170" fontId="8" fillId="0" borderId="77" xfId="0" applyNumberFormat="1" applyFont="1" applyBorder="1" applyAlignment="1" applyProtection="1">
      <alignment horizontal="right" vertical="center" shrinkToFit="1"/>
    </xf>
    <xf numFmtId="170" fontId="8" fillId="0" borderId="96" xfId="0" applyNumberFormat="1" applyFont="1" applyBorder="1" applyAlignment="1" applyProtection="1">
      <alignment horizontal="right" vertical="center" shrinkToFit="1"/>
    </xf>
    <xf numFmtId="170" fontId="8" fillId="0" borderId="54" xfId="0" applyNumberFormat="1" applyFont="1" applyBorder="1" applyAlignment="1" applyProtection="1">
      <alignment horizontal="right" vertical="center" shrinkToFit="1"/>
    </xf>
    <xf numFmtId="164" fontId="7" fillId="0" borderId="77" xfId="0" applyNumberFormat="1" applyFont="1" applyBorder="1" applyAlignment="1" applyProtection="1">
      <alignment horizontal="center"/>
    </xf>
    <xf numFmtId="164" fontId="7" fillId="0" borderId="96" xfId="0" applyNumberFormat="1" applyFont="1" applyBorder="1" applyAlignment="1" applyProtection="1">
      <alignment horizontal="center"/>
    </xf>
    <xf numFmtId="164" fontId="7" fillId="0" borderId="48" xfId="0" applyNumberFormat="1" applyFont="1" applyBorder="1" applyAlignment="1" applyProtection="1">
      <alignment horizontal="center"/>
    </xf>
    <xf numFmtId="0" fontId="8" fillId="0" borderId="5" xfId="0" applyFont="1" applyBorder="1" applyAlignment="1" applyProtection="1">
      <alignment horizontal="left"/>
    </xf>
    <xf numFmtId="0" fontId="9" fillId="0" borderId="12"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8" fillId="0" borderId="76"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6" xfId="0" applyFont="1" applyBorder="1" applyAlignment="1" applyProtection="1">
      <alignment horizontal="left"/>
    </xf>
    <xf numFmtId="0" fontId="8" fillId="0" borderId="24" xfId="0" applyFont="1" applyBorder="1" applyAlignment="1" applyProtection="1">
      <alignment horizontal="left"/>
    </xf>
    <xf numFmtId="0" fontId="8" fillId="0" borderId="41" xfId="0" applyFont="1" applyBorder="1" applyAlignment="1" applyProtection="1">
      <alignment horizontal="left"/>
    </xf>
    <xf numFmtId="0" fontId="8" fillId="0" borderId="3" xfId="0" applyFont="1" applyBorder="1" applyAlignment="1" applyProtection="1">
      <alignment horizontal="left"/>
    </xf>
    <xf numFmtId="0" fontId="8" fillId="0" borderId="21" xfId="0" applyFont="1" applyBorder="1" applyAlignment="1" applyProtection="1">
      <alignment horizontal="left"/>
    </xf>
    <xf numFmtId="4" fontId="9" fillId="0" borderId="48" xfId="1" applyNumberFormat="1" applyFont="1" applyBorder="1" applyAlignment="1" applyProtection="1">
      <alignment horizontal="right" shrinkToFit="1"/>
    </xf>
    <xf numFmtId="0" fontId="56" fillId="0" borderId="15"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56" fillId="0" borderId="18" xfId="0" applyFont="1" applyBorder="1" applyAlignment="1" applyProtection="1">
      <alignment horizontal="center" vertical="center" wrapText="1"/>
    </xf>
    <xf numFmtId="0" fontId="56" fillId="0" borderId="19"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0" fontId="56" fillId="0" borderId="20" xfId="0" applyFont="1" applyBorder="1" applyAlignment="1" applyProtection="1">
      <alignment horizontal="center" vertical="center" wrapText="1"/>
    </xf>
    <xf numFmtId="0" fontId="56" fillId="0" borderId="22" xfId="0" applyFont="1" applyBorder="1" applyAlignment="1" applyProtection="1">
      <alignment horizontal="center" vertical="center" wrapText="1"/>
    </xf>
    <xf numFmtId="0" fontId="56" fillId="0" borderId="26" xfId="0" applyFont="1" applyBorder="1" applyAlignment="1" applyProtection="1">
      <alignment horizontal="center" vertical="center" wrapText="1"/>
    </xf>
    <xf numFmtId="0" fontId="56" fillId="0" borderId="23" xfId="0" applyFont="1" applyBorder="1" applyAlignment="1" applyProtection="1">
      <alignment horizontal="center" vertical="center" wrapText="1"/>
    </xf>
    <xf numFmtId="0" fontId="8" fillId="0" borderId="19" xfId="0" applyFont="1" applyBorder="1" applyAlignment="1" applyProtection="1">
      <alignment horizontal="left"/>
    </xf>
    <xf numFmtId="0" fontId="8" fillId="0" borderId="0" xfId="0" applyFont="1" applyBorder="1" applyAlignment="1" applyProtection="1">
      <alignment horizontal="left"/>
    </xf>
    <xf numFmtId="0" fontId="0" fillId="0" borderId="13" xfId="0" applyBorder="1" applyAlignment="1">
      <alignment horizontal="left"/>
    </xf>
    <xf numFmtId="0" fontId="8" fillId="0" borderId="60" xfId="0" applyFont="1" applyBorder="1" applyAlignment="1" applyProtection="1">
      <alignment horizontal="center"/>
    </xf>
    <xf numFmtId="0" fontId="8" fillId="0" borderId="58" xfId="0" applyFont="1" applyBorder="1" applyAlignment="1" applyProtection="1">
      <alignment horizontal="center"/>
    </xf>
    <xf numFmtId="0" fontId="8" fillId="0" borderId="59" xfId="0" applyFont="1" applyBorder="1" applyAlignment="1" applyProtection="1">
      <alignment horizontal="center"/>
    </xf>
    <xf numFmtId="0" fontId="8" fillId="0" borderId="28" xfId="0" applyFont="1" applyBorder="1" applyAlignment="1" applyProtection="1">
      <alignment horizontal="center" vertical="center"/>
    </xf>
    <xf numFmtId="0" fontId="0" fillId="0" borderId="5" xfId="0" applyBorder="1" applyAlignment="1">
      <alignment horizontal="center" vertical="center"/>
    </xf>
    <xf numFmtId="0" fontId="0" fillId="0" borderId="56" xfId="0" applyBorder="1" applyAlignment="1">
      <alignment horizontal="center" vertical="center"/>
    </xf>
    <xf numFmtId="165" fontId="8" fillId="0" borderId="28" xfId="0" applyNumberFormat="1"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165" fontId="8" fillId="0" borderId="28"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65" fontId="8" fillId="0" borderId="28" xfId="0" applyNumberFormat="1" applyFont="1" applyBorder="1" applyAlignment="1" applyProtection="1">
      <alignment horizontal="center" vertical="center"/>
    </xf>
    <xf numFmtId="0" fontId="0" fillId="0" borderId="7" xfId="0" applyBorder="1" applyAlignment="1" applyProtection="1">
      <alignment horizontal="center" vertical="center"/>
    </xf>
    <xf numFmtId="0" fontId="16" fillId="0" borderId="0" xfId="0" applyFont="1" applyBorder="1" applyAlignment="1" applyProtection="1">
      <alignment horizontal="center"/>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8" fillId="0" borderId="40" xfId="0" applyFont="1" applyBorder="1" applyAlignment="1" applyProtection="1">
      <alignment horizontal="center"/>
    </xf>
    <xf numFmtId="0" fontId="8" fillId="0" borderId="16" xfId="0" applyFont="1" applyBorder="1" applyAlignment="1" applyProtection="1">
      <alignment horizontal="center"/>
    </xf>
    <xf numFmtId="0" fontId="8" fillId="0" borderId="42" xfId="0" applyFont="1" applyBorder="1" applyAlignment="1" applyProtection="1">
      <alignment horizontal="center"/>
    </xf>
    <xf numFmtId="164" fontId="20" fillId="0" borderId="40" xfId="0" applyNumberFormat="1" applyFont="1" applyBorder="1" applyAlignment="1" applyProtection="1">
      <alignment horizontal="center" vertical="center" shrinkToFit="1"/>
    </xf>
    <xf numFmtId="164" fontId="20" fillId="0" borderId="16" xfId="0" applyNumberFormat="1" applyFont="1" applyBorder="1" applyAlignment="1" applyProtection="1">
      <alignment horizontal="center" vertical="center" shrinkToFit="1"/>
    </xf>
    <xf numFmtId="164" fontId="20" fillId="0" borderId="18" xfId="0" applyNumberFormat="1" applyFont="1" applyBorder="1" applyAlignment="1" applyProtection="1">
      <alignment horizontal="center" vertical="center" shrinkToFit="1"/>
    </xf>
    <xf numFmtId="164" fontId="20" fillId="0" borderId="44" xfId="0" applyNumberFormat="1" applyFont="1" applyBorder="1" applyAlignment="1" applyProtection="1">
      <alignment horizontal="center" vertical="center" shrinkToFit="1"/>
    </xf>
    <xf numFmtId="164" fontId="20" fillId="0" borderId="26" xfId="0" applyNumberFormat="1" applyFont="1" applyBorder="1" applyAlignment="1" applyProtection="1">
      <alignment horizontal="center" vertical="center" shrinkToFit="1"/>
    </xf>
    <xf numFmtId="164" fontId="20" fillId="0" borderId="23" xfId="0" applyNumberFormat="1" applyFont="1" applyBorder="1" applyAlignment="1" applyProtection="1">
      <alignment horizontal="center" vertical="center" shrinkToFit="1"/>
    </xf>
    <xf numFmtId="0" fontId="6" fillId="0" borderId="65" xfId="0" applyFont="1" applyBorder="1" applyAlignment="1" applyProtection="1">
      <alignment horizontal="center" vertical="center"/>
    </xf>
    <xf numFmtId="0" fontId="6" fillId="0" borderId="52"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43" xfId="0" applyFont="1" applyBorder="1" applyAlignment="1" applyProtection="1">
      <alignment horizontal="center" vertical="center"/>
    </xf>
    <xf numFmtId="14" fontId="26" fillId="3" borderId="63" xfId="0" applyNumberFormat="1" applyFont="1" applyFill="1" applyBorder="1" applyAlignment="1" applyProtection="1">
      <alignment horizontal="center" vertical="center" shrinkToFit="1"/>
    </xf>
    <xf numFmtId="14" fontId="26" fillId="3" borderId="17" xfId="0" applyNumberFormat="1" applyFont="1" applyFill="1" applyBorder="1" applyAlignment="1" applyProtection="1">
      <alignment horizontal="center" vertical="center" shrinkToFit="1"/>
    </xf>
    <xf numFmtId="14" fontId="26" fillId="3" borderId="64" xfId="0" applyNumberFormat="1" applyFont="1" applyFill="1" applyBorder="1" applyAlignment="1" applyProtection="1">
      <alignment horizontal="center" vertical="center" shrinkToFi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164" fontId="20" fillId="0" borderId="14" xfId="0" applyNumberFormat="1" applyFont="1" applyBorder="1" applyAlignment="1" applyProtection="1">
      <alignment horizontal="center" vertical="center" shrinkToFit="1"/>
    </xf>
    <xf numFmtId="164" fontId="20" fillId="0" borderId="20" xfId="0" applyNumberFormat="1" applyFont="1" applyBorder="1" applyAlignment="1" applyProtection="1">
      <alignment horizontal="center" vertical="center" shrinkToFit="1"/>
    </xf>
    <xf numFmtId="0" fontId="8" fillId="0" borderId="15" xfId="0" applyFont="1" applyBorder="1" applyAlignment="1" applyProtection="1">
      <alignment horizontal="justify" wrapText="1"/>
    </xf>
    <xf numFmtId="0" fontId="8" fillId="0" borderId="16" xfId="0" applyFont="1" applyBorder="1" applyAlignment="1" applyProtection="1">
      <alignment horizontal="justify" wrapText="1"/>
    </xf>
    <xf numFmtId="0" fontId="8" fillId="0" borderId="18" xfId="0" applyFont="1" applyBorder="1" applyAlignment="1" applyProtection="1">
      <alignment horizontal="justify" wrapText="1"/>
    </xf>
    <xf numFmtId="0" fontId="8" fillId="0" borderId="19" xfId="0" applyFont="1" applyBorder="1" applyAlignment="1" applyProtection="1">
      <alignment horizontal="justify" wrapText="1"/>
    </xf>
    <xf numFmtId="0" fontId="8" fillId="0" borderId="0" xfId="0" applyFont="1" applyBorder="1" applyAlignment="1" applyProtection="1">
      <alignment horizontal="justify" wrapText="1"/>
    </xf>
    <xf numFmtId="0" fontId="8" fillId="0" borderId="20" xfId="0" applyFont="1" applyBorder="1" applyAlignment="1" applyProtection="1">
      <alignment horizontal="justify" wrapText="1"/>
    </xf>
    <xf numFmtId="0" fontId="8" fillId="0" borderId="41" xfId="0" applyFont="1" applyBorder="1" applyAlignment="1" applyProtection="1">
      <alignment horizontal="justify" wrapText="1"/>
    </xf>
    <xf numFmtId="0" fontId="8" fillId="0" borderId="3" xfId="0" applyFont="1" applyBorder="1" applyAlignment="1" applyProtection="1">
      <alignment horizontal="justify" wrapText="1"/>
    </xf>
    <xf numFmtId="0" fontId="8" fillId="0" borderId="50" xfId="0" applyFont="1" applyBorder="1" applyAlignment="1" applyProtection="1">
      <alignment horizontal="justify" wrapText="1"/>
    </xf>
    <xf numFmtId="0" fontId="6" fillId="0" borderId="76" xfId="0" applyFont="1" applyBorder="1" applyAlignment="1" applyProtection="1">
      <alignment horizontal="center"/>
    </xf>
    <xf numFmtId="0" fontId="6" fillId="0" borderId="6" xfId="0" applyFont="1" applyBorder="1" applyAlignment="1" applyProtection="1">
      <alignment horizontal="center"/>
    </xf>
    <xf numFmtId="0" fontId="6" fillId="0" borderId="98" xfId="0" applyFont="1" applyBorder="1" applyAlignment="1" applyProtection="1">
      <alignment horizontal="center"/>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45" fillId="6" borderId="16"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0" fontId="26" fillId="3" borderId="22" xfId="0" applyFont="1" applyFill="1" applyBorder="1" applyAlignment="1" applyProtection="1">
      <alignment horizontal="center" vertical="center"/>
    </xf>
    <xf numFmtId="0" fontId="26" fillId="3" borderId="43" xfId="0" applyFont="1" applyFill="1" applyBorder="1" applyAlignment="1" applyProtection="1">
      <alignment horizontal="center" vertical="center"/>
    </xf>
    <xf numFmtId="167" fontId="26" fillId="3" borderId="44" xfId="0" applyNumberFormat="1" applyFont="1" applyFill="1" applyBorder="1" applyAlignment="1" applyProtection="1">
      <alignment horizontal="center" vertical="center"/>
    </xf>
    <xf numFmtId="167" fontId="26" fillId="3" borderId="26" xfId="0" applyNumberFormat="1" applyFont="1" applyFill="1" applyBorder="1" applyAlignment="1" applyProtection="1">
      <alignment horizontal="center" vertical="center"/>
    </xf>
    <xf numFmtId="167" fontId="26" fillId="3" borderId="23" xfId="0" applyNumberFormat="1" applyFont="1" applyFill="1" applyBorder="1" applyAlignment="1" applyProtection="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8" fillId="0" borderId="40" xfId="0" applyFont="1" applyBorder="1" applyAlignment="1" applyProtection="1">
      <alignment horizontal="center" shrinkToFit="1"/>
      <protection locked="0"/>
    </xf>
    <xf numFmtId="0" fontId="0" fillId="0" borderId="16" xfId="0" applyBorder="1" applyAlignment="1">
      <alignment horizontal="center" shrinkToFit="1"/>
    </xf>
    <xf numFmtId="0" fontId="8" fillId="0" borderId="44" xfId="0" applyFont="1" applyBorder="1" applyAlignment="1" applyProtection="1">
      <alignment horizontal="center" vertical="center" shrinkToFit="1"/>
    </xf>
    <xf numFmtId="0" fontId="0" fillId="0" borderId="26" xfId="0" applyBorder="1" applyAlignment="1">
      <alignment horizontal="center" vertical="center" shrinkToFit="1"/>
    </xf>
    <xf numFmtId="0" fontId="0" fillId="0" borderId="16" xfId="0" applyBorder="1" applyAlignment="1">
      <alignment horizontal="center" vertical="center" shrinkToFit="1"/>
    </xf>
    <xf numFmtId="0" fontId="0" fillId="0" borderId="44" xfId="0" applyBorder="1" applyAlignment="1">
      <alignment horizontal="center" vertical="center" shrinkToFit="1"/>
    </xf>
    <xf numFmtId="0" fontId="26" fillId="3" borderId="26" xfId="0" applyFont="1" applyFill="1" applyBorder="1" applyAlignment="1" applyProtection="1">
      <alignment horizontal="center" vertical="center"/>
    </xf>
    <xf numFmtId="14" fontId="26" fillId="3" borderId="44" xfId="0" applyNumberFormat="1" applyFont="1" applyFill="1" applyBorder="1" applyAlignment="1" applyProtection="1">
      <alignment horizontal="center" vertical="center" shrinkToFit="1"/>
    </xf>
    <xf numFmtId="14" fontId="26" fillId="3" borderId="26" xfId="0" applyNumberFormat="1" applyFont="1" applyFill="1" applyBorder="1" applyAlignment="1" applyProtection="1">
      <alignment horizontal="center" vertical="center" shrinkToFit="1"/>
    </xf>
    <xf numFmtId="14" fontId="26" fillId="3" borderId="23" xfId="0" applyNumberFormat="1" applyFont="1" applyFill="1" applyBorder="1" applyAlignment="1" applyProtection="1">
      <alignment horizontal="center" vertical="center" shrinkToFit="1"/>
    </xf>
    <xf numFmtId="0" fontId="8" fillId="0" borderId="2" xfId="0" applyFont="1" applyBorder="1" applyAlignment="1" applyProtection="1">
      <alignment horizontal="left"/>
      <protection locked="0"/>
    </xf>
    <xf numFmtId="0" fontId="0" fillId="0" borderId="0" xfId="0" applyAlignment="1" applyProtection="1">
      <alignment horizontal="left"/>
    </xf>
    <xf numFmtId="170" fontId="5" fillId="0" borderId="93" xfId="0" applyNumberFormat="1" applyFont="1" applyBorder="1" applyAlignment="1" applyProtection="1">
      <alignment horizontal="center" vertical="center" shrinkToFit="1"/>
    </xf>
    <xf numFmtId="170" fontId="5" fillId="0" borderId="97" xfId="0" applyNumberFormat="1" applyFont="1" applyBorder="1" applyAlignment="1" applyProtection="1">
      <alignment horizontal="center" vertical="center" shrinkToFit="1"/>
    </xf>
    <xf numFmtId="170" fontId="5" fillId="0" borderId="94" xfId="0" applyNumberFormat="1" applyFont="1" applyBorder="1" applyAlignment="1" applyProtection="1">
      <alignment horizontal="center" vertical="center" shrinkToFit="1"/>
    </xf>
    <xf numFmtId="170" fontId="5" fillId="0" borderId="95" xfId="0" applyNumberFormat="1" applyFont="1" applyBorder="1" applyAlignment="1" applyProtection="1">
      <alignment horizontal="center" vertical="center" shrinkToFit="1"/>
    </xf>
    <xf numFmtId="49" fontId="44" fillId="6" borderId="81" xfId="0" applyNumberFormat="1" applyFont="1" applyFill="1" applyBorder="1" applyAlignment="1" applyProtection="1">
      <alignment horizontal="center" vertical="center" wrapText="1"/>
    </xf>
    <xf numFmtId="49" fontId="44" fillId="6" borderId="82" xfId="0" applyNumberFormat="1" applyFont="1" applyFill="1" applyBorder="1" applyAlignment="1" applyProtection="1">
      <alignment horizontal="center" vertical="center" wrapText="1"/>
    </xf>
    <xf numFmtId="49" fontId="44" fillId="6" borderId="83" xfId="0" applyNumberFormat="1" applyFont="1" applyFill="1" applyBorder="1" applyAlignment="1" applyProtection="1">
      <alignment horizontal="center" vertical="center" wrapText="1"/>
    </xf>
    <xf numFmtId="49" fontId="44" fillId="6" borderId="84" xfId="0" applyNumberFormat="1" applyFont="1" applyFill="1" applyBorder="1" applyAlignment="1" applyProtection="1">
      <alignment horizontal="center" vertical="center" wrapText="1"/>
    </xf>
    <xf numFmtId="49" fontId="44" fillId="6" borderId="0" xfId="0" applyNumberFormat="1" applyFont="1" applyFill="1" applyBorder="1" applyAlignment="1" applyProtection="1">
      <alignment horizontal="center" vertical="center" wrapText="1"/>
    </xf>
    <xf numFmtId="49" fontId="44" fillId="6" borderId="85" xfId="0" applyNumberFormat="1" applyFont="1" applyFill="1" applyBorder="1" applyAlignment="1" applyProtection="1">
      <alignment horizontal="center" vertical="center" wrapText="1"/>
    </xf>
    <xf numFmtId="49" fontId="44" fillId="6" borderId="86" xfId="0" applyNumberFormat="1" applyFont="1" applyFill="1" applyBorder="1" applyAlignment="1" applyProtection="1">
      <alignment horizontal="center" vertical="center" wrapText="1"/>
    </xf>
    <xf numFmtId="49" fontId="44" fillId="6" borderId="87" xfId="0" applyNumberFormat="1" applyFont="1" applyFill="1" applyBorder="1" applyAlignment="1" applyProtection="1">
      <alignment horizontal="center" vertical="center" wrapText="1"/>
    </xf>
    <xf numFmtId="0" fontId="43" fillId="0" borderId="16"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15" fillId="0" borderId="12" xfId="0" applyFont="1" applyBorder="1" applyAlignment="1" applyProtection="1">
      <alignment horizontal="left" vertical="center"/>
    </xf>
    <xf numFmtId="0" fontId="15" fillId="0" borderId="6" xfId="0" applyFont="1" applyBorder="1" applyAlignment="1" applyProtection="1">
      <alignment horizontal="left" vertical="center"/>
    </xf>
    <xf numFmtId="0" fontId="15" fillId="0" borderId="24" xfId="0" applyFont="1" applyBorder="1" applyAlignment="1" applyProtection="1">
      <alignment horizontal="left" vertical="center"/>
    </xf>
    <xf numFmtId="0" fontId="8" fillId="0" borderId="52" xfId="0" applyFont="1" applyBorder="1" applyAlignment="1" applyProtection="1">
      <alignment horizontal="right" vertical="center"/>
    </xf>
    <xf numFmtId="9" fontId="8" fillId="0" borderId="4" xfId="2" applyFont="1" applyBorder="1" applyAlignment="1" applyProtection="1">
      <alignment horizontal="center" vertical="center"/>
    </xf>
    <xf numFmtId="0" fontId="19" fillId="0" borderId="8"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xf>
    <xf numFmtId="0" fontId="0" fillId="0" borderId="5" xfId="0" applyBorder="1" applyAlignment="1">
      <alignment horizontal="center" vertical="center" shrinkToFit="1"/>
    </xf>
    <xf numFmtId="0" fontId="0" fillId="0" borderId="56" xfId="0" applyBorder="1" applyAlignment="1">
      <alignment horizontal="center" vertical="center" shrinkToFit="1"/>
    </xf>
    <xf numFmtId="49" fontId="8" fillId="0" borderId="100" xfId="1" applyNumberFormat="1" applyFont="1" applyBorder="1" applyAlignment="1" applyProtection="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165" fontId="8" fillId="0" borderId="100" xfId="1" applyNumberFormat="1" applyFont="1" applyBorder="1" applyAlignment="1" applyProtection="1">
      <alignment horizontal="center" vertical="center"/>
    </xf>
    <xf numFmtId="0" fontId="0" fillId="0" borderId="103" xfId="0" applyBorder="1" applyAlignment="1">
      <alignment horizontal="center" vertical="center"/>
    </xf>
    <xf numFmtId="0" fontId="9" fillId="0" borderId="8" xfId="0" applyFont="1" applyBorder="1" applyAlignment="1" applyProtection="1">
      <alignment horizontal="center" vertical="center" shrinkToFit="1"/>
      <protection locked="0"/>
    </xf>
    <xf numFmtId="18" fontId="8" fillId="0" borderId="4" xfId="0" applyNumberFormat="1"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8" xfId="0" applyFont="1" applyBorder="1" applyAlignment="1" applyProtection="1">
      <alignment horizontal="center"/>
    </xf>
    <xf numFmtId="0" fontId="8" fillId="0" borderId="5" xfId="0" applyFont="1" applyBorder="1" applyAlignment="1" applyProtection="1">
      <alignment horizontal="center"/>
    </xf>
    <xf numFmtId="3" fontId="9" fillId="0" borderId="4" xfId="0" applyNumberFormat="1" applyFont="1" applyBorder="1" applyAlignment="1" applyProtection="1">
      <alignment horizontal="center" shrinkToFit="1"/>
      <protection locked="0"/>
    </xf>
    <xf numFmtId="3" fontId="9" fillId="0" borderId="5" xfId="0" applyNumberFormat="1" applyFont="1" applyBorder="1" applyAlignment="1" applyProtection="1">
      <alignment horizontal="center" shrinkToFit="1"/>
      <protection locked="0"/>
    </xf>
    <xf numFmtId="3" fontId="9" fillId="0" borderId="7" xfId="0" applyNumberFormat="1" applyFont="1" applyBorder="1" applyAlignment="1" applyProtection="1">
      <alignment horizontal="center" shrinkToFit="1"/>
      <protection locked="0"/>
    </xf>
    <xf numFmtId="0" fontId="8" fillId="0" borderId="4" xfId="0" applyFont="1" applyBorder="1" applyAlignment="1" applyProtection="1">
      <alignment horizontal="center" shrinkToFit="1"/>
    </xf>
    <xf numFmtId="0" fontId="8" fillId="0" borderId="7" xfId="0" applyFont="1" applyBorder="1" applyAlignment="1" applyProtection="1">
      <alignment horizontal="center" shrinkToFit="1"/>
    </xf>
    <xf numFmtId="0" fontId="8" fillId="0" borderId="3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4" fillId="0" borderId="45" xfId="0" applyFont="1" applyBorder="1" applyAlignment="1" applyProtection="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8" fillId="0" borderId="15" xfId="0" applyFont="1" applyBorder="1" applyAlignment="1" applyProtection="1">
      <alignment horizontal="center"/>
    </xf>
    <xf numFmtId="0" fontId="8" fillId="0" borderId="19" xfId="0" applyFont="1" applyBorder="1" applyAlignment="1" applyProtection="1">
      <alignment horizontal="center"/>
    </xf>
    <xf numFmtId="0" fontId="8" fillId="0" borderId="0" xfId="0" applyFont="1" applyBorder="1" applyAlignment="1" applyProtection="1">
      <alignment horizontal="center"/>
    </xf>
    <xf numFmtId="0" fontId="8" fillId="0" borderId="41" xfId="0" applyFont="1" applyBorder="1" applyAlignment="1" applyProtection="1">
      <alignment horizontal="center"/>
    </xf>
    <xf numFmtId="0" fontId="8" fillId="0" borderId="3" xfId="0" applyFont="1" applyBorder="1" applyAlignment="1" applyProtection="1">
      <alignment horizontal="center"/>
    </xf>
    <xf numFmtId="37" fontId="7" fillId="0" borderId="40" xfId="1" applyNumberFormat="1" applyFont="1" applyBorder="1" applyAlignment="1" applyProtection="1">
      <alignment horizontal="center"/>
    </xf>
    <xf numFmtId="37" fontId="7" fillId="0" borderId="42" xfId="1" applyNumberFormat="1" applyFont="1" applyBorder="1" applyAlignment="1" applyProtection="1">
      <alignment horizontal="center"/>
    </xf>
    <xf numFmtId="37" fontId="7" fillId="0" borderId="14" xfId="1" applyNumberFormat="1" applyFont="1" applyBorder="1" applyAlignment="1" applyProtection="1">
      <alignment horizontal="center"/>
    </xf>
    <xf numFmtId="37" fontId="7" fillId="0" borderId="13" xfId="1" applyNumberFormat="1" applyFont="1" applyBorder="1" applyAlignment="1" applyProtection="1">
      <alignment horizontal="center"/>
    </xf>
    <xf numFmtId="37" fontId="7" fillId="0" borderId="10" xfId="1" applyNumberFormat="1" applyFont="1" applyBorder="1" applyAlignment="1" applyProtection="1">
      <alignment horizontal="center"/>
    </xf>
    <xf numFmtId="37" fontId="7" fillId="0" borderId="21" xfId="1" applyNumberFormat="1" applyFont="1" applyBorder="1" applyAlignment="1" applyProtection="1">
      <alignment horizontal="center"/>
    </xf>
    <xf numFmtId="164" fontId="8" fillId="0" borderId="12" xfId="1" applyFont="1" applyBorder="1" applyAlignment="1" applyProtection="1">
      <alignment horizontal="center" vertical="center"/>
    </xf>
    <xf numFmtId="164" fontId="8" fillId="0" borderId="6" xfId="1" applyFont="1" applyBorder="1" applyAlignment="1" applyProtection="1">
      <alignment horizontal="center" vertical="center"/>
    </xf>
    <xf numFmtId="164" fontId="8" fillId="0" borderId="24" xfId="1" applyFont="1" applyBorder="1" applyAlignment="1" applyProtection="1">
      <alignment horizontal="center" vertical="center"/>
    </xf>
    <xf numFmtId="164" fontId="8" fillId="0" borderId="14" xfId="1" applyFont="1" applyBorder="1" applyAlignment="1" applyProtection="1">
      <alignment horizontal="center" vertical="center"/>
    </xf>
    <xf numFmtId="164" fontId="8" fillId="0" borderId="0" xfId="1" applyFont="1" applyBorder="1" applyAlignment="1" applyProtection="1">
      <alignment horizontal="center" vertical="center"/>
    </xf>
    <xf numFmtId="164" fontId="8" fillId="0" borderId="13" xfId="1" applyFont="1" applyBorder="1" applyAlignment="1" applyProtection="1">
      <alignment horizontal="center" vertical="center"/>
    </xf>
    <xf numFmtId="164" fontId="8" fillId="0" borderId="44" xfId="1" applyFont="1" applyBorder="1" applyAlignment="1" applyProtection="1">
      <alignment horizontal="center" vertical="center"/>
    </xf>
    <xf numFmtId="164" fontId="8" fillId="0" borderId="26" xfId="1" applyFont="1" applyBorder="1" applyAlignment="1" applyProtection="1">
      <alignment horizontal="center" vertical="center"/>
    </xf>
    <xf numFmtId="164" fontId="8" fillId="0" borderId="43" xfId="1" applyFont="1" applyBorder="1" applyAlignment="1" applyProtection="1">
      <alignment horizontal="center" vertical="center"/>
    </xf>
    <xf numFmtId="0" fontId="2" fillId="0" borderId="26" xfId="0" applyFont="1" applyBorder="1" applyAlignment="1" applyProtection="1">
      <alignment horizontal="center"/>
    </xf>
    <xf numFmtId="0" fontId="2" fillId="0" borderId="43" xfId="0" applyFont="1" applyBorder="1" applyAlignment="1" applyProtection="1">
      <alignment horizontal="center"/>
    </xf>
    <xf numFmtId="0" fontId="15" fillId="0" borderId="76" xfId="0" applyFont="1" applyBorder="1" applyAlignment="1" applyProtection="1">
      <alignment horizontal="center"/>
    </xf>
    <xf numFmtId="0" fontId="15" fillId="0" borderId="6" xfId="0" applyFont="1" applyBorder="1" applyAlignment="1" applyProtection="1">
      <alignment horizontal="center"/>
    </xf>
    <xf numFmtId="0" fontId="15" fillId="0" borderId="98" xfId="0" applyFont="1" applyBorder="1" applyAlignment="1" applyProtection="1">
      <alignment horizontal="center"/>
    </xf>
    <xf numFmtId="0" fontId="15" fillId="0" borderId="19" xfId="0" applyFont="1" applyBorder="1" applyAlignment="1" applyProtection="1">
      <alignment horizontal="center"/>
    </xf>
    <xf numFmtId="0" fontId="15" fillId="0" borderId="0" xfId="0" applyFont="1" applyBorder="1" applyAlignment="1" applyProtection="1">
      <alignment horizontal="center"/>
    </xf>
    <xf numFmtId="0" fontId="15" fillId="0" borderId="20" xfId="0" applyFont="1" applyBorder="1" applyAlignment="1" applyProtection="1">
      <alignment horizontal="center"/>
    </xf>
    <xf numFmtId="0" fontId="8" fillId="0" borderId="49" xfId="0" applyFont="1" applyBorder="1" applyAlignment="1" applyProtection="1">
      <alignment horizontal="left"/>
    </xf>
    <xf numFmtId="0" fontId="8" fillId="0" borderId="76" xfId="0" applyFont="1" applyBorder="1" applyAlignment="1" applyProtection="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pplyProtection="1">
      <alignment horizontal="center" vertical="center"/>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shrinkToFit="1"/>
    </xf>
    <xf numFmtId="0" fontId="8" fillId="0" borderId="21" xfId="0" applyFont="1" applyBorder="1" applyAlignment="1">
      <alignment horizontal="center" vertical="center" shrinkToFit="1"/>
    </xf>
    <xf numFmtId="0" fontId="4" fillId="0" borderId="15" xfId="0" applyFont="1" applyBorder="1" applyAlignment="1">
      <alignment horizontal="center" shrinkToFit="1"/>
    </xf>
    <xf numFmtId="0" fontId="4" fillId="0" borderId="42" xfId="0" applyFont="1" applyBorder="1" applyAlignment="1">
      <alignment horizontal="center" shrinkToFit="1"/>
    </xf>
    <xf numFmtId="0" fontId="0" fillId="0" borderId="85" xfId="0" applyBorder="1" applyAlignment="1">
      <alignment horizontal="center" vertical="center"/>
    </xf>
    <xf numFmtId="0" fontId="0" fillId="0" borderId="7" xfId="0" applyBorder="1" applyProtection="1">
      <protection locked="0"/>
    </xf>
    <xf numFmtId="0" fontId="0" fillId="0" borderId="24" xfId="0" applyBorder="1" applyAlignment="1"/>
    <xf numFmtId="0" fontId="0" fillId="0" borderId="2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9" fillId="0" borderId="4" xfId="0" applyFont="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171" fontId="58" fillId="0" borderId="35" xfId="0" applyNumberFormat="1" applyFont="1" applyBorder="1" applyAlignment="1" applyProtection="1">
      <alignment horizontal="center" shrinkToFit="1"/>
      <protection locked="0"/>
    </xf>
    <xf numFmtId="171" fontId="4" fillId="0" borderId="38" xfId="0" applyNumberFormat="1" applyFont="1" applyBorder="1" applyAlignment="1" applyProtection="1">
      <alignment shrinkToFit="1"/>
      <protection locked="0"/>
    </xf>
    <xf numFmtId="171" fontId="4" fillId="0" borderId="36" xfId="0" applyNumberFormat="1" applyFont="1" applyBorder="1" applyAlignment="1" applyProtection="1">
      <alignment shrinkToFit="1"/>
      <protection locked="0"/>
    </xf>
    <xf numFmtId="0" fontId="8" fillId="0" borderId="57" xfId="0" applyFont="1" applyBorder="1" applyAlignment="1" applyProtection="1">
      <alignment horizontal="center" vertical="center" shrinkToFit="1"/>
    </xf>
    <xf numFmtId="0" fontId="0" fillId="0" borderId="58" xfId="0" applyBorder="1" applyAlignment="1">
      <alignment horizontal="center" vertical="center" shrinkToFit="1"/>
    </xf>
    <xf numFmtId="0" fontId="0" fillId="0" borderId="21" xfId="0" applyBorder="1" applyAlignment="1">
      <alignment horizontal="center" vertical="center" shrinkToFit="1"/>
    </xf>
    <xf numFmtId="18" fontId="12" fillId="0" borderId="37" xfId="0" applyNumberFormat="1" applyFont="1" applyBorder="1" applyAlignment="1" applyProtection="1">
      <alignment horizontal="center" shrinkToFit="1"/>
      <protection locked="0"/>
    </xf>
    <xf numFmtId="0" fontId="0" fillId="0" borderId="38" xfId="0" applyBorder="1" applyAlignment="1" applyProtection="1">
      <alignment horizontal="center" shrinkToFit="1"/>
      <protection locked="0"/>
    </xf>
    <xf numFmtId="0" fontId="0" fillId="0" borderId="39" xfId="0" applyBorder="1" applyAlignment="1" applyProtection="1">
      <alignment horizontal="center" shrinkToFit="1"/>
      <protection locked="0"/>
    </xf>
    <xf numFmtId="3" fontId="9" fillId="0" borderId="37" xfId="0" applyNumberFormat="1" applyFont="1" applyBorder="1" applyAlignment="1" applyProtection="1">
      <alignment horizontal="center" shrinkToFit="1"/>
      <protection locked="0"/>
    </xf>
    <xf numFmtId="0" fontId="0" fillId="0" borderId="36" xfId="0" applyBorder="1" applyAlignment="1" applyProtection="1">
      <alignment horizontal="center" shrinkToFit="1"/>
      <protection locked="0"/>
    </xf>
    <xf numFmtId="0" fontId="8" fillId="0" borderId="28" xfId="0" applyFont="1" applyBorder="1" applyAlignment="1" applyProtection="1">
      <alignment horizontal="left" shrinkToFit="1"/>
    </xf>
    <xf numFmtId="0" fontId="9" fillId="0" borderId="5" xfId="0" applyFont="1" applyBorder="1" applyAlignment="1">
      <alignment horizontal="left" shrinkToFit="1"/>
    </xf>
    <xf numFmtId="0" fontId="9" fillId="0" borderId="7" xfId="0" applyFont="1" applyBorder="1" applyAlignment="1">
      <alignment horizontal="left" shrinkToFit="1"/>
    </xf>
    <xf numFmtId="0" fontId="0" fillId="0" borderId="5" xfId="0" applyBorder="1" applyAlignment="1" applyProtection="1">
      <alignment horizontal="center" shrinkToFit="1"/>
      <protection locked="0"/>
    </xf>
    <xf numFmtId="0" fontId="9" fillId="9" borderId="4" xfId="0" applyFont="1" applyFill="1" applyBorder="1" applyAlignment="1">
      <alignment horizontal="center" shrinkToFit="1"/>
    </xf>
    <xf numFmtId="0" fontId="0" fillId="9" borderId="7" xfId="0" applyFill="1" applyBorder="1" applyAlignment="1">
      <alignment horizontal="center" shrinkToFit="1"/>
    </xf>
    <xf numFmtId="0" fontId="11" fillId="0" borderId="0"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0" xfId="0" applyFont="1" applyBorder="1" applyAlignment="1" applyProtection="1">
      <alignment horizontal="center" vertical="top" wrapText="1"/>
    </xf>
    <xf numFmtId="0" fontId="11" fillId="0" borderId="6" xfId="0" applyFont="1" applyBorder="1" applyAlignment="1" applyProtection="1">
      <alignment horizontal="center" vertical="top" wrapText="1"/>
    </xf>
    <xf numFmtId="0" fontId="0" fillId="0" borderId="7" xfId="0" applyBorder="1" applyAlignment="1" applyProtection="1">
      <alignment horizontal="center" shrinkToFit="1"/>
      <protection locked="0"/>
    </xf>
    <xf numFmtId="49" fontId="8" fillId="0" borderId="9" xfId="0" applyNumberFormat="1"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8" fillId="0" borderId="15" xfId="0" applyFont="1" applyBorder="1" applyAlignment="1" applyProtection="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170" fontId="8" fillId="0" borderId="47" xfId="0" applyNumberFormat="1" applyFont="1" applyBorder="1" applyAlignment="1" applyProtection="1">
      <alignment horizontal="right" vertical="center" shrinkToFit="1"/>
    </xf>
    <xf numFmtId="0" fontId="11" fillId="0" borderId="0" xfId="0" applyFont="1" applyBorder="1" applyAlignment="1" applyProtection="1">
      <alignment horizontal="left"/>
      <protection locked="0"/>
    </xf>
    <xf numFmtId="0" fontId="0" fillId="0" borderId="0" xfId="0" applyAlignment="1" applyProtection="1">
      <protection locked="0"/>
    </xf>
    <xf numFmtId="0" fontId="16" fillId="0" borderId="2" xfId="0" applyFont="1" applyBorder="1" applyAlignment="1" applyProtection="1">
      <alignment horizontal="right"/>
    </xf>
    <xf numFmtId="0" fontId="16" fillId="0" borderId="0" xfId="0" applyFont="1" applyBorder="1" applyAlignment="1" applyProtection="1">
      <alignment horizontal="right"/>
    </xf>
    <xf numFmtId="0" fontId="8" fillId="0" borderId="0" xfId="0" applyFont="1" applyBorder="1" applyAlignment="1" applyProtection="1">
      <protection locked="0"/>
    </xf>
    <xf numFmtId="0" fontId="0" fillId="0" borderId="0" xfId="0" applyAlignment="1" applyProtection="1"/>
    <xf numFmtId="37" fontId="8" fillId="0" borderId="15" xfId="1" applyNumberFormat="1" applyFont="1" applyBorder="1" applyAlignment="1" applyProtection="1">
      <alignment horizontal="center" vertical="center"/>
    </xf>
    <xf numFmtId="37" fontId="8" fillId="0" borderId="16" xfId="1" applyNumberFormat="1" applyFont="1" applyBorder="1" applyAlignment="1" applyProtection="1">
      <alignment horizontal="center" vertical="center"/>
    </xf>
    <xf numFmtId="37" fontId="8" fillId="0" borderId="42" xfId="1" applyNumberFormat="1" applyFont="1" applyBorder="1" applyAlignment="1" applyProtection="1">
      <alignment horizontal="center" vertical="center"/>
    </xf>
    <xf numFmtId="37" fontId="8" fillId="0" borderId="19" xfId="1" applyNumberFormat="1" applyFont="1" applyBorder="1" applyAlignment="1" applyProtection="1">
      <alignment horizontal="center" vertical="center"/>
    </xf>
    <xf numFmtId="37" fontId="8" fillId="0" borderId="0" xfId="1" applyNumberFormat="1" applyFont="1" applyBorder="1" applyAlignment="1" applyProtection="1">
      <alignment horizontal="center" vertical="center"/>
    </xf>
    <xf numFmtId="37" fontId="8" fillId="0" borderId="13" xfId="1" applyNumberFormat="1" applyFont="1" applyBorder="1" applyAlignment="1" applyProtection="1">
      <alignment horizontal="center" vertical="center"/>
    </xf>
    <xf numFmtId="37" fontId="8" fillId="0" borderId="22" xfId="1" applyNumberFormat="1" applyFont="1" applyBorder="1" applyAlignment="1" applyProtection="1">
      <alignment horizontal="center" vertical="center"/>
    </xf>
    <xf numFmtId="37" fontId="8" fillId="0" borderId="26" xfId="1" applyNumberFormat="1" applyFont="1" applyBorder="1" applyAlignment="1" applyProtection="1">
      <alignment horizontal="center" vertical="center"/>
    </xf>
    <xf numFmtId="37" fontId="8" fillId="0" borderId="43" xfId="1" applyNumberFormat="1" applyFont="1" applyBorder="1" applyAlignment="1" applyProtection="1">
      <alignment horizontal="center" vertical="center"/>
    </xf>
    <xf numFmtId="49" fontId="8" fillId="0" borderId="4" xfId="0" applyNumberFormat="1" applyFont="1" applyBorder="1" applyAlignment="1" applyProtection="1">
      <alignment horizontal="center" vertical="center"/>
      <protection locked="0"/>
    </xf>
    <xf numFmtId="0" fontId="64" fillId="0" borderId="63" xfId="0" applyFont="1" applyBorder="1" applyAlignment="1" applyProtection="1">
      <alignment horizontal="center"/>
      <protection locked="0"/>
    </xf>
    <xf numFmtId="0" fontId="64" fillId="0" borderId="17" xfId="0" applyFont="1" applyBorder="1" applyAlignment="1">
      <alignment horizontal="center"/>
    </xf>
    <xf numFmtId="0" fontId="64" fillId="0" borderId="62" xfId="0" applyFont="1" applyBorder="1" applyAlignment="1">
      <alignment horizontal="center"/>
    </xf>
    <xf numFmtId="0" fontId="13" fillId="0" borderId="63" xfId="0" applyFont="1" applyBorder="1" applyAlignment="1" applyProtection="1">
      <alignment horizontal="center"/>
      <protection locked="0"/>
    </xf>
    <xf numFmtId="0" fontId="0" fillId="0" borderId="64" xfId="0" applyBorder="1" applyAlignment="1" applyProtection="1">
      <alignment horizontal="center"/>
      <protection locked="0"/>
    </xf>
    <xf numFmtId="0" fontId="0" fillId="0" borderId="17" xfId="0" applyBorder="1" applyAlignment="1" applyProtection="1">
      <alignment shrinkToFit="1"/>
      <protection locked="0"/>
    </xf>
    <xf numFmtId="0" fontId="0" fillId="0" borderId="62" xfId="0" applyBorder="1" applyAlignment="1" applyProtection="1">
      <alignment shrinkToFit="1"/>
      <protection locked="0"/>
    </xf>
    <xf numFmtId="0" fontId="11" fillId="0" borderId="63" xfId="0" applyFont="1" applyBorder="1" applyAlignment="1" applyProtection="1">
      <alignment horizontal="center" shrinkToFit="1"/>
    </xf>
    <xf numFmtId="0" fontId="0" fillId="0" borderId="62" xfId="0" applyBorder="1" applyAlignment="1">
      <alignment horizontal="center" shrinkToFit="1"/>
    </xf>
    <xf numFmtId="0" fontId="0" fillId="0" borderId="11" xfId="0" applyBorder="1"/>
    <xf numFmtId="0" fontId="8" fillId="0" borderId="0" xfId="0" applyFont="1" applyBorder="1" applyAlignment="1" applyProtection="1">
      <alignment horizontal="left"/>
      <protection locked="0"/>
    </xf>
    <xf numFmtId="18" fontId="8" fillId="0" borderId="4" xfId="0" applyNumberFormat="1"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10" xfId="0" applyBorder="1" applyAlignment="1" applyProtection="1">
      <alignment horizontal="center"/>
    </xf>
    <xf numFmtId="0" fontId="0" fillId="0" borderId="35" xfId="0" applyBorder="1" applyAlignment="1" applyProtection="1">
      <protection locked="0"/>
    </xf>
    <xf numFmtId="0" fontId="0" fillId="0" borderId="38"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6" xfId="0" applyBorder="1"/>
    <xf numFmtId="0" fontId="0" fillId="0" borderId="37" xfId="0" applyBorder="1" applyAlignment="1" applyProtection="1">
      <alignment horizontal="center"/>
      <protection locked="0"/>
    </xf>
    <xf numFmtId="0" fontId="0" fillId="0" borderId="44" xfId="0" applyBorder="1" applyAlignment="1" applyProtection="1"/>
    <xf numFmtId="0" fontId="0" fillId="0" borderId="26" xfId="0" applyBorder="1" applyAlignment="1" applyProtection="1"/>
    <xf numFmtId="0" fontId="0" fillId="0" borderId="105" xfId="0" applyBorder="1" applyAlignment="1" applyProtection="1"/>
    <xf numFmtId="0" fontId="7" fillId="0" borderId="12" xfId="0" applyFont="1" applyBorder="1" applyAlignment="1" applyProtection="1">
      <alignment horizontal="center"/>
    </xf>
    <xf numFmtId="0" fontId="0" fillId="0" borderId="6" xfId="0" applyBorder="1" applyAlignment="1">
      <alignment horizontal="center"/>
    </xf>
    <xf numFmtId="0" fontId="0" fillId="0" borderId="98"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14" xfId="0" applyBorder="1" applyAlignment="1">
      <alignment horizontal="center" vertical="center"/>
    </xf>
    <xf numFmtId="0" fontId="41" fillId="0" borderId="19"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3" xfId="0" applyFont="1" applyBorder="1" applyAlignment="1">
      <alignment horizontal="center" vertical="center" wrapText="1"/>
    </xf>
    <xf numFmtId="0" fontId="50" fillId="0" borderId="107" xfId="0" applyFont="1" applyBorder="1" applyAlignment="1">
      <alignment horizontal="center" vertical="center"/>
    </xf>
    <xf numFmtId="0" fontId="50" fillId="0" borderId="19" xfId="0" applyFont="1" applyBorder="1" applyAlignment="1">
      <alignment horizontal="center" vertical="center"/>
    </xf>
    <xf numFmtId="0" fontId="50" fillId="0" borderId="22" xfId="0" applyFont="1" applyBorder="1" applyAlignment="1">
      <alignment horizontal="center" vertical="center"/>
    </xf>
    <xf numFmtId="0" fontId="30" fillId="4" borderId="19"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0" fillId="4" borderId="23" xfId="0" applyFont="1" applyFill="1" applyBorder="1" applyAlignment="1">
      <alignment horizontal="center" vertical="center" wrapText="1"/>
    </xf>
    <xf numFmtId="168" fontId="33" fillId="4" borderId="107" xfId="0" applyNumberFormat="1" applyFont="1" applyFill="1" applyBorder="1" applyAlignment="1">
      <alignment horizontal="center" vertical="center"/>
    </xf>
    <xf numFmtId="168" fontId="33" fillId="4" borderId="109" xfId="0" applyNumberFormat="1" applyFont="1" applyFill="1" applyBorder="1" applyAlignment="1">
      <alignment horizontal="center" vertical="center"/>
    </xf>
    <xf numFmtId="168" fontId="33" fillId="4" borderId="108" xfId="0" applyNumberFormat="1" applyFont="1" applyFill="1" applyBorder="1" applyAlignment="1">
      <alignment horizontal="center" vertical="center"/>
    </xf>
    <xf numFmtId="0" fontId="0" fillId="0" borderId="0" xfId="0" applyFill="1" applyBorder="1" applyAlignment="1">
      <alignment horizontal="center"/>
    </xf>
    <xf numFmtId="49" fontId="0" fillId="0" borderId="27" xfId="0" applyNumberFormat="1" applyFill="1" applyBorder="1" applyAlignment="1" applyProtection="1">
      <alignment horizontal="center"/>
      <protection locked="0"/>
    </xf>
    <xf numFmtId="0" fontId="0" fillId="0" borderId="64" xfId="0" applyNumberFormat="1" applyFill="1" applyBorder="1" applyAlignment="1" applyProtection="1">
      <alignment horizontal="center"/>
      <protection locked="0"/>
    </xf>
    <xf numFmtId="4" fontId="0" fillId="0" borderId="27" xfId="0" applyNumberFormat="1" applyFont="1" applyFill="1" applyBorder="1" applyAlignment="1">
      <alignment horizontal="right" shrinkToFit="1"/>
    </xf>
    <xf numFmtId="4" fontId="0" fillId="0" borderId="64" xfId="0" applyNumberFormat="1" applyFont="1" applyFill="1" applyBorder="1" applyAlignment="1">
      <alignment horizontal="right" shrinkToFit="1"/>
    </xf>
    <xf numFmtId="168" fontId="33" fillId="4" borderId="26" xfId="0" applyNumberFormat="1" applyFont="1" applyFill="1" applyBorder="1" applyAlignment="1">
      <alignment horizontal="right" vertical="center"/>
    </xf>
    <xf numFmtId="168" fontId="33" fillId="4" borderId="23" xfId="0" applyNumberFormat="1" applyFont="1" applyFill="1" applyBorder="1" applyAlignment="1">
      <alignment horizontal="right" vertical="center"/>
    </xf>
    <xf numFmtId="0" fontId="35" fillId="4" borderId="26" xfId="0" applyFont="1" applyFill="1" applyBorder="1" applyAlignment="1">
      <alignment horizontal="center"/>
    </xf>
    <xf numFmtId="170" fontId="36" fillId="8" borderId="26" xfId="0" applyNumberFormat="1" applyFont="1" applyFill="1" applyBorder="1" applyAlignment="1">
      <alignment horizontal="right"/>
    </xf>
    <xf numFmtId="170" fontId="36" fillId="8" borderId="23" xfId="0" applyNumberFormat="1" applyFont="1" applyFill="1" applyBorder="1" applyAlignment="1">
      <alignment horizontal="right"/>
    </xf>
    <xf numFmtId="44" fontId="0" fillId="0" borderId="49" xfId="0" applyNumberFormat="1" applyBorder="1" applyAlignment="1">
      <alignment horizontal="left"/>
    </xf>
    <xf numFmtId="44" fontId="0" fillId="0" borderId="7" xfId="0" applyNumberFormat="1" applyBorder="1" applyAlignment="1">
      <alignment horizontal="left"/>
    </xf>
    <xf numFmtId="44" fontId="0" fillId="0" borderId="8" xfId="0" applyNumberFormat="1" applyBorder="1" applyAlignment="1">
      <alignment horizontal="left"/>
    </xf>
    <xf numFmtId="14" fontId="15" fillId="0" borderId="89" xfId="0" applyNumberFormat="1" applyFont="1" applyFill="1" applyBorder="1" applyAlignment="1">
      <alignment horizontal="center" shrinkToFit="1"/>
    </xf>
    <xf numFmtId="14" fontId="15" fillId="0" borderId="90" xfId="0" applyNumberFormat="1" applyFont="1" applyFill="1" applyBorder="1" applyAlignment="1">
      <alignment horizontal="center" shrinkToFit="1"/>
    </xf>
    <xf numFmtId="0" fontId="30" fillId="0" borderId="67" xfId="0" applyFont="1" applyFill="1" applyBorder="1" applyAlignment="1">
      <alignment horizontal="left"/>
    </xf>
    <xf numFmtId="18" fontId="15" fillId="0" borderId="68" xfId="0" applyNumberFormat="1" applyFont="1" applyFill="1" applyBorder="1" applyAlignment="1">
      <alignment horizontal="center" shrinkToFit="1"/>
    </xf>
    <xf numFmtId="0" fontId="15" fillId="0" borderId="70" xfId="0" applyNumberFormat="1" applyFont="1" applyFill="1" applyBorder="1" applyAlignment="1">
      <alignment horizontal="center" shrinkToFit="1"/>
    </xf>
    <xf numFmtId="0" fontId="40" fillId="0" borderId="0" xfId="0" applyFont="1" applyFill="1" applyBorder="1" applyAlignment="1">
      <alignment horizontal="left"/>
    </xf>
    <xf numFmtId="0" fontId="0" fillId="0" borderId="74" xfId="0" applyBorder="1" applyAlignment="1">
      <alignment horizontal="center"/>
    </xf>
    <xf numFmtId="0" fontId="47" fillId="5" borderId="27" xfId="0" applyFont="1" applyFill="1" applyBorder="1" applyAlignment="1">
      <alignment horizontal="center"/>
    </xf>
    <xf numFmtId="0" fontId="47" fillId="5" borderId="17" xfId="0" applyFont="1" applyFill="1" applyBorder="1" applyAlignment="1">
      <alignment horizontal="center"/>
    </xf>
    <xf numFmtId="0" fontId="47" fillId="5" borderId="64" xfId="0" applyFont="1" applyFill="1" applyBorder="1" applyAlignment="1">
      <alignment horizontal="center"/>
    </xf>
    <xf numFmtId="44" fontId="0" fillId="0" borderId="33" xfId="0" applyNumberFormat="1" applyBorder="1" applyAlignment="1">
      <alignment horizontal="left"/>
    </xf>
    <xf numFmtId="44" fontId="0" fillId="0" borderId="21" xfId="0" applyNumberFormat="1" applyBorder="1" applyAlignment="1">
      <alignment horizontal="left"/>
    </xf>
    <xf numFmtId="44" fontId="0" fillId="0" borderId="11" xfId="0" applyNumberFormat="1" applyBorder="1" applyAlignment="1">
      <alignment horizontal="left"/>
    </xf>
    <xf numFmtId="0" fontId="0" fillId="0" borderId="0" xfId="0" applyAlignment="1" applyProtection="1">
      <alignment horizontal="left" vertical="top" wrapText="1"/>
      <protection locked="0"/>
    </xf>
    <xf numFmtId="0" fontId="53" fillId="0" borderId="68" xfId="0" applyNumberFormat="1" applyFont="1" applyBorder="1" applyAlignment="1" applyProtection="1">
      <alignment horizontal="center" shrinkToFit="1"/>
      <protection locked="0"/>
    </xf>
    <xf numFmtId="0" fontId="53" fillId="0" borderId="69" xfId="0" applyNumberFormat="1" applyFont="1" applyBorder="1" applyAlignment="1" applyProtection="1">
      <alignment horizontal="center" shrinkToFit="1"/>
      <protection locked="0"/>
    </xf>
    <xf numFmtId="0" fontId="53" fillId="0" borderId="70" xfId="0" applyNumberFormat="1" applyFont="1" applyBorder="1" applyAlignment="1" applyProtection="1">
      <alignment horizontal="center" shrinkToFit="1"/>
      <protection locked="0"/>
    </xf>
    <xf numFmtId="49" fontId="53" fillId="0" borderId="71" xfId="0" applyNumberFormat="1" applyFont="1" applyBorder="1" applyAlignment="1">
      <alignment horizontal="center" shrinkToFit="1"/>
    </xf>
    <xf numFmtId="0" fontId="53" fillId="0" borderId="72" xfId="0" applyNumberFormat="1" applyFont="1" applyBorder="1" applyAlignment="1">
      <alignment horizontal="center" shrinkToFit="1"/>
    </xf>
    <xf numFmtId="0" fontId="53" fillId="0" borderId="73" xfId="0" applyNumberFormat="1" applyFont="1" applyBorder="1" applyAlignment="1">
      <alignment horizontal="center" shrinkToFit="1"/>
    </xf>
    <xf numFmtId="49" fontId="53" fillId="0" borderId="4" xfId="0" applyNumberFormat="1" applyFont="1" applyBorder="1" applyAlignment="1">
      <alignment horizontal="center" shrinkToFit="1"/>
    </xf>
    <xf numFmtId="0" fontId="53" fillId="0" borderId="7" xfId="0" applyNumberFormat="1" applyFont="1" applyBorder="1" applyAlignment="1">
      <alignment horizontal="center" shrinkToFit="1"/>
    </xf>
    <xf numFmtId="169" fontId="53" fillId="0" borderId="69" xfId="0" applyNumberFormat="1" applyFont="1" applyBorder="1" applyAlignment="1">
      <alignment horizontal="center"/>
    </xf>
    <xf numFmtId="169" fontId="31" fillId="0" borderId="4" xfId="0" applyNumberFormat="1" applyFont="1" applyBorder="1" applyAlignment="1">
      <alignment horizontal="center"/>
    </xf>
    <xf numFmtId="169" fontId="31" fillId="0" borderId="7" xfId="0" applyNumberFormat="1" applyFont="1" applyBorder="1" applyAlignment="1">
      <alignment horizontal="center"/>
    </xf>
    <xf numFmtId="1" fontId="15" fillId="0" borderId="68" xfId="0" applyNumberFormat="1" applyFont="1" applyFill="1" applyBorder="1" applyAlignment="1" applyProtection="1">
      <alignment horizontal="center" shrinkToFit="1"/>
      <protection locked="0"/>
    </xf>
    <xf numFmtId="1" fontId="15" fillId="0" borderId="70" xfId="0" applyNumberFormat="1" applyFont="1" applyFill="1" applyBorder="1" applyAlignment="1" applyProtection="1">
      <alignment horizontal="center" shrinkToFit="1"/>
      <protection locked="0"/>
    </xf>
    <xf numFmtId="0" fontId="0" fillId="0" borderId="67" xfId="0" applyFill="1" applyBorder="1" applyAlignment="1">
      <alignment horizontal="center"/>
    </xf>
    <xf numFmtId="0" fontId="0" fillId="0" borderId="12" xfId="0" applyFill="1" applyBorder="1" applyAlignment="1" applyProtection="1">
      <alignment horizontal="left" shrinkToFit="1"/>
      <protection locked="0"/>
    </xf>
    <xf numFmtId="0" fontId="0" fillId="0" borderId="6" xfId="0" applyFill="1" applyBorder="1" applyAlignment="1" applyProtection="1">
      <alignment horizontal="left" shrinkToFit="1"/>
      <protection locked="0"/>
    </xf>
    <xf numFmtId="0" fontId="0" fillId="0" borderId="24" xfId="0" applyFill="1" applyBorder="1" applyAlignment="1" applyProtection="1">
      <alignment horizontal="left" shrinkToFit="1"/>
      <protection locked="0"/>
    </xf>
    <xf numFmtId="0" fontId="31" fillId="0" borderId="14" xfId="0" applyFont="1" applyBorder="1" applyAlignment="1" applyProtection="1">
      <alignment horizontal="left" shrinkToFit="1"/>
      <protection locked="0"/>
    </xf>
    <xf numFmtId="0" fontId="31" fillId="0" borderId="0" xfId="0" applyFont="1" applyBorder="1" applyAlignment="1" applyProtection="1">
      <alignment horizontal="left" shrinkToFit="1"/>
      <protection locked="0"/>
    </xf>
    <xf numFmtId="0" fontId="31" fillId="0" borderId="13" xfId="0" applyFont="1" applyBorder="1" applyAlignment="1" applyProtection="1">
      <alignment horizontal="left" shrinkToFit="1"/>
      <protection locked="0"/>
    </xf>
    <xf numFmtId="0" fontId="30" fillId="0" borderId="68" xfId="0" applyFont="1" applyBorder="1" applyAlignment="1" applyProtection="1">
      <alignment wrapText="1"/>
      <protection locked="0"/>
    </xf>
    <xf numFmtId="0" fontId="0" fillId="0" borderId="72" xfId="0" applyBorder="1" applyAlignment="1" applyProtection="1">
      <alignment wrapText="1"/>
      <protection locked="0"/>
    </xf>
    <xf numFmtId="0" fontId="0" fillId="0" borderId="73" xfId="0" applyBorder="1" applyAlignment="1" applyProtection="1">
      <alignment wrapText="1"/>
      <protection locked="0"/>
    </xf>
    <xf numFmtId="0" fontId="0" fillId="0" borderId="44" xfId="0" applyBorder="1" applyAlignment="1" applyProtection="1">
      <alignment horizontal="left" shrinkToFit="1"/>
      <protection locked="0"/>
    </xf>
    <xf numFmtId="0" fontId="0" fillId="0" borderId="26" xfId="0" applyBorder="1" applyAlignment="1" applyProtection="1">
      <protection locked="0"/>
    </xf>
    <xf numFmtId="0" fontId="0" fillId="0" borderId="43" xfId="0" applyBorder="1" applyAlignment="1" applyProtection="1">
      <protection locked="0"/>
    </xf>
    <xf numFmtId="0" fontId="30" fillId="0" borderId="106" xfId="0" applyFont="1" applyBorder="1" applyAlignment="1">
      <alignment horizontal="left" vertical="center"/>
    </xf>
    <xf numFmtId="0" fontId="30" fillId="0" borderId="13" xfId="0" applyFont="1" applyBorder="1" applyAlignment="1">
      <alignment horizontal="left" vertical="center"/>
    </xf>
    <xf numFmtId="0" fontId="0" fillId="0" borderId="43" xfId="0" applyBorder="1" applyAlignment="1">
      <alignment horizontal="left"/>
    </xf>
    <xf numFmtId="0" fontId="0" fillId="0" borderId="0" xfId="0" applyBorder="1" applyAlignment="1" applyProtection="1">
      <alignment wrapText="1"/>
      <protection locked="0"/>
    </xf>
    <xf numFmtId="168" fontId="39" fillId="0" borderId="16" xfId="0" applyNumberFormat="1" applyFont="1" applyFill="1" applyBorder="1" applyAlignment="1">
      <alignment horizontal="left" vertical="center"/>
    </xf>
    <xf numFmtId="0" fontId="39" fillId="0" borderId="16" xfId="0" applyFont="1" applyFill="1" applyBorder="1" applyAlignment="1">
      <alignment horizontal="left" vertical="center"/>
    </xf>
    <xf numFmtId="0" fontId="39" fillId="0" borderId="18" xfId="0" applyFont="1" applyFill="1" applyBorder="1" applyAlignment="1">
      <alignment horizontal="left" vertical="center"/>
    </xf>
    <xf numFmtId="0" fontId="39" fillId="0" borderId="26" xfId="0" applyFont="1" applyFill="1" applyBorder="1" applyAlignment="1">
      <alignment horizontal="left" vertical="center"/>
    </xf>
    <xf numFmtId="0" fontId="39" fillId="0" borderId="23" xfId="0" applyFont="1" applyFill="1" applyBorder="1" applyAlignment="1">
      <alignment horizontal="left" vertical="center"/>
    </xf>
    <xf numFmtId="0" fontId="42" fillId="0" borderId="75" xfId="0" applyFont="1" applyFill="1" applyBorder="1" applyAlignment="1">
      <alignment horizontal="right" vertical="center" textRotation="90"/>
    </xf>
    <xf numFmtId="0" fontId="36" fillId="4" borderId="15" xfId="0" applyFont="1" applyFill="1" applyBorder="1" applyAlignment="1">
      <alignment horizontal="right"/>
    </xf>
    <xf numFmtId="0" fontId="36" fillId="4" borderId="16" xfId="0" applyFont="1" applyFill="1" applyBorder="1" applyAlignment="1">
      <alignment horizontal="right"/>
    </xf>
    <xf numFmtId="170" fontId="0" fillId="0" borderId="16" xfId="0" applyNumberFormat="1" applyFill="1" applyBorder="1" applyAlignment="1">
      <alignment horizontal="right"/>
    </xf>
    <xf numFmtId="170" fontId="0" fillId="0" borderId="18" xfId="0" applyNumberFormat="1" applyFill="1" applyBorder="1" applyAlignment="1">
      <alignment horizontal="right"/>
    </xf>
    <xf numFmtId="0" fontId="29" fillId="4" borderId="15" xfId="0" applyFont="1" applyFill="1" applyBorder="1" applyAlignment="1">
      <alignment horizontal="center" vertical="center"/>
    </xf>
    <xf numFmtId="0" fontId="29" fillId="4" borderId="16" xfId="0" applyFont="1" applyFill="1" applyBorder="1" applyAlignment="1">
      <alignment horizontal="center" vertical="center"/>
    </xf>
    <xf numFmtId="0" fontId="29" fillId="4" borderId="18" xfId="0" applyFont="1" applyFill="1" applyBorder="1" applyAlignment="1">
      <alignment horizontal="center" vertical="center"/>
    </xf>
    <xf numFmtId="170" fontId="0" fillId="0" borderId="0" xfId="0" applyNumberFormat="1" applyFill="1" applyBorder="1" applyAlignment="1">
      <alignment horizontal="right"/>
    </xf>
    <xf numFmtId="170" fontId="0" fillId="0" borderId="20" xfId="0" applyNumberFormat="1" applyFill="1" applyBorder="1" applyAlignment="1">
      <alignment horizontal="right"/>
    </xf>
    <xf numFmtId="0" fontId="0" fillId="8" borderId="27" xfId="0" applyNumberFormat="1" applyFill="1" applyBorder="1" applyAlignment="1" applyProtection="1">
      <alignment horizontal="center"/>
      <protection locked="0"/>
    </xf>
    <xf numFmtId="0" fontId="0" fillId="8" borderId="64" xfId="0" applyNumberFormat="1" applyFill="1" applyBorder="1" applyAlignment="1" applyProtection="1">
      <alignment horizontal="center"/>
      <protection locked="0"/>
    </xf>
    <xf numFmtId="4" fontId="0" fillId="8" borderId="27" xfId="0" applyNumberFormat="1" applyFont="1" applyFill="1" applyBorder="1" applyAlignment="1" applyProtection="1">
      <alignment horizontal="right" shrinkToFit="1"/>
    </xf>
    <xf numFmtId="4" fontId="0" fillId="8" borderId="64" xfId="0" applyNumberFormat="1" applyFont="1" applyFill="1" applyBorder="1" applyAlignment="1" applyProtection="1">
      <alignment horizontal="right" shrinkToFit="1"/>
    </xf>
    <xf numFmtId="0" fontId="32" fillId="8" borderId="27" xfId="0" applyNumberFormat="1" applyFont="1" applyFill="1" applyBorder="1" applyAlignment="1" applyProtection="1">
      <alignment horizontal="center"/>
      <protection locked="0"/>
    </xf>
    <xf numFmtId="0" fontId="32" fillId="8" borderId="64" xfId="0" applyNumberFormat="1" applyFont="1" applyFill="1" applyBorder="1" applyAlignment="1" applyProtection="1">
      <alignment horizontal="center"/>
      <protection locked="0"/>
    </xf>
    <xf numFmtId="49" fontId="32" fillId="8" borderId="27" xfId="0" applyNumberFormat="1" applyFont="1" applyFill="1" applyBorder="1" applyAlignment="1" applyProtection="1">
      <alignment horizontal="center"/>
      <protection locked="0"/>
    </xf>
    <xf numFmtId="4" fontId="0" fillId="8" borderId="0" xfId="0" applyNumberFormat="1" applyFont="1" applyFill="1" applyBorder="1" applyAlignment="1" applyProtection="1">
      <alignment horizontal="right" shrinkToFit="1"/>
    </xf>
    <xf numFmtId="4" fontId="0" fillId="8" borderId="20" xfId="0" applyNumberFormat="1" applyFont="1" applyFill="1" applyBorder="1" applyAlignment="1" applyProtection="1">
      <alignment horizontal="right" shrinkToFit="1"/>
    </xf>
    <xf numFmtId="170" fontId="0" fillId="0" borderId="26" xfId="0" applyNumberFormat="1" applyFill="1" applyBorder="1" applyAlignment="1">
      <alignment horizontal="right"/>
    </xf>
    <xf numFmtId="170" fontId="0" fillId="0" borderId="23" xfId="0" applyNumberFormat="1" applyFill="1" applyBorder="1" applyAlignment="1">
      <alignment horizontal="right"/>
    </xf>
    <xf numFmtId="170" fontId="0" fillId="0" borderId="0" xfId="0" applyNumberFormat="1" applyAlignment="1">
      <alignment horizontal="right" vertical="center" wrapText="1"/>
    </xf>
    <xf numFmtId="170" fontId="0" fillId="0" borderId="20" xfId="0" applyNumberFormat="1" applyBorder="1" applyAlignment="1">
      <alignment horizontal="right" vertical="center" wrapText="1"/>
    </xf>
    <xf numFmtId="0" fontId="47" fillId="7" borderId="29" xfId="0" applyFont="1" applyFill="1" applyBorder="1" applyAlignment="1">
      <alignment horizontal="center"/>
    </xf>
    <xf numFmtId="0" fontId="47" fillId="7" borderId="42" xfId="0" applyFont="1" applyFill="1" applyBorder="1" applyAlignment="1">
      <alignment horizontal="center"/>
    </xf>
    <xf numFmtId="0" fontId="47" fillId="7" borderId="30" xfId="0" applyFont="1" applyFill="1" applyBorder="1" applyAlignment="1">
      <alignment horizontal="center"/>
    </xf>
    <xf numFmtId="0" fontId="47" fillId="7" borderId="77" xfId="0" applyFont="1" applyFill="1" applyBorder="1" applyAlignment="1">
      <alignment horizontal="center"/>
    </xf>
    <xf numFmtId="49" fontId="24" fillId="0" borderId="28" xfId="0" applyNumberFormat="1" applyFont="1" applyBorder="1" applyAlignment="1" applyProtection="1">
      <alignment horizontal="center" vertical="center" wrapText="1" shrinkToFit="1"/>
      <protection locked="0"/>
    </xf>
    <xf numFmtId="49" fontId="24" fillId="0" borderId="5" xfId="0" applyNumberFormat="1" applyFont="1" applyBorder="1" applyAlignment="1" applyProtection="1">
      <alignment horizontal="center" vertical="center" wrapText="1" shrinkToFit="1"/>
      <protection locked="0"/>
    </xf>
    <xf numFmtId="49" fontId="24" fillId="0" borderId="7" xfId="0" applyNumberFormat="1" applyFont="1" applyBorder="1" applyAlignment="1" applyProtection="1">
      <alignment horizontal="center" vertical="center" wrapText="1" shrinkToFit="1"/>
      <protection locked="0"/>
    </xf>
    <xf numFmtId="44" fontId="48" fillId="4" borderId="18" xfId="0" applyNumberFormat="1" applyFont="1" applyFill="1" applyBorder="1" applyAlignment="1">
      <alignment horizontal="center" vertical="center"/>
    </xf>
    <xf numFmtId="44" fontId="48" fillId="4" borderId="23" xfId="0" applyNumberFormat="1" applyFont="1" applyFill="1" applyBorder="1" applyAlignment="1">
      <alignment horizontal="center" vertical="center"/>
    </xf>
    <xf numFmtId="0" fontId="48" fillId="0" borderId="28" xfId="0" applyFont="1" applyBorder="1" applyAlignment="1" applyProtection="1">
      <alignment horizontal="center" vertical="center"/>
      <protection locked="0"/>
    </xf>
    <xf numFmtId="0" fontId="24" fillId="0" borderId="5" xfId="0" applyFont="1" applyBorder="1" applyAlignment="1" applyProtection="1">
      <alignment vertical="center"/>
      <protection locked="0"/>
    </xf>
    <xf numFmtId="0" fontId="24" fillId="0" borderId="7" xfId="0" applyFont="1" applyBorder="1" applyAlignment="1" applyProtection="1">
      <alignment vertical="center"/>
      <protection locked="0"/>
    </xf>
    <xf numFmtId="0" fontId="48" fillId="0" borderId="28" xfId="0" applyFont="1" applyBorder="1" applyAlignment="1" applyProtection="1">
      <alignment horizontal="center" vertical="center" shrinkToFit="1"/>
      <protection locked="0"/>
    </xf>
    <xf numFmtId="0" fontId="24" fillId="0" borderId="5" xfId="0" applyFont="1" applyBorder="1" applyAlignment="1" applyProtection="1">
      <alignment vertical="center" shrinkToFit="1"/>
      <protection locked="0"/>
    </xf>
    <xf numFmtId="0" fontId="24" fillId="0" borderId="7" xfId="0" applyFont="1" applyBorder="1" applyAlignment="1" applyProtection="1">
      <alignment vertical="center" shrinkToFit="1"/>
      <protection locked="0"/>
    </xf>
    <xf numFmtId="44" fontId="27" fillId="0" borderId="15" xfId="0" applyNumberFormat="1" applyFont="1" applyFill="1" applyBorder="1" applyAlignment="1">
      <alignment horizontal="center" vertical="center" shrinkToFit="1"/>
    </xf>
    <xf numFmtId="44" fontId="27" fillId="0" borderId="22" xfId="0" applyNumberFormat="1" applyFont="1" applyFill="1" applyBorder="1" applyAlignment="1">
      <alignment horizontal="center" vertical="center" shrinkToFit="1"/>
    </xf>
    <xf numFmtId="0" fontId="47" fillId="0" borderId="55" xfId="0" applyFont="1" applyBorder="1" applyAlignment="1">
      <alignment horizontal="center"/>
    </xf>
    <xf numFmtId="0" fontId="47" fillId="0" borderId="36" xfId="0" applyFont="1" applyBorder="1" applyAlignment="1">
      <alignment horizontal="center"/>
    </xf>
    <xf numFmtId="0" fontId="47" fillId="0" borderId="51" xfId="0" applyFont="1" applyBorder="1" applyAlignment="1">
      <alignment horizont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Fill="1" applyBorder="1" applyAlignment="1">
      <alignment horizontal="center" vertical="center"/>
    </xf>
    <xf numFmtId="0" fontId="47" fillId="4" borderId="15" xfId="0" applyFont="1" applyFill="1" applyBorder="1" applyAlignment="1">
      <alignment horizontal="center"/>
    </xf>
    <xf numFmtId="0" fontId="47" fillId="4" borderId="18" xfId="0" applyFont="1" applyFill="1" applyBorder="1" applyAlignment="1">
      <alignment horizontal="center"/>
    </xf>
    <xf numFmtId="0" fontId="50" fillId="0" borderId="15" xfId="0" applyFont="1" applyFill="1" applyBorder="1" applyAlignment="1" applyProtection="1">
      <alignment horizontal="center" vertical="center"/>
      <protection locked="0"/>
    </xf>
    <xf numFmtId="0" fontId="50" fillId="0" borderId="22" xfId="0" applyFont="1" applyFill="1" applyBorder="1" applyAlignment="1" applyProtection="1">
      <alignment horizontal="center" vertical="center"/>
      <protection locked="0"/>
    </xf>
    <xf numFmtId="0" fontId="48" fillId="4" borderId="22"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9" fillId="4" borderId="16" xfId="0" applyFont="1" applyFill="1" applyBorder="1" applyAlignment="1">
      <alignment horizontal="center" vertical="center" wrapText="1"/>
    </xf>
    <xf numFmtId="0" fontId="49" fillId="4" borderId="26" xfId="0" applyFont="1" applyFill="1" applyBorder="1" applyAlignment="1">
      <alignment horizontal="center" vertical="center" wrapText="1"/>
    </xf>
    <xf numFmtId="0" fontId="39" fillId="0" borderId="15" xfId="0" applyFont="1" applyFill="1" applyBorder="1" applyAlignment="1">
      <alignment horizontal="right" vertical="center"/>
    </xf>
    <xf numFmtId="0" fontId="39" fillId="0" borderId="16" xfId="0" applyFont="1" applyFill="1" applyBorder="1" applyAlignment="1">
      <alignment horizontal="right" vertical="center"/>
    </xf>
    <xf numFmtId="0" fontId="39" fillId="0" borderId="22" xfId="0" applyFont="1" applyFill="1" applyBorder="1" applyAlignment="1">
      <alignment horizontal="right" vertical="center"/>
    </xf>
    <xf numFmtId="0" fontId="39" fillId="0" borderId="26" xfId="0" applyFont="1" applyFill="1" applyBorder="1" applyAlignment="1">
      <alignment horizontal="right" vertical="center"/>
    </xf>
    <xf numFmtId="0" fontId="28" fillId="0" borderId="26" xfId="0" applyNumberFormat="1" applyFont="1" applyBorder="1" applyAlignment="1">
      <alignment horizontal="center"/>
    </xf>
    <xf numFmtId="0" fontId="0" fillId="0" borderId="26" xfId="0" applyBorder="1" applyAlignment="1"/>
    <xf numFmtId="0" fontId="0" fillId="8" borderId="27" xfId="0" applyNumberFormat="1" applyFill="1" applyBorder="1" applyAlignment="1" applyProtection="1">
      <alignment horizontal="center" shrinkToFit="1"/>
      <protection locked="0"/>
    </xf>
    <xf numFmtId="0" fontId="0" fillId="8" borderId="64" xfId="0" applyFill="1" applyBorder="1" applyAlignment="1" applyProtection="1">
      <alignment horizontal="center" shrinkToFit="1"/>
    </xf>
    <xf numFmtId="0" fontId="0" fillId="8" borderId="64" xfId="0" applyFill="1" applyBorder="1" applyAlignment="1" applyProtection="1">
      <alignment horizontal="right" shrinkToFit="1"/>
    </xf>
    <xf numFmtId="0" fontId="48" fillId="0" borderId="28" xfId="0" applyFont="1" applyBorder="1" applyAlignment="1" applyProtection="1">
      <alignment horizontal="center" vertical="center" wrapText="1" shrinkToFit="1"/>
      <protection locked="0"/>
    </xf>
    <xf numFmtId="0" fontId="24" fillId="0" borderId="5" xfId="0" applyFont="1" applyBorder="1" applyAlignment="1" applyProtection="1">
      <alignment vertical="center" wrapText="1" shrinkToFit="1"/>
      <protection locked="0"/>
    </xf>
    <xf numFmtId="0" fontId="24" fillId="0" borderId="7" xfId="0" applyFont="1" applyBorder="1" applyAlignment="1" applyProtection="1">
      <alignment vertical="center" wrapText="1" shrinkToFit="1"/>
      <protection locked="0"/>
    </xf>
    <xf numFmtId="44" fontId="0" fillId="0" borderId="28" xfId="0" applyNumberFormat="1" applyBorder="1" applyAlignment="1" applyProtection="1">
      <alignment horizontal="left" shrinkToFit="1"/>
      <protection locked="0"/>
    </xf>
    <xf numFmtId="0" fontId="0" fillId="0" borderId="5" xfId="0" applyBorder="1" applyAlignment="1" applyProtection="1">
      <alignment horizontal="left" shrinkToFit="1"/>
      <protection locked="0"/>
    </xf>
    <xf numFmtId="0" fontId="0" fillId="0" borderId="7" xfId="0" applyBorder="1" applyAlignment="1" applyProtection="1">
      <alignment horizontal="left" shrinkToFit="1"/>
      <protection locked="0"/>
    </xf>
    <xf numFmtId="44" fontId="0" fillId="0" borderId="49" xfId="0" applyNumberFormat="1" applyBorder="1" applyAlignment="1" applyProtection="1">
      <alignment horizontal="left"/>
      <protection locked="0"/>
    </xf>
    <xf numFmtId="44" fontId="0" fillId="0" borderId="7" xfId="0" applyNumberFormat="1" applyBorder="1" applyAlignment="1" applyProtection="1">
      <alignment horizontal="left"/>
      <protection locked="0"/>
    </xf>
    <xf numFmtId="44" fontId="0" fillId="0" borderId="8" xfId="0" applyNumberFormat="1" applyBorder="1" applyAlignment="1" applyProtection="1">
      <alignment horizontal="left"/>
      <protection locked="0"/>
    </xf>
    <xf numFmtId="0" fontId="47" fillId="0" borderId="46" xfId="0" applyFont="1" applyBorder="1" applyAlignment="1">
      <alignment horizontal="center"/>
    </xf>
    <xf numFmtId="0" fontId="47" fillId="0" borderId="24" xfId="0" applyFont="1" applyBorder="1" applyAlignment="1">
      <alignment horizontal="center"/>
    </xf>
    <xf numFmtId="0" fontId="47" fillId="0" borderId="9" xfId="0" applyFont="1" applyBorder="1" applyAlignment="1">
      <alignment horizontal="center"/>
    </xf>
    <xf numFmtId="0" fontId="0" fillId="0" borderId="26" xfId="0"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cellXfs>
  <cellStyles count="5">
    <cellStyle name="Currency" xfId="1" builtinId="4"/>
    <cellStyle name="Hyperlink" xfId="3" builtinId="8"/>
    <cellStyle name="Neutral" xfId="4" builtinId="28"/>
    <cellStyle name="Normal" xfId="0" builtinId="0"/>
    <cellStyle name="Percent" xfId="2" builtinId="5"/>
  </cellStyles>
  <dxfs count="1">
    <dxf>
      <fill>
        <patternFill>
          <bgColor rgb="FFFFFF00"/>
        </patternFill>
      </fill>
    </dxf>
  </dxfs>
  <tableStyles count="0" defaultTableStyle="TableStyleMedium2" defaultPivotStyle="PivotStyleLight16"/>
  <colors>
    <indexedColors>
      <rgbColor rgb="FF000000"/>
      <rgbColor rgb="FFFFFFFF"/>
      <rgbColor rgb="FFDD0806"/>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D4"/>
      <rgbColor rgb="FF00CCFF"/>
      <rgbColor rgb="FFCCFFFF"/>
      <rgbColor rgb="FFCCFFCC"/>
      <rgbColor rgb="FFFFFF99"/>
      <rgbColor rgb="FF99CCFF"/>
      <rgbColor rgb="FFFF9999"/>
      <rgbColor rgb="FFCC99FF"/>
      <rgbColor rgb="FFFFCC99"/>
      <rgbColor rgb="FF00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351861</xdr:colOff>
      <xdr:row>0</xdr:row>
      <xdr:rowOff>0</xdr:rowOff>
    </xdr:from>
    <xdr:to>
      <xdr:col>2</xdr:col>
      <xdr:colOff>121920</xdr:colOff>
      <xdr:row>3</xdr:row>
      <xdr:rowOff>228600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351861" y="0"/>
          <a:ext cx="1522659" cy="1097280"/>
        </a:xfrm>
        <a:prstGeom prst="rect">
          <a:avLst/>
        </a:prstGeom>
        <a:noFill/>
        <a:ln w="9360">
          <a:noFill/>
        </a:ln>
      </xdr:spPr>
      <xdr:txBody>
        <a:bodyPr lIns="0" tIns="0" rIns="0" bIns="0"/>
        <a:lstStyle/>
        <a:p>
          <a:pPr>
            <a:lnSpc>
              <a:spcPct val="100000"/>
            </a:lnSpc>
          </a:pPr>
          <a:r>
            <a:rPr lang="en-US" sz="3400" b="1">
              <a:solidFill>
                <a:srgbClr val="333399"/>
              </a:solidFill>
              <a:latin typeface="Times New Roman"/>
            </a:rPr>
            <a:t>Camp Agapé</a:t>
          </a:r>
          <a:r>
            <a:rPr lang="en-US" sz="3600" b="1">
              <a:solidFill>
                <a:srgbClr val="0000D4"/>
              </a:solidFill>
              <a:latin typeface="Times New Roman"/>
            </a:rPr>
            <a:t> </a:t>
          </a:r>
          <a:endParaRPr/>
        </a:p>
        <a:p>
          <a:pPr>
            <a:lnSpc>
              <a:spcPct val="100000"/>
            </a:lnSpc>
          </a:pPr>
          <a:endParaRPr/>
        </a:p>
      </xdr:txBody>
    </xdr:sp>
    <xdr:clientData/>
  </xdr:twoCellAnchor>
  <xdr:twoCellAnchor editAs="oneCell">
    <xdr:from>
      <xdr:col>0</xdr:col>
      <xdr:colOff>331059</xdr:colOff>
      <xdr:row>3</xdr:row>
      <xdr:rowOff>167640</xdr:rowOff>
    </xdr:from>
    <xdr:to>
      <xdr:col>1</xdr:col>
      <xdr:colOff>457200</xdr:colOff>
      <xdr:row>6</xdr:row>
      <xdr:rowOff>243840</xdr:rowOff>
    </xdr:to>
    <xdr:pic>
      <xdr:nvPicPr>
        <xdr:cNvPr id="3" name="Picture 6">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331059" y="1036320"/>
          <a:ext cx="1269141" cy="89916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14</xdr:row>
      <xdr:rowOff>228600</xdr:rowOff>
    </xdr:from>
    <xdr:to>
      <xdr:col>8</xdr:col>
      <xdr:colOff>142611</xdr:colOff>
      <xdr:row>16</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0800000">
          <a:off x="5419725" y="3200400"/>
          <a:ext cx="247386"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AMD88"/>
  <sheetViews>
    <sheetView showGridLines="0" zoomScale="75" zoomScaleNormal="75" zoomScaleSheetLayoutView="75" zoomScalePageLayoutView="50" workbookViewId="0">
      <selection activeCell="AM8" sqref="AM8:AN8"/>
    </sheetView>
  </sheetViews>
  <sheetFormatPr defaultColWidth="8.7109375" defaultRowHeight="15"/>
  <cols>
    <col min="1" max="1" width="16.7109375" style="1" customWidth="1"/>
    <col min="2" max="5" width="8.7109375" style="1"/>
    <col min="6" max="6" width="1" style="1" customWidth="1"/>
    <col min="7" max="7" width="8.7109375" style="1"/>
    <col min="8" max="8" width="1.28515625" style="1" customWidth="1"/>
    <col min="9" max="10" width="8.7109375" style="1" customWidth="1"/>
    <col min="11" max="11" width="8.5703125" style="1" customWidth="1"/>
    <col min="12" max="13" width="8.7109375" style="1" customWidth="1"/>
    <col min="14" max="15" width="8.7109375" style="1"/>
    <col min="16" max="16" width="15" style="1" customWidth="1"/>
    <col min="17" max="19" width="8.7109375" style="1"/>
    <col min="20" max="26" width="8.7109375" style="1" customWidth="1"/>
    <col min="27" max="27" width="8.7109375" style="1"/>
    <col min="28" max="29" width="3.42578125" style="1" customWidth="1"/>
    <col min="30" max="30" width="4.140625" style="1" customWidth="1"/>
    <col min="31" max="31" width="5.85546875" style="1" customWidth="1"/>
    <col min="32" max="32" width="5.140625" style="1" customWidth="1"/>
    <col min="33" max="33" width="8.7109375" style="1" hidden="1" customWidth="1"/>
    <col min="34" max="34" width="11" style="1" customWidth="1"/>
    <col min="35" max="35" width="12.140625" style="1" customWidth="1"/>
    <col min="36" max="36" width="8.7109375" style="1"/>
    <col min="37" max="37" width="7.5703125" style="1" customWidth="1"/>
    <col min="38" max="38" width="1" style="1" hidden="1" customWidth="1"/>
    <col min="39" max="39" width="9.28515625" style="1" customWidth="1"/>
    <col min="40" max="40" width="5.28515625" style="1" customWidth="1"/>
    <col min="41" max="41" width="14.140625" style="1" customWidth="1"/>
    <col min="42" max="42" width="16.5703125" style="1" customWidth="1"/>
    <col min="43" max="1018" width="8.7109375" style="3" customWidth="1"/>
    <col min="1019" max="16384" width="8.7109375" style="50"/>
  </cols>
  <sheetData>
    <row r="1" spans="1:52" ht="24.6" customHeight="1" thickBot="1">
      <c r="A1" s="182"/>
      <c r="B1" s="182"/>
      <c r="C1" s="182"/>
      <c r="D1" s="230" t="s">
        <v>180</v>
      </c>
      <c r="E1" s="231"/>
      <c r="F1" s="231"/>
      <c r="G1" s="231"/>
      <c r="H1" s="231"/>
      <c r="I1" s="231"/>
      <c r="J1" s="231"/>
      <c r="K1" s="231"/>
      <c r="L1" s="231"/>
      <c r="M1" s="231"/>
      <c r="N1" s="231"/>
      <c r="O1" s="231"/>
      <c r="P1" s="231"/>
      <c r="Q1" s="231"/>
      <c r="R1" s="231"/>
      <c r="S1" s="231"/>
      <c r="T1" s="231"/>
      <c r="U1" s="231"/>
      <c r="V1" s="231"/>
      <c r="W1" s="231"/>
      <c r="X1" s="231"/>
      <c r="Y1" s="232"/>
      <c r="Z1" s="211"/>
      <c r="AA1" s="222" t="s">
        <v>148</v>
      </c>
      <c r="AB1" s="223"/>
      <c r="AC1" s="223"/>
      <c r="AD1" s="223"/>
      <c r="AE1" s="223"/>
      <c r="AF1" s="223"/>
      <c r="AG1" s="223"/>
      <c r="AH1" s="223"/>
      <c r="AI1" s="223"/>
      <c r="AJ1" s="223"/>
      <c r="AK1" s="223"/>
      <c r="AL1" s="224"/>
      <c r="AM1" s="224"/>
      <c r="AN1" s="224"/>
      <c r="AO1" s="225"/>
      <c r="AP1" s="104">
        <f>Q14-B14</f>
        <v>0</v>
      </c>
    </row>
    <row r="2" spans="1:52" ht="22.15" customHeight="1">
      <c r="A2" s="182"/>
      <c r="B2" s="182"/>
      <c r="C2" s="182"/>
      <c r="D2" s="226" t="s">
        <v>151</v>
      </c>
      <c r="E2" s="227"/>
      <c r="F2" s="227"/>
      <c r="G2" s="227"/>
      <c r="H2" s="227"/>
      <c r="I2" s="227"/>
      <c r="J2" s="227"/>
      <c r="K2" s="227"/>
      <c r="L2" s="227"/>
      <c r="M2" s="227"/>
      <c r="N2" s="227"/>
      <c r="O2" s="227"/>
      <c r="P2" s="227"/>
      <c r="Q2" s="227"/>
      <c r="R2" s="227"/>
      <c r="S2" s="227"/>
      <c r="T2" s="227"/>
      <c r="U2" s="227"/>
      <c r="V2" s="227"/>
      <c r="W2" s="227"/>
      <c r="X2" s="227"/>
      <c r="Y2" s="227"/>
      <c r="Z2" s="211"/>
      <c r="AA2" s="237" t="s">
        <v>0</v>
      </c>
      <c r="AB2" s="238"/>
      <c r="AC2" s="238"/>
      <c r="AD2" s="238"/>
      <c r="AE2" s="238"/>
      <c r="AF2" s="238"/>
      <c r="AG2" s="238"/>
      <c r="AH2" s="238"/>
      <c r="AI2" s="238"/>
      <c r="AJ2" s="239" t="s">
        <v>1</v>
      </c>
      <c r="AK2" s="239"/>
      <c r="AL2" s="239"/>
      <c r="AM2" s="239" t="s">
        <v>2</v>
      </c>
      <c r="AN2" s="239"/>
      <c r="AO2" s="72" t="s">
        <v>3</v>
      </c>
      <c r="AP2" s="103" t="s">
        <v>4</v>
      </c>
    </row>
    <row r="3" spans="1:52" ht="22.15" customHeight="1">
      <c r="A3" s="182"/>
      <c r="B3" s="182"/>
      <c r="C3" s="182"/>
      <c r="D3" s="228"/>
      <c r="E3" s="228"/>
      <c r="F3" s="228"/>
      <c r="G3" s="228"/>
      <c r="H3" s="228"/>
      <c r="I3" s="228"/>
      <c r="J3" s="228"/>
      <c r="K3" s="228"/>
      <c r="L3" s="228"/>
      <c r="M3" s="228"/>
      <c r="N3" s="228"/>
      <c r="O3" s="228"/>
      <c r="P3" s="228"/>
      <c r="Q3" s="228"/>
      <c r="R3" s="228"/>
      <c r="S3" s="228"/>
      <c r="T3" s="228"/>
      <c r="U3" s="228"/>
      <c r="V3" s="228"/>
      <c r="W3" s="228"/>
      <c r="X3" s="228"/>
      <c r="Y3" s="228"/>
      <c r="Z3" s="211"/>
      <c r="AA3" s="86" t="s">
        <v>5</v>
      </c>
      <c r="AB3" s="87"/>
      <c r="AC3" s="78" t="s">
        <v>6</v>
      </c>
      <c r="AD3" s="78"/>
      <c r="AE3" s="78"/>
      <c r="AF3" s="2"/>
      <c r="AG3" s="78"/>
      <c r="AH3" s="78"/>
      <c r="AI3" s="85" t="s">
        <v>7</v>
      </c>
      <c r="AJ3" s="209">
        <v>8</v>
      </c>
      <c r="AK3" s="210"/>
      <c r="AL3" s="88"/>
      <c r="AM3" s="549"/>
      <c r="AN3" s="550"/>
      <c r="AO3" s="137">
        <v>129</v>
      </c>
      <c r="AP3" s="92">
        <f>PRODUCT(AM3*AO3)</f>
        <v>0</v>
      </c>
    </row>
    <row r="4" spans="1:52" ht="22.15" customHeight="1">
      <c r="A4" s="182"/>
      <c r="B4" s="182"/>
      <c r="C4" s="182"/>
      <c r="D4" s="228"/>
      <c r="E4" s="228"/>
      <c r="F4" s="228"/>
      <c r="G4" s="228"/>
      <c r="H4" s="228"/>
      <c r="I4" s="228"/>
      <c r="J4" s="228"/>
      <c r="K4" s="228"/>
      <c r="L4" s="228"/>
      <c r="M4" s="228"/>
      <c r="N4" s="228"/>
      <c r="O4" s="228"/>
      <c r="P4" s="228"/>
      <c r="Q4" s="228"/>
      <c r="R4" s="228"/>
      <c r="S4" s="228"/>
      <c r="T4" s="228"/>
      <c r="U4" s="228"/>
      <c r="V4" s="228"/>
      <c r="W4" s="228"/>
      <c r="X4" s="228"/>
      <c r="Y4" s="228"/>
      <c r="Z4" s="211"/>
      <c r="AA4" s="86"/>
      <c r="AB4" s="2"/>
      <c r="AC4" s="78" t="s">
        <v>8</v>
      </c>
      <c r="AD4" s="78"/>
      <c r="AE4" s="78"/>
      <c r="AF4" s="2"/>
      <c r="AG4" s="78"/>
      <c r="AI4" s="85"/>
      <c r="AJ4" s="172">
        <v>8</v>
      </c>
      <c r="AK4" s="172"/>
      <c r="AL4" s="172"/>
      <c r="AM4" s="162"/>
      <c r="AN4" s="162"/>
      <c r="AO4" s="137">
        <v>129</v>
      </c>
      <c r="AP4" s="92">
        <f>PRODUCT(AM4*AO4)</f>
        <v>0</v>
      </c>
    </row>
    <row r="5" spans="1:52" ht="22.15" customHeight="1">
      <c r="A5" s="182"/>
      <c r="B5" s="182"/>
      <c r="C5" s="182"/>
      <c r="D5" s="228"/>
      <c r="E5" s="228"/>
      <c r="F5" s="228"/>
      <c r="G5" s="228"/>
      <c r="H5" s="228"/>
      <c r="I5" s="228"/>
      <c r="J5" s="228"/>
      <c r="K5" s="228"/>
      <c r="L5" s="228"/>
      <c r="M5" s="228"/>
      <c r="N5" s="228"/>
      <c r="O5" s="228"/>
      <c r="P5" s="228"/>
      <c r="Q5" s="228"/>
      <c r="R5" s="228"/>
      <c r="S5" s="228"/>
      <c r="T5" s="228"/>
      <c r="U5" s="228"/>
      <c r="V5" s="228"/>
      <c r="W5" s="228"/>
      <c r="X5" s="228"/>
      <c r="Y5" s="228"/>
      <c r="Z5" s="211"/>
      <c r="AA5" s="86"/>
      <c r="AB5" s="2"/>
      <c r="AC5" s="78" t="s">
        <v>10</v>
      </c>
      <c r="AD5" s="78"/>
      <c r="AE5" s="78"/>
      <c r="AF5" s="2"/>
      <c r="AG5" s="78"/>
      <c r="AH5" s="78"/>
      <c r="AI5" s="85" t="s">
        <v>9</v>
      </c>
      <c r="AJ5" s="209">
        <v>12</v>
      </c>
      <c r="AK5" s="210"/>
      <c r="AL5" s="88"/>
      <c r="AM5" s="180"/>
      <c r="AN5" s="181"/>
      <c r="AO5" s="137">
        <v>187</v>
      </c>
      <c r="AP5" s="92">
        <f>PRODUCT(AM5*AO5)</f>
        <v>0</v>
      </c>
    </row>
    <row r="6" spans="1:52" ht="22.15" customHeight="1">
      <c r="A6" s="182"/>
      <c r="B6" s="182"/>
      <c r="C6" s="182"/>
      <c r="D6" s="117"/>
      <c r="E6" s="117"/>
      <c r="F6" s="117"/>
      <c r="G6" s="117"/>
      <c r="H6" s="117"/>
      <c r="I6" s="117"/>
      <c r="J6" s="117"/>
      <c r="K6" s="118"/>
      <c r="L6" s="119"/>
      <c r="M6" s="120" t="s">
        <v>152</v>
      </c>
      <c r="N6" s="229" t="s">
        <v>168</v>
      </c>
      <c r="O6" s="229"/>
      <c r="P6" s="229"/>
      <c r="Q6" s="229"/>
      <c r="R6" s="229"/>
      <c r="S6" s="117"/>
      <c r="T6" s="117"/>
      <c r="U6" s="117"/>
      <c r="V6" s="117"/>
      <c r="W6" s="117"/>
      <c r="X6" s="117"/>
      <c r="Y6" s="117"/>
      <c r="Z6" s="211"/>
      <c r="AA6" s="86"/>
      <c r="AB6" s="2"/>
      <c r="AC6" s="79" t="s">
        <v>12</v>
      </c>
      <c r="AD6" s="79"/>
      <c r="AE6" s="79"/>
      <c r="AF6" s="71"/>
      <c r="AG6" s="79"/>
      <c r="AH6" s="71"/>
      <c r="AI6" s="85" t="s">
        <v>7</v>
      </c>
      <c r="AJ6" s="209">
        <v>12</v>
      </c>
      <c r="AK6" s="210"/>
      <c r="AL6" s="84"/>
      <c r="AM6" s="180"/>
      <c r="AN6" s="181"/>
      <c r="AO6" s="138">
        <v>187</v>
      </c>
      <c r="AP6" s="93">
        <f t="shared" ref="AP6:AP13" si="0">PRODUCT(AM6*AO6)</f>
        <v>0</v>
      </c>
    </row>
    <row r="7" spans="1:52" ht="22.15" customHeight="1" thickBot="1">
      <c r="A7" s="183"/>
      <c r="B7" s="183"/>
      <c r="C7" s="183"/>
      <c r="D7" s="16"/>
      <c r="E7" s="16"/>
      <c r="F7" s="16"/>
      <c r="G7" s="16"/>
      <c r="H7" s="16"/>
      <c r="I7" s="16"/>
      <c r="J7" s="16"/>
      <c r="K7" s="16"/>
      <c r="L7" s="16"/>
      <c r="M7" s="16"/>
      <c r="N7" s="16"/>
      <c r="O7" s="16"/>
      <c r="P7" s="16"/>
      <c r="Q7" s="16"/>
      <c r="R7" s="16"/>
      <c r="S7" s="16"/>
      <c r="T7" s="16"/>
      <c r="U7" s="16"/>
      <c r="V7" s="16"/>
      <c r="W7" s="16"/>
      <c r="X7" s="16"/>
      <c r="Y7" s="16"/>
      <c r="Z7" s="211"/>
      <c r="AA7" s="86"/>
      <c r="AB7" s="2"/>
      <c r="AC7" s="78" t="s">
        <v>14</v>
      </c>
      <c r="AD7" s="78"/>
      <c r="AE7" s="78"/>
      <c r="AF7" s="2"/>
      <c r="AG7" s="78"/>
      <c r="AH7" s="5"/>
      <c r="AI7" s="85" t="s">
        <v>7</v>
      </c>
      <c r="AJ7" s="209">
        <v>24</v>
      </c>
      <c r="AK7" s="210"/>
      <c r="AL7" s="83"/>
      <c r="AM7" s="180"/>
      <c r="AN7" s="181"/>
      <c r="AO7" s="137">
        <v>375</v>
      </c>
      <c r="AP7" s="92">
        <f t="shared" si="0"/>
        <v>0</v>
      </c>
    </row>
    <row r="8" spans="1:52" ht="24" customHeight="1">
      <c r="A8" s="199" t="s">
        <v>131</v>
      </c>
      <c r="B8" s="200"/>
      <c r="C8" s="200"/>
      <c r="D8" s="201"/>
      <c r="E8" s="202"/>
      <c r="F8" s="202"/>
      <c r="G8" s="202"/>
      <c r="H8" s="202"/>
      <c r="I8" s="202"/>
      <c r="J8" s="202"/>
      <c r="K8" s="202"/>
      <c r="L8" s="202"/>
      <c r="M8" s="202"/>
      <c r="N8" s="202"/>
      <c r="O8" s="203"/>
      <c r="P8" s="233" t="s">
        <v>115</v>
      </c>
      <c r="Q8" s="234"/>
      <c r="R8" s="234"/>
      <c r="S8" s="234"/>
      <c r="T8" s="234"/>
      <c r="U8" s="163"/>
      <c r="V8" s="164"/>
      <c r="W8" s="164"/>
      <c r="X8" s="164"/>
      <c r="Y8" s="165"/>
      <c r="Z8" s="211"/>
      <c r="AA8" s="70"/>
      <c r="AB8" s="71"/>
      <c r="AC8" s="78" t="s">
        <v>15</v>
      </c>
      <c r="AD8" s="78"/>
      <c r="AE8" s="78"/>
      <c r="AF8" s="2"/>
      <c r="AG8" s="78"/>
      <c r="AH8" s="5"/>
      <c r="AI8" s="85" t="s">
        <v>9</v>
      </c>
      <c r="AJ8" s="209">
        <v>24</v>
      </c>
      <c r="AK8" s="210"/>
      <c r="AL8" s="83"/>
      <c r="AM8" s="180"/>
      <c r="AN8" s="181"/>
      <c r="AO8" s="137">
        <v>375</v>
      </c>
      <c r="AP8" s="92">
        <f t="shared" si="0"/>
        <v>0</v>
      </c>
    </row>
    <row r="9" spans="1:52" ht="24" customHeight="1">
      <c r="A9" s="184" t="s">
        <v>132</v>
      </c>
      <c r="B9" s="185"/>
      <c r="C9" s="177"/>
      <c r="D9" s="178"/>
      <c r="E9" s="178"/>
      <c r="F9" s="178"/>
      <c r="G9" s="178"/>
      <c r="H9" s="178"/>
      <c r="I9" s="178"/>
      <c r="J9" s="178"/>
      <c r="K9" s="178"/>
      <c r="L9" s="178"/>
      <c r="M9" s="178"/>
      <c r="N9" s="178"/>
      <c r="O9" s="195"/>
      <c r="P9" s="175" t="s">
        <v>11</v>
      </c>
      <c r="Q9" s="176"/>
      <c r="R9" s="176"/>
      <c r="S9" s="196"/>
      <c r="T9" s="197"/>
      <c r="U9" s="197"/>
      <c r="V9" s="197"/>
      <c r="W9" s="197"/>
      <c r="X9" s="197"/>
      <c r="Y9" s="198"/>
      <c r="Z9" s="211"/>
      <c r="AA9" s="77" t="s">
        <v>18</v>
      </c>
      <c r="AB9" s="2"/>
      <c r="AC9" s="78" t="s">
        <v>19</v>
      </c>
      <c r="AD9" s="78"/>
      <c r="AE9" s="78"/>
      <c r="AF9" s="2"/>
      <c r="AG9" s="78"/>
      <c r="AH9" s="2"/>
      <c r="AI9" s="82"/>
      <c r="AJ9" s="209">
        <v>24</v>
      </c>
      <c r="AK9" s="210"/>
      <c r="AL9" s="83"/>
      <c r="AM9" s="180"/>
      <c r="AN9" s="181"/>
      <c r="AO9" s="137">
        <v>375</v>
      </c>
      <c r="AP9" s="92">
        <f t="shared" si="0"/>
        <v>0</v>
      </c>
    </row>
    <row r="10" spans="1:52" ht="24" customHeight="1">
      <c r="A10" s="184" t="s">
        <v>133</v>
      </c>
      <c r="B10" s="185"/>
      <c r="C10" s="177"/>
      <c r="D10" s="178"/>
      <c r="E10" s="178"/>
      <c r="F10" s="178"/>
      <c r="G10" s="178"/>
      <c r="H10" s="178"/>
      <c r="I10" s="178"/>
      <c r="J10" s="178"/>
      <c r="K10" s="178"/>
      <c r="L10" s="178"/>
      <c r="M10" s="178"/>
      <c r="N10" s="178"/>
      <c r="O10" s="195"/>
      <c r="P10" s="206" t="s">
        <v>13</v>
      </c>
      <c r="Q10" s="207"/>
      <c r="R10" s="208"/>
      <c r="S10" s="177"/>
      <c r="T10" s="178"/>
      <c r="U10" s="178"/>
      <c r="V10" s="178"/>
      <c r="W10" s="178"/>
      <c r="X10" s="178"/>
      <c r="Y10" s="179"/>
      <c r="Z10" s="211"/>
      <c r="AA10" s="488"/>
      <c r="AB10" s="489"/>
      <c r="AC10" s="78" t="s">
        <v>22</v>
      </c>
      <c r="AD10" s="78"/>
      <c r="AE10" s="78"/>
      <c r="AF10" s="2"/>
      <c r="AG10" s="78"/>
      <c r="AH10" s="5"/>
      <c r="AI10" s="82"/>
      <c r="AJ10" s="209">
        <v>24</v>
      </c>
      <c r="AK10" s="210"/>
      <c r="AL10" s="83"/>
      <c r="AM10" s="180"/>
      <c r="AN10" s="181"/>
      <c r="AO10" s="137">
        <v>375</v>
      </c>
      <c r="AP10" s="92">
        <f t="shared" si="0"/>
        <v>0</v>
      </c>
      <c r="AQ10" s="105"/>
      <c r="AR10" s="105"/>
      <c r="AS10" s="105"/>
      <c r="AT10" s="105"/>
      <c r="AU10" s="105"/>
      <c r="AV10" s="105"/>
      <c r="AW10" s="105"/>
      <c r="AX10" s="105"/>
      <c r="AY10" s="105"/>
      <c r="AZ10" s="105"/>
    </row>
    <row r="11" spans="1:52" ht="24" customHeight="1">
      <c r="A11" s="60" t="s">
        <v>134</v>
      </c>
      <c r="B11" s="173"/>
      <c r="C11" s="174"/>
      <c r="D11" s="174"/>
      <c r="E11" s="174"/>
      <c r="F11" s="174"/>
      <c r="G11" s="174"/>
      <c r="H11" s="175" t="s">
        <v>16</v>
      </c>
      <c r="I11" s="176"/>
      <c r="J11" s="173"/>
      <c r="K11" s="174"/>
      <c r="L11" s="174"/>
      <c r="M11" s="174"/>
      <c r="N11" s="174"/>
      <c r="O11" s="174"/>
      <c r="P11" s="175" t="s">
        <v>17</v>
      </c>
      <c r="Q11" s="176"/>
      <c r="R11" s="176"/>
      <c r="S11" s="177"/>
      <c r="T11" s="178"/>
      <c r="U11" s="178"/>
      <c r="V11" s="178"/>
      <c r="W11" s="178"/>
      <c r="X11" s="178"/>
      <c r="Y11" s="179"/>
      <c r="Z11" s="211"/>
      <c r="AA11" s="18" t="s">
        <v>25</v>
      </c>
      <c r="AB11" s="100"/>
      <c r="AC11" s="78" t="s">
        <v>26</v>
      </c>
      <c r="AD11" s="78"/>
      <c r="AE11" s="78"/>
      <c r="AF11" s="2"/>
      <c r="AG11" s="78"/>
      <c r="AH11" s="78"/>
      <c r="AI11" s="82"/>
      <c r="AJ11" s="209">
        <v>14</v>
      </c>
      <c r="AK11" s="210"/>
      <c r="AL11" s="83"/>
      <c r="AM11" s="180"/>
      <c r="AN11" s="181"/>
      <c r="AO11" s="137">
        <v>295</v>
      </c>
      <c r="AP11" s="92">
        <f t="shared" si="0"/>
        <v>0</v>
      </c>
      <c r="AQ11" s="105"/>
      <c r="AR11" s="105"/>
      <c r="AS11" s="105"/>
      <c r="AT11" s="105"/>
      <c r="AU11" s="105"/>
      <c r="AV11" s="105"/>
      <c r="AW11" s="105"/>
      <c r="AX11" s="105"/>
      <c r="AY11" s="105"/>
      <c r="AZ11" s="105"/>
    </row>
    <row r="12" spans="1:52" ht="24" customHeight="1">
      <c r="A12" s="60" t="s">
        <v>20</v>
      </c>
      <c r="B12" s="194" t="s">
        <v>136</v>
      </c>
      <c r="C12" s="195"/>
      <c r="D12" s="195"/>
      <c r="E12" s="195"/>
      <c r="F12" s="195"/>
      <c r="G12" s="195"/>
      <c r="H12" s="185" t="s">
        <v>21</v>
      </c>
      <c r="I12" s="185"/>
      <c r="J12" s="185"/>
      <c r="K12" s="189"/>
      <c r="L12" s="190"/>
      <c r="M12" s="190"/>
      <c r="N12" s="190"/>
      <c r="O12" s="190"/>
      <c r="P12" s="220" t="s">
        <v>169</v>
      </c>
      <c r="Q12" s="221"/>
      <c r="R12" s="221"/>
      <c r="S12" s="177"/>
      <c r="T12" s="178"/>
      <c r="U12" s="178"/>
      <c r="V12" s="178"/>
      <c r="W12" s="178"/>
      <c r="X12" s="178"/>
      <c r="Y12" s="179"/>
      <c r="Z12" s="211"/>
      <c r="AA12" s="98"/>
      <c r="AC12" s="78" t="s">
        <v>28</v>
      </c>
      <c r="AD12" s="78"/>
      <c r="AE12" s="78"/>
      <c r="AF12" s="2"/>
      <c r="AG12" s="78"/>
      <c r="AH12" s="2"/>
      <c r="AI12" s="82"/>
      <c r="AJ12" s="172">
        <v>20</v>
      </c>
      <c r="AK12" s="215"/>
      <c r="AL12" s="216"/>
      <c r="AM12" s="180"/>
      <c r="AN12" s="181"/>
      <c r="AO12" s="137">
        <v>265</v>
      </c>
      <c r="AP12" s="92">
        <f t="shared" si="0"/>
        <v>0</v>
      </c>
      <c r="AQ12" s="105"/>
      <c r="AR12" s="105"/>
      <c r="AS12" s="105"/>
      <c r="AT12" s="105"/>
      <c r="AU12" s="105"/>
      <c r="AV12" s="105"/>
      <c r="AW12" s="105"/>
      <c r="AX12" s="105"/>
      <c r="AY12" s="105"/>
      <c r="AZ12" s="105"/>
    </row>
    <row r="13" spans="1:52" ht="24" customHeight="1">
      <c r="A13" s="60" t="s">
        <v>23</v>
      </c>
      <c r="B13" s="186"/>
      <c r="C13" s="187"/>
      <c r="D13" s="187"/>
      <c r="E13" s="187"/>
      <c r="F13" s="187"/>
      <c r="G13" s="187"/>
      <c r="H13" s="188" t="s">
        <v>24</v>
      </c>
      <c r="I13" s="188"/>
      <c r="J13" s="191"/>
      <c r="K13" s="192"/>
      <c r="L13" s="192"/>
      <c r="M13" s="192"/>
      <c r="N13" s="192"/>
      <c r="O13" s="192"/>
      <c r="P13" s="192"/>
      <c r="Q13" s="192"/>
      <c r="R13" s="192"/>
      <c r="S13" s="192"/>
      <c r="T13" s="192"/>
      <c r="U13" s="192"/>
      <c r="V13" s="192"/>
      <c r="W13" s="192"/>
      <c r="X13" s="192"/>
      <c r="Y13" s="193"/>
      <c r="Z13" s="211"/>
      <c r="AA13" s="99"/>
      <c r="AB13" s="78"/>
      <c r="AC13" s="78" t="s">
        <v>32</v>
      </c>
      <c r="AD13" s="78"/>
      <c r="AE13" s="78"/>
      <c r="AF13" s="2"/>
      <c r="AG13" s="78"/>
      <c r="AH13" s="2"/>
      <c r="AI13" s="82"/>
      <c r="AJ13" s="172">
        <v>20</v>
      </c>
      <c r="AK13" s="215"/>
      <c r="AL13" s="216"/>
      <c r="AM13" s="180"/>
      <c r="AN13" s="181"/>
      <c r="AO13" s="137">
        <v>265</v>
      </c>
      <c r="AP13" s="92">
        <f t="shared" si="0"/>
        <v>0</v>
      </c>
      <c r="AQ13" s="105"/>
      <c r="AR13" s="105"/>
      <c r="AS13" s="105"/>
      <c r="AT13" s="105"/>
      <c r="AU13" s="105"/>
      <c r="AV13" s="105"/>
      <c r="AW13" s="105"/>
      <c r="AX13" s="105"/>
      <c r="AY13" s="105"/>
      <c r="AZ13" s="105"/>
    </row>
    <row r="14" spans="1:52" ht="24" customHeight="1" thickBot="1">
      <c r="A14" s="61" t="s">
        <v>135</v>
      </c>
      <c r="B14" s="551"/>
      <c r="C14" s="552"/>
      <c r="D14" s="552"/>
      <c r="E14" s="552"/>
      <c r="F14" s="553"/>
      <c r="G14" s="217" t="s">
        <v>27</v>
      </c>
      <c r="H14" s="218"/>
      <c r="I14" s="218"/>
      <c r="J14" s="219"/>
      <c r="K14" s="212"/>
      <c r="L14" s="213"/>
      <c r="M14" s="214"/>
      <c r="N14" s="166" t="s">
        <v>167</v>
      </c>
      <c r="O14" s="167"/>
      <c r="P14" s="168"/>
      <c r="Q14" s="169"/>
      <c r="R14" s="170"/>
      <c r="S14" s="170"/>
      <c r="T14" s="171"/>
      <c r="U14" s="89" t="s">
        <v>116</v>
      </c>
      <c r="V14" s="90"/>
      <c r="W14" s="557"/>
      <c r="X14" s="558"/>
      <c r="Y14" s="559"/>
      <c r="Z14" s="211"/>
      <c r="AH14" s="493" t="s">
        <v>161</v>
      </c>
      <c r="AI14" s="494"/>
      <c r="AQ14" s="105"/>
      <c r="AR14" s="105"/>
      <c r="AS14" s="105"/>
      <c r="AT14" s="105"/>
      <c r="AU14" s="105"/>
      <c r="AV14" s="105"/>
      <c r="AW14" s="105"/>
      <c r="AX14" s="105"/>
      <c r="AY14" s="105"/>
      <c r="AZ14" s="105"/>
    </row>
    <row r="15" spans="1:52" ht="24" customHeight="1" thickBot="1">
      <c r="A15" s="19" t="s">
        <v>29</v>
      </c>
      <c r="B15" s="95"/>
      <c r="C15" s="605" t="s">
        <v>30</v>
      </c>
      <c r="D15" s="606"/>
      <c r="E15" s="603"/>
      <c r="F15" s="604"/>
      <c r="G15" s="598" t="s">
        <v>170</v>
      </c>
      <c r="H15" s="599"/>
      <c r="I15" s="600"/>
      <c r="J15" s="601"/>
      <c r="K15" s="602"/>
      <c r="L15" s="568" t="s">
        <v>31</v>
      </c>
      <c r="M15" s="568"/>
      <c r="N15" s="568"/>
      <c r="O15" s="568"/>
      <c r="P15" s="568"/>
      <c r="Q15" s="8"/>
      <c r="R15" s="7"/>
      <c r="S15" s="570" t="s">
        <v>181</v>
      </c>
      <c r="T15" s="570"/>
      <c r="U15" s="570"/>
      <c r="V15" s="570"/>
      <c r="W15" s="570"/>
      <c r="X15" s="570"/>
      <c r="Y15" s="570"/>
      <c r="Z15" s="17"/>
      <c r="AA15" s="102" t="s">
        <v>141</v>
      </c>
      <c r="AB15" s="2"/>
      <c r="AC15" s="78"/>
      <c r="AD15" s="78"/>
      <c r="AE15" s="78"/>
      <c r="AF15" s="2"/>
      <c r="AG15" s="78"/>
      <c r="AH15" s="549"/>
      <c r="AI15" s="550"/>
      <c r="AJ15" s="490"/>
      <c r="AK15" s="491"/>
      <c r="AL15" s="492"/>
      <c r="AM15" s="549"/>
      <c r="AN15" s="550"/>
      <c r="AO15" s="137">
        <v>7</v>
      </c>
      <c r="AP15" s="101">
        <f>AJ15*AM15*AO15</f>
        <v>0</v>
      </c>
      <c r="AQ15" s="106"/>
      <c r="AR15" s="106"/>
      <c r="AS15" s="106"/>
      <c r="AT15" s="106"/>
      <c r="AU15" s="106"/>
      <c r="AV15" s="106"/>
      <c r="AW15" s="106"/>
    </row>
    <row r="16" spans="1:52" ht="24" customHeight="1" thickBot="1">
      <c r="A16" s="6"/>
      <c r="B16" s="3"/>
      <c r="C16" s="3"/>
      <c r="D16" s="3"/>
      <c r="E16" s="3"/>
      <c r="F16" s="3"/>
      <c r="G16" s="3"/>
      <c r="H16" s="3"/>
      <c r="I16" s="3"/>
      <c r="J16" s="3"/>
      <c r="K16" s="7"/>
      <c r="L16" s="569"/>
      <c r="M16" s="569"/>
      <c r="N16" s="569"/>
      <c r="O16" s="569"/>
      <c r="P16" s="569"/>
      <c r="Q16" s="8"/>
      <c r="R16" s="7"/>
      <c r="S16" s="571"/>
      <c r="T16" s="571"/>
      <c r="U16" s="571"/>
      <c r="V16" s="571"/>
      <c r="W16" s="571"/>
      <c r="X16" s="571"/>
      <c r="Y16" s="571"/>
      <c r="Z16" s="17"/>
      <c r="AA16" s="102" t="s">
        <v>140</v>
      </c>
      <c r="AB16" s="2"/>
      <c r="AC16" s="78" t="s">
        <v>140</v>
      </c>
      <c r="AD16" s="78"/>
      <c r="AE16" s="78"/>
      <c r="AF16" s="2"/>
      <c r="AG16" s="78"/>
      <c r="AH16" s="549"/>
      <c r="AI16" s="550"/>
      <c r="AJ16" s="490"/>
      <c r="AK16" s="565"/>
      <c r="AL16" s="129"/>
      <c r="AM16" s="549"/>
      <c r="AN16" s="572"/>
      <c r="AO16" s="137">
        <v>35</v>
      </c>
      <c r="AP16" s="130">
        <f>AM16*AO16</f>
        <v>0</v>
      </c>
      <c r="AQ16" s="106"/>
      <c r="AR16" s="106"/>
      <c r="AS16" s="106"/>
      <c r="AT16" s="106"/>
      <c r="AU16" s="106"/>
      <c r="AV16" s="106"/>
      <c r="AW16" s="106"/>
    </row>
    <row r="17" spans="1:51" ht="24" customHeight="1" thickBot="1">
      <c r="A17" s="497" t="s">
        <v>33</v>
      </c>
      <c r="B17" s="498"/>
      <c r="C17" s="498"/>
      <c r="D17" s="498"/>
      <c r="E17" s="498"/>
      <c r="F17" s="498"/>
      <c r="G17" s="498"/>
      <c r="H17" s="498"/>
      <c r="I17" s="498"/>
      <c r="J17" s="498"/>
      <c r="K17" s="498"/>
      <c r="L17" s="498"/>
      <c r="M17" s="498"/>
      <c r="N17" s="498"/>
      <c r="O17" s="498"/>
      <c r="P17" s="499"/>
      <c r="Q17" s="9"/>
      <c r="R17" s="7"/>
      <c r="S17" s="571"/>
      <c r="T17" s="571"/>
      <c r="U17" s="571"/>
      <c r="V17" s="571"/>
      <c r="W17" s="571"/>
      <c r="X17" s="571"/>
      <c r="Y17" s="571"/>
      <c r="Z17" s="8"/>
      <c r="AA17" s="562" t="s">
        <v>144</v>
      </c>
      <c r="AB17" s="563"/>
      <c r="AC17" s="563"/>
      <c r="AD17" s="563"/>
      <c r="AE17" s="563"/>
      <c r="AF17" s="563"/>
      <c r="AG17" s="564"/>
      <c r="AH17" s="566"/>
      <c r="AI17" s="567"/>
      <c r="AJ17" s="180"/>
      <c r="AK17" s="547"/>
      <c r="AL17" s="132"/>
      <c r="AM17" s="560"/>
      <c r="AN17" s="561"/>
      <c r="AO17" s="139">
        <v>25</v>
      </c>
      <c r="AP17" s="131">
        <f>AJ17*AM17*AO17</f>
        <v>0</v>
      </c>
      <c r="AQ17" s="106"/>
      <c r="AR17" s="106"/>
      <c r="AS17" s="106"/>
      <c r="AT17" s="106"/>
      <c r="AU17" s="106"/>
      <c r="AV17" s="106"/>
      <c r="AW17" s="106"/>
    </row>
    <row r="18" spans="1:51" ht="25.9" customHeight="1" thickBot="1">
      <c r="A18" s="264" t="s">
        <v>129</v>
      </c>
      <c r="B18" s="265"/>
      <c r="C18" s="265"/>
      <c r="D18" s="265"/>
      <c r="E18" s="265"/>
      <c r="F18" s="265"/>
      <c r="G18" s="265"/>
      <c r="H18" s="265"/>
      <c r="I18" s="265"/>
      <c r="J18" s="265"/>
      <c r="K18" s="265"/>
      <c r="L18" s="265"/>
      <c r="M18" s="265"/>
      <c r="N18" s="265"/>
      <c r="O18" s="265"/>
      <c r="P18" s="266"/>
      <c r="Q18" s="42"/>
      <c r="R18" s="42"/>
      <c r="S18" s="42"/>
      <c r="T18" s="42"/>
      <c r="U18" s="42"/>
      <c r="V18" s="42"/>
      <c r="W18" s="42"/>
      <c r="X18" s="42"/>
      <c r="Y18" s="42"/>
      <c r="Z18" s="42"/>
      <c r="AA18" s="42"/>
      <c r="AB18" s="42"/>
      <c r="AC18" s="42"/>
      <c r="AD18" s="42"/>
      <c r="AE18" s="42"/>
      <c r="AF18" s="69"/>
      <c r="AG18" s="267" t="s">
        <v>34</v>
      </c>
      <c r="AH18" s="267"/>
      <c r="AI18" s="267"/>
      <c r="AJ18" s="267"/>
      <c r="AK18" s="267"/>
      <c r="AL18" s="267"/>
      <c r="AM18" s="554" t="s">
        <v>35</v>
      </c>
      <c r="AN18" s="555"/>
      <c r="AO18" s="556"/>
      <c r="AP18" s="107">
        <f>SUM(AP3:AP17)</f>
        <v>0</v>
      </c>
      <c r="AQ18" s="106"/>
      <c r="AR18" s="106"/>
      <c r="AS18" s="106"/>
      <c r="AT18" s="106"/>
      <c r="AU18" s="106"/>
      <c r="AV18" s="106"/>
      <c r="AW18" s="106"/>
      <c r="AX18" s="106"/>
    </row>
    <row r="19" spans="1:51" ht="25.9" customHeight="1" thickBot="1">
      <c r="A19" s="264"/>
      <c r="B19" s="265"/>
      <c r="C19" s="265"/>
      <c r="D19" s="265"/>
      <c r="E19" s="265"/>
      <c r="F19" s="265"/>
      <c r="G19" s="265"/>
      <c r="H19" s="265"/>
      <c r="I19" s="265"/>
      <c r="J19" s="265"/>
      <c r="K19" s="265"/>
      <c r="L19" s="265"/>
      <c r="M19" s="265"/>
      <c r="N19" s="265"/>
      <c r="O19" s="265"/>
      <c r="P19" s="266"/>
      <c r="Q19" s="311" t="s">
        <v>138</v>
      </c>
      <c r="R19" s="312"/>
      <c r="S19" s="312"/>
      <c r="T19" s="312"/>
      <c r="U19" s="312"/>
      <c r="V19" s="312"/>
      <c r="W19" s="312"/>
      <c r="X19" s="312"/>
      <c r="Y19" s="312"/>
      <c r="Z19" s="312"/>
      <c r="AA19" s="312"/>
      <c r="AB19" s="312"/>
      <c r="AC19" s="312"/>
      <c r="AD19" s="312"/>
      <c r="AE19" s="312"/>
      <c r="AF19" s="313"/>
      <c r="AG19" s="268"/>
      <c r="AH19" s="268"/>
      <c r="AI19" s="268"/>
      <c r="AJ19" s="268"/>
      <c r="AK19" s="268"/>
      <c r="AL19" s="268"/>
      <c r="AM19" s="320" t="s">
        <v>137</v>
      </c>
      <c r="AN19" s="321"/>
      <c r="AO19" s="322"/>
      <c r="AP19" s="115">
        <f>AP18*0.03</f>
        <v>0</v>
      </c>
      <c r="AQ19" s="106"/>
      <c r="AR19" s="106"/>
      <c r="AS19" s="106"/>
      <c r="AT19" s="106"/>
      <c r="AU19" s="106"/>
      <c r="AV19" s="106"/>
      <c r="AW19" s="106"/>
      <c r="AX19" s="106"/>
    </row>
    <row r="20" spans="1:51" ht="25.9" customHeight="1">
      <c r="A20" s="264"/>
      <c r="B20" s="265"/>
      <c r="C20" s="265"/>
      <c r="D20" s="265"/>
      <c r="E20" s="265"/>
      <c r="F20" s="265"/>
      <c r="G20" s="265"/>
      <c r="H20" s="265"/>
      <c r="I20" s="265"/>
      <c r="J20" s="265"/>
      <c r="K20" s="265"/>
      <c r="L20" s="265"/>
      <c r="M20" s="265"/>
      <c r="N20" s="265"/>
      <c r="O20" s="265"/>
      <c r="P20" s="266"/>
      <c r="Q20" s="314"/>
      <c r="R20" s="315"/>
      <c r="S20" s="315"/>
      <c r="T20" s="315"/>
      <c r="U20" s="315"/>
      <c r="V20" s="315"/>
      <c r="W20" s="315"/>
      <c r="X20" s="315"/>
      <c r="Y20" s="315"/>
      <c r="Z20" s="315"/>
      <c r="AA20" s="315"/>
      <c r="AB20" s="315"/>
      <c r="AC20" s="315"/>
      <c r="AD20" s="315"/>
      <c r="AE20" s="315"/>
      <c r="AF20" s="316"/>
      <c r="AG20" s="268"/>
      <c r="AH20" s="268"/>
      <c r="AI20" s="268"/>
      <c r="AJ20" s="268"/>
      <c r="AK20" s="268"/>
      <c r="AL20" s="268"/>
      <c r="AM20" s="235" t="s">
        <v>136</v>
      </c>
      <c r="AN20" s="235"/>
      <c r="AO20" s="235"/>
      <c r="AP20" s="240"/>
      <c r="AQ20" s="106"/>
      <c r="AR20" s="106"/>
      <c r="AS20" s="106"/>
      <c r="AT20" s="106"/>
      <c r="AU20" s="106"/>
      <c r="AV20" s="106"/>
      <c r="AW20" s="106"/>
      <c r="AX20" s="106"/>
    </row>
    <row r="21" spans="1:51" ht="3" customHeight="1" thickBot="1">
      <c r="A21" s="264"/>
      <c r="B21" s="265"/>
      <c r="C21" s="265"/>
      <c r="D21" s="265"/>
      <c r="E21" s="265"/>
      <c r="F21" s="265"/>
      <c r="G21" s="265"/>
      <c r="H21" s="265"/>
      <c r="I21" s="265"/>
      <c r="J21" s="265"/>
      <c r="K21" s="265"/>
      <c r="L21" s="265"/>
      <c r="M21" s="265"/>
      <c r="N21" s="265"/>
      <c r="O21" s="265"/>
      <c r="P21" s="266"/>
      <c r="Q21" s="314"/>
      <c r="R21" s="315"/>
      <c r="S21" s="315"/>
      <c r="T21" s="315"/>
      <c r="U21" s="315"/>
      <c r="V21" s="315"/>
      <c r="W21" s="315"/>
      <c r="X21" s="315"/>
      <c r="Y21" s="315"/>
      <c r="Z21" s="315"/>
      <c r="AA21" s="315"/>
      <c r="AB21" s="315"/>
      <c r="AC21" s="315"/>
      <c r="AD21" s="315"/>
      <c r="AE21" s="315"/>
      <c r="AF21" s="316"/>
      <c r="AG21" s="268"/>
      <c r="AH21" s="268"/>
      <c r="AI21" s="268"/>
      <c r="AJ21" s="268"/>
      <c r="AK21" s="268"/>
      <c r="AL21" s="268"/>
      <c r="AM21" s="236"/>
      <c r="AN21" s="236"/>
      <c r="AO21" s="236"/>
      <c r="AP21" s="241"/>
    </row>
    <row r="22" spans="1:51" ht="20.45" hidden="1" customHeight="1" thickBot="1">
      <c r="A22" s="264"/>
      <c r="B22" s="265"/>
      <c r="C22" s="265"/>
      <c r="D22" s="265"/>
      <c r="E22" s="265"/>
      <c r="F22" s="265"/>
      <c r="G22" s="265"/>
      <c r="H22" s="265"/>
      <c r="I22" s="265"/>
      <c r="J22" s="265"/>
      <c r="K22" s="265"/>
      <c r="L22" s="265"/>
      <c r="M22" s="265"/>
      <c r="N22" s="265"/>
      <c r="O22" s="265"/>
      <c r="P22" s="266"/>
      <c r="Q22" s="314"/>
      <c r="R22" s="315"/>
      <c r="S22" s="315"/>
      <c r="T22" s="315"/>
      <c r="U22" s="315"/>
      <c r="V22" s="315"/>
      <c r="W22" s="315"/>
      <c r="X22" s="315"/>
      <c r="Y22" s="315"/>
      <c r="Z22" s="315"/>
      <c r="AA22" s="315"/>
      <c r="AB22" s="315"/>
      <c r="AC22" s="315"/>
      <c r="AD22" s="315"/>
      <c r="AE22" s="315"/>
      <c r="AF22" s="316"/>
      <c r="AG22" s="268"/>
      <c r="AH22" s="268"/>
      <c r="AI22" s="268"/>
      <c r="AJ22" s="268"/>
      <c r="AK22" s="268"/>
      <c r="AL22" s="268"/>
      <c r="AM22" s="236"/>
      <c r="AN22" s="236"/>
      <c r="AO22" s="236"/>
      <c r="AP22" s="242"/>
    </row>
    <row r="23" spans="1:51" ht="0.4" customHeight="1" thickBot="1">
      <c r="A23" s="243"/>
      <c r="B23" s="244"/>
      <c r="C23" s="244"/>
      <c r="D23" s="244"/>
      <c r="E23" s="244"/>
      <c r="F23" s="244"/>
      <c r="G23" s="244"/>
      <c r="H23" s="244"/>
      <c r="I23" s="244"/>
      <c r="J23" s="244"/>
      <c r="K23" s="244"/>
      <c r="L23" s="244"/>
      <c r="M23" s="244"/>
      <c r="N23" s="244"/>
      <c r="O23" s="244"/>
      <c r="P23" s="245"/>
      <c r="Q23" s="314"/>
      <c r="R23" s="315"/>
      <c r="S23" s="315"/>
      <c r="T23" s="315"/>
      <c r="U23" s="315"/>
      <c r="V23" s="315"/>
      <c r="W23" s="315"/>
      <c r="X23" s="315"/>
      <c r="Y23" s="315"/>
      <c r="Z23" s="315"/>
      <c r="AA23" s="315"/>
      <c r="AB23" s="315"/>
      <c r="AC23" s="315"/>
      <c r="AD23" s="315"/>
      <c r="AE23" s="315"/>
      <c r="AF23" s="316"/>
      <c r="AG23" s="269"/>
      <c r="AH23" s="269"/>
      <c r="AI23" s="269"/>
      <c r="AJ23" s="269"/>
      <c r="AK23" s="269"/>
      <c r="AL23" s="269"/>
      <c r="AM23" s="523"/>
      <c r="AN23" s="523"/>
      <c r="AO23" s="523"/>
      <c r="AP23" s="524"/>
      <c r="AQ23" s="106"/>
      <c r="AR23" s="106"/>
      <c r="AS23" s="106"/>
      <c r="AT23" s="106"/>
      <c r="AU23" s="106"/>
      <c r="AV23" s="106"/>
      <c r="AW23" s="106"/>
      <c r="AX23" s="106"/>
      <c r="AY23" s="106"/>
    </row>
    <row r="24" spans="1:51" ht="12.75" customHeight="1">
      <c r="A24" s="246" t="s">
        <v>36</v>
      </c>
      <c r="B24" s="247"/>
      <c r="C24" s="247"/>
      <c r="D24" s="247"/>
      <c r="E24" s="247"/>
      <c r="F24" s="247"/>
      <c r="G24" s="247"/>
      <c r="H24" s="247"/>
      <c r="I24" s="247"/>
      <c r="J24" s="247"/>
      <c r="K24" s="247"/>
      <c r="L24" s="247"/>
      <c r="M24" s="247"/>
      <c r="N24" s="247"/>
      <c r="O24" s="247"/>
      <c r="P24" s="248"/>
      <c r="Q24" s="314"/>
      <c r="R24" s="315"/>
      <c r="S24" s="315"/>
      <c r="T24" s="315"/>
      <c r="U24" s="315"/>
      <c r="V24" s="315"/>
      <c r="W24" s="315"/>
      <c r="X24" s="315"/>
      <c r="Y24" s="315"/>
      <c r="Z24" s="315"/>
      <c r="AA24" s="315"/>
      <c r="AB24" s="315"/>
      <c r="AC24" s="315"/>
      <c r="AD24" s="315"/>
      <c r="AE24" s="315"/>
      <c r="AF24" s="316"/>
      <c r="AG24" s="249" t="s">
        <v>37</v>
      </c>
      <c r="AH24" s="250"/>
      <c r="AI24" s="250"/>
      <c r="AJ24" s="250"/>
      <c r="AK24" s="250"/>
      <c r="AL24" s="250"/>
      <c r="AM24" s="253" t="s">
        <v>38</v>
      </c>
      <c r="AN24" s="254"/>
      <c r="AO24" s="259" t="s">
        <v>3</v>
      </c>
      <c r="AP24" s="261" t="s">
        <v>4</v>
      </c>
      <c r="AQ24" s="106"/>
      <c r="AR24" s="106"/>
      <c r="AS24" s="106"/>
      <c r="AT24" s="106"/>
      <c r="AU24" s="106"/>
      <c r="AV24" s="106"/>
      <c r="AW24" s="106"/>
      <c r="AX24" s="106"/>
      <c r="AY24" s="106"/>
    </row>
    <row r="25" spans="1:51" ht="3" customHeight="1">
      <c r="A25" s="246"/>
      <c r="B25" s="247"/>
      <c r="C25" s="247"/>
      <c r="D25" s="247"/>
      <c r="E25" s="247"/>
      <c r="F25" s="247"/>
      <c r="G25" s="247"/>
      <c r="H25" s="247"/>
      <c r="I25" s="247"/>
      <c r="J25" s="247"/>
      <c r="K25" s="247"/>
      <c r="L25" s="247"/>
      <c r="M25" s="247"/>
      <c r="N25" s="247"/>
      <c r="O25" s="247"/>
      <c r="P25" s="248"/>
      <c r="Q25" s="314"/>
      <c r="R25" s="315"/>
      <c r="S25" s="315"/>
      <c r="T25" s="315"/>
      <c r="U25" s="315"/>
      <c r="V25" s="315"/>
      <c r="W25" s="315"/>
      <c r="X25" s="315"/>
      <c r="Y25" s="315"/>
      <c r="Z25" s="315"/>
      <c r="AA25" s="315"/>
      <c r="AB25" s="315"/>
      <c r="AC25" s="315"/>
      <c r="AD25" s="315"/>
      <c r="AE25" s="315"/>
      <c r="AF25" s="316"/>
      <c r="AG25" s="251"/>
      <c r="AH25" s="252"/>
      <c r="AI25" s="252"/>
      <c r="AJ25" s="252"/>
      <c r="AK25" s="252"/>
      <c r="AL25" s="252"/>
      <c r="AM25" s="255"/>
      <c r="AN25" s="256"/>
      <c r="AO25" s="260"/>
      <c r="AP25" s="262"/>
      <c r="AQ25" s="106"/>
      <c r="AR25" s="106"/>
      <c r="AS25" s="106"/>
      <c r="AT25" s="106"/>
      <c r="AU25" s="106"/>
      <c r="AV25" s="106"/>
      <c r="AW25" s="106"/>
      <c r="AX25" s="106"/>
      <c r="AY25" s="106"/>
    </row>
    <row r="26" spans="1:51" ht="6.75" customHeight="1">
      <c r="A26" s="246"/>
      <c r="B26" s="247"/>
      <c r="C26" s="247"/>
      <c r="D26" s="247"/>
      <c r="E26" s="247"/>
      <c r="F26" s="247"/>
      <c r="G26" s="247"/>
      <c r="H26" s="247"/>
      <c r="I26" s="247"/>
      <c r="J26" s="247"/>
      <c r="K26" s="247"/>
      <c r="L26" s="247"/>
      <c r="M26" s="247"/>
      <c r="N26" s="247"/>
      <c r="O26" s="247"/>
      <c r="P26" s="248"/>
      <c r="Q26" s="314"/>
      <c r="R26" s="315"/>
      <c r="S26" s="315"/>
      <c r="T26" s="315"/>
      <c r="U26" s="315"/>
      <c r="V26" s="315"/>
      <c r="W26" s="315"/>
      <c r="X26" s="315"/>
      <c r="Y26" s="315"/>
      <c r="Z26" s="315"/>
      <c r="AA26" s="315"/>
      <c r="AB26" s="315"/>
      <c r="AC26" s="315"/>
      <c r="AD26" s="315"/>
      <c r="AE26" s="315"/>
      <c r="AF26" s="316"/>
      <c r="AG26" s="251"/>
      <c r="AH26" s="252"/>
      <c r="AI26" s="252"/>
      <c r="AJ26" s="252"/>
      <c r="AK26" s="252"/>
      <c r="AL26" s="252"/>
      <c r="AM26" s="257"/>
      <c r="AN26" s="258"/>
      <c r="AO26" s="239"/>
      <c r="AP26" s="263"/>
    </row>
    <row r="27" spans="1:51" ht="21" customHeight="1">
      <c r="A27" s="246" t="s">
        <v>183</v>
      </c>
      <c r="B27" s="247"/>
      <c r="C27" s="247"/>
      <c r="D27" s="247"/>
      <c r="E27" s="247"/>
      <c r="F27" s="247"/>
      <c r="G27" s="247"/>
      <c r="H27" s="247"/>
      <c r="I27" s="247"/>
      <c r="J27" s="247"/>
      <c r="K27" s="247"/>
      <c r="L27" s="247"/>
      <c r="M27" s="247"/>
      <c r="N27" s="247"/>
      <c r="O27" s="247"/>
      <c r="P27" s="248"/>
      <c r="Q27" s="314"/>
      <c r="R27" s="315"/>
      <c r="S27" s="315"/>
      <c r="T27" s="315"/>
      <c r="U27" s="315"/>
      <c r="V27" s="315"/>
      <c r="W27" s="315"/>
      <c r="X27" s="315"/>
      <c r="Y27" s="315"/>
      <c r="Z27" s="315"/>
      <c r="AA27" s="315"/>
      <c r="AB27" s="315"/>
      <c r="AC27" s="315"/>
      <c r="AD27" s="315"/>
      <c r="AE27" s="315"/>
      <c r="AF27" s="316"/>
      <c r="AG27" s="204" t="s">
        <v>39</v>
      </c>
      <c r="AH27" s="205"/>
      <c r="AI27" s="205"/>
      <c r="AJ27" s="205"/>
      <c r="AK27" s="205"/>
      <c r="AL27" s="205"/>
      <c r="AM27" s="162"/>
      <c r="AN27" s="162"/>
      <c r="AO27" s="80">
        <v>249</v>
      </c>
      <c r="AP27" s="92">
        <f>PRODUCT(AM27*AO27)</f>
        <v>0</v>
      </c>
      <c r="AQ27" s="105"/>
      <c r="AR27" s="105"/>
      <c r="AS27" s="105"/>
      <c r="AT27" s="105"/>
      <c r="AU27" s="105"/>
      <c r="AV27" s="105"/>
      <c r="AW27" s="105"/>
      <c r="AX27" s="105"/>
      <c r="AY27" s="105"/>
    </row>
    <row r="28" spans="1:51" ht="21" customHeight="1">
      <c r="A28" s="243" t="s">
        <v>40</v>
      </c>
      <c r="B28" s="244"/>
      <c r="C28" s="244"/>
      <c r="D28" s="244"/>
      <c r="E28" s="244"/>
      <c r="F28" s="244"/>
      <c r="G28" s="244"/>
      <c r="H28" s="244"/>
      <c r="I28" s="244"/>
      <c r="J28" s="244"/>
      <c r="K28" s="244"/>
      <c r="L28" s="244"/>
      <c r="M28" s="244"/>
      <c r="N28" s="244"/>
      <c r="O28" s="244"/>
      <c r="P28" s="245"/>
      <c r="Q28" s="314"/>
      <c r="R28" s="315"/>
      <c r="S28" s="315"/>
      <c r="T28" s="315"/>
      <c r="U28" s="315"/>
      <c r="V28" s="315"/>
      <c r="W28" s="315"/>
      <c r="X28" s="315"/>
      <c r="Y28" s="315"/>
      <c r="Z28" s="315"/>
      <c r="AA28" s="315"/>
      <c r="AB28" s="315"/>
      <c r="AC28" s="315"/>
      <c r="AD28" s="315"/>
      <c r="AE28" s="315"/>
      <c r="AF28" s="316"/>
      <c r="AG28" s="47" t="s">
        <v>41</v>
      </c>
      <c r="AH28" s="79" t="s">
        <v>150</v>
      </c>
      <c r="AI28" s="4"/>
      <c r="AJ28" s="4"/>
      <c r="AK28" s="4"/>
      <c r="AL28" s="10"/>
      <c r="AM28" s="162"/>
      <c r="AN28" s="162"/>
      <c r="AO28" s="80">
        <v>249</v>
      </c>
      <c r="AP28" s="92">
        <f>PRODUCT(AM28*AO28)</f>
        <v>0</v>
      </c>
      <c r="AQ28" s="105"/>
      <c r="AR28" s="105"/>
      <c r="AS28" s="105"/>
      <c r="AT28" s="105"/>
      <c r="AU28" s="105"/>
      <c r="AV28" s="105"/>
      <c r="AW28" s="105"/>
      <c r="AX28" s="105"/>
      <c r="AY28" s="105"/>
    </row>
    <row r="29" spans="1:51" ht="6.75" customHeight="1">
      <c r="A29" s="243"/>
      <c r="B29" s="244"/>
      <c r="C29" s="244"/>
      <c r="D29" s="244"/>
      <c r="E29" s="244"/>
      <c r="F29" s="244"/>
      <c r="G29" s="244"/>
      <c r="H29" s="244"/>
      <c r="I29" s="244"/>
      <c r="J29" s="244"/>
      <c r="K29" s="244"/>
      <c r="L29" s="244"/>
      <c r="M29" s="244"/>
      <c r="N29" s="244"/>
      <c r="O29" s="244"/>
      <c r="P29" s="245"/>
      <c r="Q29" s="314"/>
      <c r="R29" s="315"/>
      <c r="S29" s="315"/>
      <c r="T29" s="315"/>
      <c r="U29" s="315"/>
      <c r="V29" s="315"/>
      <c r="W29" s="315"/>
      <c r="X29" s="315"/>
      <c r="Y29" s="315"/>
      <c r="Z29" s="315"/>
      <c r="AA29" s="315"/>
      <c r="AB29" s="315"/>
      <c r="AC29" s="315"/>
      <c r="AD29" s="315"/>
      <c r="AE29" s="315"/>
      <c r="AF29" s="316"/>
      <c r="AG29" s="204" t="s">
        <v>42</v>
      </c>
      <c r="AH29" s="205"/>
      <c r="AI29" s="205"/>
      <c r="AJ29" s="205"/>
      <c r="AK29" s="205"/>
      <c r="AL29" s="205"/>
      <c r="AM29" s="162"/>
      <c r="AN29" s="162"/>
      <c r="AO29" s="270">
        <v>375</v>
      </c>
      <c r="AP29" s="271">
        <f>PRODUCT(AM29*AO29)</f>
        <v>0</v>
      </c>
    </row>
    <row r="30" spans="1:51" ht="6.75" customHeight="1">
      <c r="A30" s="243"/>
      <c r="B30" s="244"/>
      <c r="C30" s="244"/>
      <c r="D30" s="244"/>
      <c r="E30" s="244"/>
      <c r="F30" s="244"/>
      <c r="G30" s="244"/>
      <c r="H30" s="244"/>
      <c r="I30" s="244"/>
      <c r="J30" s="244"/>
      <c r="K30" s="244"/>
      <c r="L30" s="244"/>
      <c r="M30" s="244"/>
      <c r="N30" s="244"/>
      <c r="O30" s="244"/>
      <c r="P30" s="245"/>
      <c r="Q30" s="314"/>
      <c r="R30" s="315"/>
      <c r="S30" s="315"/>
      <c r="T30" s="315"/>
      <c r="U30" s="315"/>
      <c r="V30" s="315"/>
      <c r="W30" s="315"/>
      <c r="X30" s="315"/>
      <c r="Y30" s="315"/>
      <c r="Z30" s="315"/>
      <c r="AA30" s="315"/>
      <c r="AB30" s="315"/>
      <c r="AC30" s="315"/>
      <c r="AD30" s="315"/>
      <c r="AE30" s="315"/>
      <c r="AF30" s="316"/>
      <c r="AG30" s="204"/>
      <c r="AH30" s="205"/>
      <c r="AI30" s="205"/>
      <c r="AJ30" s="205"/>
      <c r="AK30" s="205"/>
      <c r="AL30" s="205"/>
      <c r="AM30" s="162"/>
      <c r="AN30" s="162"/>
      <c r="AO30" s="270"/>
      <c r="AP30" s="271"/>
    </row>
    <row r="31" spans="1:51" ht="6.75" customHeight="1">
      <c r="A31" s="243"/>
      <c r="B31" s="244"/>
      <c r="C31" s="244"/>
      <c r="D31" s="244"/>
      <c r="E31" s="244"/>
      <c r="F31" s="244"/>
      <c r="G31" s="244"/>
      <c r="H31" s="244"/>
      <c r="I31" s="244"/>
      <c r="J31" s="244"/>
      <c r="K31" s="244"/>
      <c r="L31" s="244"/>
      <c r="M31" s="244"/>
      <c r="N31" s="244"/>
      <c r="O31" s="244"/>
      <c r="P31" s="245"/>
      <c r="Q31" s="314"/>
      <c r="R31" s="315"/>
      <c r="S31" s="315"/>
      <c r="T31" s="315"/>
      <c r="U31" s="315"/>
      <c r="V31" s="315"/>
      <c r="W31" s="315"/>
      <c r="X31" s="315"/>
      <c r="Y31" s="315"/>
      <c r="Z31" s="315"/>
      <c r="AA31" s="315"/>
      <c r="AB31" s="315"/>
      <c r="AC31" s="315"/>
      <c r="AD31" s="315"/>
      <c r="AE31" s="315"/>
      <c r="AF31" s="316"/>
      <c r="AG31" s="204"/>
      <c r="AH31" s="205"/>
      <c r="AI31" s="205"/>
      <c r="AJ31" s="205"/>
      <c r="AK31" s="205"/>
      <c r="AL31" s="205"/>
      <c r="AM31" s="162"/>
      <c r="AN31" s="162"/>
      <c r="AO31" s="270"/>
      <c r="AP31" s="271"/>
    </row>
    <row r="32" spans="1:51" ht="21" customHeight="1">
      <c r="A32" s="243"/>
      <c r="B32" s="244"/>
      <c r="C32" s="244"/>
      <c r="D32" s="244"/>
      <c r="E32" s="244"/>
      <c r="F32" s="244"/>
      <c r="G32" s="244"/>
      <c r="H32" s="244"/>
      <c r="I32" s="244"/>
      <c r="J32" s="244"/>
      <c r="K32" s="244"/>
      <c r="L32" s="244"/>
      <c r="M32" s="244"/>
      <c r="N32" s="244"/>
      <c r="O32" s="244"/>
      <c r="P32" s="245"/>
      <c r="Q32" s="314"/>
      <c r="R32" s="315"/>
      <c r="S32" s="315"/>
      <c r="T32" s="315"/>
      <c r="U32" s="315"/>
      <c r="V32" s="315"/>
      <c r="W32" s="315"/>
      <c r="X32" s="315"/>
      <c r="Y32" s="315"/>
      <c r="Z32" s="315"/>
      <c r="AA32" s="315"/>
      <c r="AB32" s="315"/>
      <c r="AC32" s="315"/>
      <c r="AD32" s="315"/>
      <c r="AE32" s="315"/>
      <c r="AF32" s="316"/>
      <c r="AG32" s="48" t="s">
        <v>43</v>
      </c>
      <c r="AH32" s="78" t="s">
        <v>149</v>
      </c>
      <c r="AI32" s="43"/>
      <c r="AJ32" s="43"/>
      <c r="AK32" s="43"/>
      <c r="AL32" s="43"/>
      <c r="AM32" s="162"/>
      <c r="AN32" s="162"/>
      <c r="AO32" s="81">
        <v>250</v>
      </c>
      <c r="AP32" s="92">
        <f>PRODUCT(AM32*AO32)</f>
        <v>0</v>
      </c>
    </row>
    <row r="33" spans="1:42" ht="6.75" customHeight="1">
      <c r="A33" s="285" t="s">
        <v>44</v>
      </c>
      <c r="B33" s="286"/>
      <c r="C33" s="286"/>
      <c r="D33" s="286"/>
      <c r="E33" s="298" t="s">
        <v>63</v>
      </c>
      <c r="F33" s="299"/>
      <c r="G33" s="288" t="s">
        <v>64</v>
      </c>
      <c r="H33" s="288"/>
      <c r="I33" s="293" t="s">
        <v>65</v>
      </c>
      <c r="J33" s="289" t="s">
        <v>66</v>
      </c>
      <c r="K33" s="290" t="s">
        <v>147</v>
      </c>
      <c r="L33" s="293" t="s">
        <v>68</v>
      </c>
      <c r="M33" s="293" t="s">
        <v>69</v>
      </c>
      <c r="N33" s="623"/>
      <c r="O33" s="624"/>
      <c r="P33" s="625"/>
      <c r="Q33" s="314"/>
      <c r="R33" s="315"/>
      <c r="S33" s="315"/>
      <c r="T33" s="315"/>
      <c r="U33" s="315"/>
      <c r="V33" s="315"/>
      <c r="W33" s="315"/>
      <c r="X33" s="315"/>
      <c r="Y33" s="315"/>
      <c r="Z33" s="315"/>
      <c r="AA33" s="315"/>
      <c r="AB33" s="315"/>
      <c r="AC33" s="315"/>
      <c r="AD33" s="315"/>
      <c r="AE33" s="315"/>
      <c r="AF33" s="316"/>
      <c r="AG33" s="204" t="s">
        <v>45</v>
      </c>
      <c r="AH33" s="205"/>
      <c r="AI33" s="205"/>
      <c r="AJ33" s="205"/>
      <c r="AK33" s="205"/>
      <c r="AL33" s="205"/>
      <c r="AM33" s="162"/>
      <c r="AN33" s="162"/>
      <c r="AO33" s="270">
        <v>45</v>
      </c>
      <c r="AP33" s="271">
        <f>PRODUCT(AM33*AO33)</f>
        <v>0</v>
      </c>
    </row>
    <row r="34" spans="1:42" ht="6.75" customHeight="1">
      <c r="A34" s="287"/>
      <c r="B34" s="286"/>
      <c r="C34" s="286"/>
      <c r="D34" s="286"/>
      <c r="E34" s="300"/>
      <c r="F34" s="301"/>
      <c r="G34" s="288"/>
      <c r="H34" s="288"/>
      <c r="I34" s="294"/>
      <c r="J34" s="260"/>
      <c r="K34" s="291"/>
      <c r="L34" s="294"/>
      <c r="M34" s="296"/>
      <c r="N34" s="626"/>
      <c r="O34" s="627"/>
      <c r="P34" s="628"/>
      <c r="Q34" s="314"/>
      <c r="R34" s="315"/>
      <c r="S34" s="315"/>
      <c r="T34" s="315"/>
      <c r="U34" s="315"/>
      <c r="V34" s="315"/>
      <c r="W34" s="315"/>
      <c r="X34" s="315"/>
      <c r="Y34" s="315"/>
      <c r="Z34" s="315"/>
      <c r="AA34" s="315"/>
      <c r="AB34" s="315"/>
      <c r="AC34" s="315"/>
      <c r="AD34" s="315"/>
      <c r="AE34" s="315"/>
      <c r="AF34" s="316"/>
      <c r="AG34" s="204"/>
      <c r="AH34" s="205"/>
      <c r="AI34" s="205"/>
      <c r="AJ34" s="205"/>
      <c r="AK34" s="205"/>
      <c r="AL34" s="205"/>
      <c r="AM34" s="162"/>
      <c r="AN34" s="162"/>
      <c r="AO34" s="270"/>
      <c r="AP34" s="271"/>
    </row>
    <row r="35" spans="1:42" ht="6.75" customHeight="1">
      <c r="A35" s="287"/>
      <c r="B35" s="286"/>
      <c r="C35" s="286"/>
      <c r="D35" s="286"/>
      <c r="E35" s="302"/>
      <c r="F35" s="303"/>
      <c r="G35" s="288"/>
      <c r="H35" s="288"/>
      <c r="I35" s="295"/>
      <c r="J35" s="239"/>
      <c r="K35" s="292"/>
      <c r="L35" s="295"/>
      <c r="M35" s="297"/>
      <c r="N35" s="626"/>
      <c r="O35" s="627"/>
      <c r="P35" s="628"/>
      <c r="Q35" s="314"/>
      <c r="R35" s="315"/>
      <c r="S35" s="315"/>
      <c r="T35" s="315"/>
      <c r="U35" s="315"/>
      <c r="V35" s="315"/>
      <c r="W35" s="315"/>
      <c r="X35" s="315"/>
      <c r="Y35" s="315"/>
      <c r="Z35" s="315"/>
      <c r="AA35" s="315"/>
      <c r="AB35" s="315"/>
      <c r="AC35" s="315"/>
      <c r="AD35" s="315"/>
      <c r="AE35" s="315"/>
      <c r="AF35" s="316"/>
      <c r="AG35" s="204"/>
      <c r="AH35" s="205"/>
      <c r="AI35" s="205"/>
      <c r="AJ35" s="205"/>
      <c r="AK35" s="205"/>
      <c r="AL35" s="205"/>
      <c r="AM35" s="162"/>
      <c r="AN35" s="162"/>
      <c r="AO35" s="270"/>
      <c r="AP35" s="271"/>
    </row>
    <row r="36" spans="1:42" ht="21" customHeight="1">
      <c r="A36" s="306" t="s">
        <v>153</v>
      </c>
      <c r="B36" s="307"/>
      <c r="C36" s="307"/>
      <c r="D36" s="308"/>
      <c r="E36" s="304"/>
      <c r="F36" s="305"/>
      <c r="G36" s="304"/>
      <c r="H36" s="305"/>
      <c r="I36" s="121"/>
      <c r="J36" s="121"/>
      <c r="K36" s="121"/>
      <c r="L36" s="121"/>
      <c r="M36" s="121"/>
      <c r="N36" s="323"/>
      <c r="O36" s="324"/>
      <c r="P36" s="325"/>
      <c r="Q36" s="314"/>
      <c r="R36" s="315"/>
      <c r="S36" s="315"/>
      <c r="T36" s="315"/>
      <c r="U36" s="315"/>
      <c r="V36" s="315"/>
      <c r="W36" s="315"/>
      <c r="X36" s="315"/>
      <c r="Y36" s="315"/>
      <c r="Z36" s="315"/>
      <c r="AA36" s="315"/>
      <c r="AB36" s="315"/>
      <c r="AC36" s="315"/>
      <c r="AD36" s="315"/>
      <c r="AE36" s="315"/>
      <c r="AF36" s="316"/>
      <c r="AG36" s="204" t="s">
        <v>46</v>
      </c>
      <c r="AH36" s="205"/>
      <c r="AI36" s="205"/>
      <c r="AJ36" s="205"/>
      <c r="AK36" s="205"/>
      <c r="AL36" s="205"/>
      <c r="AM36" s="162"/>
      <c r="AN36" s="162"/>
      <c r="AO36" s="81">
        <v>45</v>
      </c>
      <c r="AP36" s="92">
        <f>PRODUCT(AM36*AO36)</f>
        <v>0</v>
      </c>
    </row>
    <row r="37" spans="1:42" ht="10.5" customHeight="1">
      <c r="A37" s="272" t="s">
        <v>47</v>
      </c>
      <c r="B37" s="273"/>
      <c r="C37" s="273"/>
      <c r="D37" s="274"/>
      <c r="E37" s="278"/>
      <c r="F37" s="279"/>
      <c r="G37" s="278"/>
      <c r="H37" s="279"/>
      <c r="I37" s="309"/>
      <c r="J37" s="309"/>
      <c r="K37" s="309"/>
      <c r="L37" s="309"/>
      <c r="M37" s="309"/>
      <c r="N37" s="323"/>
      <c r="O37" s="324"/>
      <c r="P37" s="325"/>
      <c r="Q37" s="314"/>
      <c r="R37" s="315"/>
      <c r="S37" s="315"/>
      <c r="T37" s="315"/>
      <c r="U37" s="315"/>
      <c r="V37" s="315"/>
      <c r="W37" s="315"/>
      <c r="X37" s="315"/>
      <c r="Y37" s="315"/>
      <c r="Z37" s="315"/>
      <c r="AA37" s="315"/>
      <c r="AB37" s="315"/>
      <c r="AC37" s="315"/>
      <c r="AD37" s="315"/>
      <c r="AE37" s="315"/>
      <c r="AF37" s="316"/>
      <c r="AG37" s="204" t="s">
        <v>48</v>
      </c>
      <c r="AH37" s="205"/>
      <c r="AI37" s="205"/>
      <c r="AJ37" s="205"/>
      <c r="AK37" s="205"/>
      <c r="AL37" s="205"/>
      <c r="AM37" s="162"/>
      <c r="AN37" s="162"/>
      <c r="AO37" s="270">
        <v>45</v>
      </c>
      <c r="AP37" s="271">
        <f>PRODUCT(AM37*AO37)</f>
        <v>0</v>
      </c>
    </row>
    <row r="38" spans="1:42" ht="10.5" customHeight="1" thickBot="1">
      <c r="A38" s="275"/>
      <c r="B38" s="276"/>
      <c r="C38" s="276"/>
      <c r="D38" s="277"/>
      <c r="E38" s="280"/>
      <c r="F38" s="281"/>
      <c r="G38" s="280"/>
      <c r="H38" s="281"/>
      <c r="I38" s="310"/>
      <c r="J38" s="310"/>
      <c r="K38" s="310"/>
      <c r="L38" s="310"/>
      <c r="M38" s="310"/>
      <c r="N38" s="323"/>
      <c r="O38" s="324"/>
      <c r="P38" s="325"/>
      <c r="Q38" s="317"/>
      <c r="R38" s="318"/>
      <c r="S38" s="318"/>
      <c r="T38" s="318"/>
      <c r="U38" s="318"/>
      <c r="V38" s="318"/>
      <c r="W38" s="318"/>
      <c r="X38" s="318"/>
      <c r="Y38" s="318"/>
      <c r="Z38" s="318"/>
      <c r="AA38" s="318"/>
      <c r="AB38" s="318"/>
      <c r="AC38" s="318"/>
      <c r="AD38" s="318"/>
      <c r="AE38" s="318"/>
      <c r="AF38" s="319"/>
      <c r="AG38" s="204"/>
      <c r="AH38" s="205"/>
      <c r="AI38" s="205"/>
      <c r="AJ38" s="205"/>
      <c r="AK38" s="205"/>
      <c r="AL38" s="205"/>
      <c r="AM38" s="282"/>
      <c r="AN38" s="282"/>
      <c r="AO38" s="283"/>
      <c r="AP38" s="284"/>
    </row>
    <row r="39" spans="1:42" ht="6.75" customHeight="1">
      <c r="A39" s="272" t="s">
        <v>154</v>
      </c>
      <c r="B39" s="356"/>
      <c r="C39" s="356"/>
      <c r="D39" s="274"/>
      <c r="E39" s="278"/>
      <c r="F39" s="279"/>
      <c r="G39" s="328"/>
      <c r="H39" s="329"/>
      <c r="I39" s="309"/>
      <c r="J39" s="309"/>
      <c r="K39" s="309"/>
      <c r="L39" s="309"/>
      <c r="M39" s="309"/>
      <c r="N39" s="323"/>
      <c r="O39" s="324"/>
      <c r="P39" s="325"/>
      <c r="Q39" s="362" t="s">
        <v>139</v>
      </c>
      <c r="R39" s="363"/>
      <c r="S39" s="363"/>
      <c r="T39" s="363"/>
      <c r="U39" s="363"/>
      <c r="V39" s="363"/>
      <c r="W39" s="363"/>
      <c r="X39" s="363"/>
      <c r="Y39" s="363"/>
      <c r="Z39" s="363"/>
      <c r="AA39" s="363"/>
      <c r="AB39" s="363"/>
      <c r="AC39" s="363"/>
      <c r="AD39" s="363"/>
      <c r="AE39" s="363"/>
      <c r="AF39" s="364"/>
      <c r="AG39" s="525"/>
      <c r="AH39" s="526"/>
      <c r="AI39" s="526"/>
      <c r="AJ39" s="526"/>
      <c r="AK39" s="526"/>
      <c r="AL39" s="527"/>
      <c r="AM39" s="588" t="s">
        <v>49</v>
      </c>
      <c r="AN39" s="589"/>
      <c r="AO39" s="590"/>
      <c r="AP39" s="339">
        <f>SUM(AP27:AP37)</f>
        <v>0</v>
      </c>
    </row>
    <row r="40" spans="1:42" ht="6.75" customHeight="1">
      <c r="A40" s="371"/>
      <c r="B40" s="372"/>
      <c r="C40" s="372"/>
      <c r="D40" s="373"/>
      <c r="E40" s="323"/>
      <c r="F40" s="327"/>
      <c r="G40" s="330"/>
      <c r="H40" s="331"/>
      <c r="I40" s="334"/>
      <c r="J40" s="334"/>
      <c r="K40" s="334"/>
      <c r="L40" s="334"/>
      <c r="M40" s="334"/>
      <c r="N40" s="629"/>
      <c r="O40" s="324"/>
      <c r="P40" s="325"/>
      <c r="Q40" s="365"/>
      <c r="R40" s="366"/>
      <c r="S40" s="366"/>
      <c r="T40" s="366"/>
      <c r="U40" s="366"/>
      <c r="V40" s="366"/>
      <c r="W40" s="366"/>
      <c r="X40" s="366"/>
      <c r="Y40" s="366"/>
      <c r="Z40" s="366"/>
      <c r="AA40" s="366"/>
      <c r="AB40" s="366"/>
      <c r="AC40" s="366"/>
      <c r="AD40" s="366"/>
      <c r="AE40" s="366"/>
      <c r="AF40" s="367"/>
      <c r="AG40" s="528"/>
      <c r="AH40" s="529"/>
      <c r="AI40" s="529"/>
      <c r="AJ40" s="529"/>
      <c r="AK40" s="529"/>
      <c r="AL40" s="530"/>
      <c r="AM40" s="591"/>
      <c r="AN40" s="592"/>
      <c r="AO40" s="593"/>
      <c r="AP40" s="340"/>
    </row>
    <row r="41" spans="1:42" ht="6.75" customHeight="1">
      <c r="A41" s="358"/>
      <c r="B41" s="359"/>
      <c r="C41" s="359"/>
      <c r="D41" s="277"/>
      <c r="E41" s="280"/>
      <c r="F41" s="281"/>
      <c r="G41" s="332"/>
      <c r="H41" s="333"/>
      <c r="I41" s="310"/>
      <c r="J41" s="310"/>
      <c r="K41" s="310"/>
      <c r="L41" s="310"/>
      <c r="M41" s="310"/>
      <c r="N41" s="629"/>
      <c r="O41" s="324"/>
      <c r="P41" s="325"/>
      <c r="Q41" s="365"/>
      <c r="R41" s="366"/>
      <c r="S41" s="366"/>
      <c r="T41" s="366"/>
      <c r="U41" s="366"/>
      <c r="V41" s="366"/>
      <c r="W41" s="366"/>
      <c r="X41" s="366"/>
      <c r="Y41" s="366"/>
      <c r="Z41" s="366"/>
      <c r="AA41" s="366"/>
      <c r="AB41" s="366"/>
      <c r="AC41" s="366"/>
      <c r="AD41" s="366"/>
      <c r="AE41" s="366"/>
      <c r="AF41" s="367"/>
      <c r="AG41" s="528"/>
      <c r="AH41" s="529"/>
      <c r="AI41" s="529"/>
      <c r="AJ41" s="529"/>
      <c r="AK41" s="529"/>
      <c r="AL41" s="530"/>
      <c r="AM41" s="591"/>
      <c r="AN41" s="592"/>
      <c r="AO41" s="593"/>
      <c r="AP41" s="340"/>
    </row>
    <row r="42" spans="1:42" ht="10.9" customHeight="1" thickBot="1">
      <c r="A42" s="272" t="s">
        <v>50</v>
      </c>
      <c r="B42" s="356"/>
      <c r="C42" s="356"/>
      <c r="D42" s="274"/>
      <c r="E42" s="278"/>
      <c r="F42" s="279"/>
      <c r="G42" s="278"/>
      <c r="H42" s="279"/>
      <c r="I42" s="309"/>
      <c r="J42" s="574"/>
      <c r="K42" s="309"/>
      <c r="L42" s="309"/>
      <c r="M42" s="309"/>
      <c r="N42" s="323"/>
      <c r="O42" s="324"/>
      <c r="P42" s="325"/>
      <c r="Q42" s="365"/>
      <c r="R42" s="366"/>
      <c r="S42" s="366"/>
      <c r="T42" s="366"/>
      <c r="U42" s="366"/>
      <c r="V42" s="366"/>
      <c r="W42" s="366"/>
      <c r="X42" s="366"/>
      <c r="Y42" s="366"/>
      <c r="Z42" s="366"/>
      <c r="AA42" s="366"/>
      <c r="AB42" s="366"/>
      <c r="AC42" s="366"/>
      <c r="AD42" s="366"/>
      <c r="AE42" s="366"/>
      <c r="AF42" s="367"/>
      <c r="AG42" s="528"/>
      <c r="AH42" s="529"/>
      <c r="AI42" s="529"/>
      <c r="AJ42" s="529"/>
      <c r="AK42" s="529"/>
      <c r="AL42" s="530"/>
      <c r="AM42" s="594"/>
      <c r="AN42" s="595"/>
      <c r="AO42" s="596"/>
      <c r="AP42" s="341"/>
    </row>
    <row r="43" spans="1:42" ht="10.9" customHeight="1">
      <c r="A43" s="358"/>
      <c r="B43" s="359"/>
      <c r="C43" s="359"/>
      <c r="D43" s="277"/>
      <c r="E43" s="280"/>
      <c r="F43" s="281"/>
      <c r="G43" s="280"/>
      <c r="H43" s="281"/>
      <c r="I43" s="310"/>
      <c r="J43" s="310"/>
      <c r="K43" s="310"/>
      <c r="L43" s="310"/>
      <c r="M43" s="310"/>
      <c r="N43" s="323"/>
      <c r="O43" s="324"/>
      <c r="P43" s="325"/>
      <c r="Q43" s="365"/>
      <c r="R43" s="366"/>
      <c r="S43" s="366"/>
      <c r="T43" s="366"/>
      <c r="U43" s="366"/>
      <c r="V43" s="366"/>
      <c r="W43" s="366"/>
      <c r="X43" s="366"/>
      <c r="Y43" s="366"/>
      <c r="Z43" s="366"/>
      <c r="AA43" s="366"/>
      <c r="AB43" s="366"/>
      <c r="AC43" s="366"/>
      <c r="AD43" s="366"/>
      <c r="AE43" s="366"/>
      <c r="AF43" s="367"/>
      <c r="AG43" s="503" t="s">
        <v>52</v>
      </c>
      <c r="AH43" s="390"/>
      <c r="AI43" s="390"/>
      <c r="AJ43" s="390"/>
      <c r="AK43" s="390"/>
      <c r="AL43" s="391"/>
      <c r="AM43" s="508" t="s">
        <v>1</v>
      </c>
      <c r="AN43" s="509"/>
      <c r="AO43" s="259" t="s">
        <v>3</v>
      </c>
      <c r="AP43" s="342" t="s">
        <v>4</v>
      </c>
    </row>
    <row r="44" spans="1:42" ht="6.75" customHeight="1">
      <c r="A44" s="531" t="s">
        <v>51</v>
      </c>
      <c r="B44" s="205"/>
      <c r="C44" s="205"/>
      <c r="D44" s="205"/>
      <c r="E44" s="278"/>
      <c r="F44" s="279"/>
      <c r="G44" s="278"/>
      <c r="H44" s="279"/>
      <c r="I44" s="309"/>
      <c r="J44" s="309"/>
      <c r="K44" s="309"/>
      <c r="L44" s="309"/>
      <c r="M44" s="309"/>
      <c r="N44" s="323"/>
      <c r="O44" s="324"/>
      <c r="P44" s="325"/>
      <c r="Q44" s="365"/>
      <c r="R44" s="366"/>
      <c r="S44" s="366"/>
      <c r="T44" s="366"/>
      <c r="U44" s="366"/>
      <c r="V44" s="366"/>
      <c r="W44" s="366"/>
      <c r="X44" s="366"/>
      <c r="Y44" s="366"/>
      <c r="Z44" s="366"/>
      <c r="AA44" s="366"/>
      <c r="AB44" s="366"/>
      <c r="AC44" s="366"/>
      <c r="AD44" s="366"/>
      <c r="AE44" s="366"/>
      <c r="AF44" s="367"/>
      <c r="AG44" s="504"/>
      <c r="AH44" s="505"/>
      <c r="AI44" s="505"/>
      <c r="AJ44" s="505"/>
      <c r="AK44" s="505"/>
      <c r="AL44" s="301"/>
      <c r="AM44" s="510"/>
      <c r="AN44" s="511"/>
      <c r="AO44" s="260"/>
      <c r="AP44" s="343"/>
    </row>
    <row r="45" spans="1:42" ht="6.75" customHeight="1">
      <c r="A45" s="531"/>
      <c r="B45" s="205"/>
      <c r="C45" s="205"/>
      <c r="D45" s="205"/>
      <c r="E45" s="323"/>
      <c r="F45" s="327"/>
      <c r="G45" s="323"/>
      <c r="H45" s="327"/>
      <c r="I45" s="334"/>
      <c r="J45" s="334"/>
      <c r="K45" s="334"/>
      <c r="L45" s="334"/>
      <c r="M45" s="334"/>
      <c r="N45" s="323"/>
      <c r="O45" s="324"/>
      <c r="P45" s="325"/>
      <c r="Q45" s="365"/>
      <c r="R45" s="366"/>
      <c r="S45" s="366"/>
      <c r="T45" s="366"/>
      <c r="U45" s="366"/>
      <c r="V45" s="366"/>
      <c r="W45" s="366"/>
      <c r="X45" s="366"/>
      <c r="Y45" s="366"/>
      <c r="Z45" s="366"/>
      <c r="AA45" s="366"/>
      <c r="AB45" s="366"/>
      <c r="AC45" s="366"/>
      <c r="AD45" s="366"/>
      <c r="AE45" s="366"/>
      <c r="AF45" s="367"/>
      <c r="AG45" s="504"/>
      <c r="AH45" s="505"/>
      <c r="AI45" s="505"/>
      <c r="AJ45" s="505"/>
      <c r="AK45" s="505"/>
      <c r="AL45" s="301"/>
      <c r="AM45" s="510"/>
      <c r="AN45" s="511"/>
      <c r="AO45" s="260"/>
      <c r="AP45" s="343"/>
    </row>
    <row r="46" spans="1:42" ht="6.75" customHeight="1">
      <c r="A46" s="531"/>
      <c r="B46" s="205"/>
      <c r="C46" s="205"/>
      <c r="D46" s="205"/>
      <c r="E46" s="280"/>
      <c r="F46" s="281"/>
      <c r="G46" s="280"/>
      <c r="H46" s="281"/>
      <c r="I46" s="310"/>
      <c r="J46" s="310"/>
      <c r="K46" s="310"/>
      <c r="L46" s="310"/>
      <c r="M46" s="310"/>
      <c r="N46" s="323"/>
      <c r="O46" s="324"/>
      <c r="P46" s="325"/>
      <c r="Q46" s="365"/>
      <c r="R46" s="366"/>
      <c r="S46" s="366"/>
      <c r="T46" s="366"/>
      <c r="U46" s="366"/>
      <c r="V46" s="366"/>
      <c r="W46" s="366"/>
      <c r="X46" s="366"/>
      <c r="Y46" s="366"/>
      <c r="Z46" s="366"/>
      <c r="AA46" s="366"/>
      <c r="AB46" s="366"/>
      <c r="AC46" s="366"/>
      <c r="AD46" s="366"/>
      <c r="AE46" s="366"/>
      <c r="AF46" s="367"/>
      <c r="AG46" s="506"/>
      <c r="AH46" s="507"/>
      <c r="AI46" s="507"/>
      <c r="AJ46" s="507"/>
      <c r="AK46" s="507"/>
      <c r="AL46" s="303"/>
      <c r="AM46" s="512"/>
      <c r="AN46" s="513"/>
      <c r="AO46" s="239"/>
      <c r="AP46" s="344"/>
    </row>
    <row r="47" spans="1:42" ht="21" customHeight="1">
      <c r="A47" s="306" t="s">
        <v>155</v>
      </c>
      <c r="B47" s="307"/>
      <c r="C47" s="307"/>
      <c r="D47" s="308"/>
      <c r="E47" s="304"/>
      <c r="F47" s="305"/>
      <c r="G47" s="304"/>
      <c r="H47" s="305"/>
      <c r="I47" s="121"/>
      <c r="J47" s="121"/>
      <c r="K47" s="121"/>
      <c r="L47" s="121"/>
      <c r="M47" s="121"/>
      <c r="N47" s="335"/>
      <c r="O47" s="324"/>
      <c r="P47" s="325"/>
      <c r="Q47" s="365"/>
      <c r="R47" s="366"/>
      <c r="S47" s="366"/>
      <c r="T47" s="366"/>
      <c r="U47" s="366"/>
      <c r="V47" s="366"/>
      <c r="W47" s="366"/>
      <c r="X47" s="366"/>
      <c r="Y47" s="366"/>
      <c r="Z47" s="366"/>
      <c r="AA47" s="366"/>
      <c r="AB47" s="366"/>
      <c r="AC47" s="366"/>
      <c r="AD47" s="366"/>
      <c r="AE47" s="366"/>
      <c r="AF47" s="367"/>
      <c r="AG47" s="306" t="s">
        <v>54</v>
      </c>
      <c r="AH47" s="345"/>
      <c r="AI47" s="345"/>
      <c r="AJ47" s="345"/>
      <c r="AK47" s="345"/>
      <c r="AL47" s="204"/>
      <c r="AM47" s="180"/>
      <c r="AN47" s="181"/>
      <c r="AO47" s="58">
        <v>0</v>
      </c>
      <c r="AP47" s="92">
        <f>PRODUCT(AM47*AO47)</f>
        <v>0</v>
      </c>
    </row>
    <row r="48" spans="1:42" ht="12.75" customHeight="1">
      <c r="A48" s="531" t="s">
        <v>53</v>
      </c>
      <c r="B48" s="205"/>
      <c r="C48" s="205"/>
      <c r="D48" s="205"/>
      <c r="E48" s="278"/>
      <c r="F48" s="279"/>
      <c r="G48" s="278"/>
      <c r="H48" s="279"/>
      <c r="I48" s="309"/>
      <c r="J48" s="309"/>
      <c r="K48" s="309"/>
      <c r="L48" s="309"/>
      <c r="M48" s="309"/>
      <c r="N48" s="335"/>
      <c r="O48" s="324"/>
      <c r="P48" s="325"/>
      <c r="Q48" s="365"/>
      <c r="R48" s="366"/>
      <c r="S48" s="366"/>
      <c r="T48" s="366"/>
      <c r="U48" s="366"/>
      <c r="V48" s="366"/>
      <c r="W48" s="366"/>
      <c r="X48" s="366"/>
      <c r="Y48" s="366"/>
      <c r="Z48" s="366"/>
      <c r="AA48" s="366"/>
      <c r="AB48" s="366"/>
      <c r="AC48" s="366"/>
      <c r="AD48" s="366"/>
      <c r="AE48" s="366"/>
      <c r="AF48" s="367"/>
      <c r="AG48" s="272" t="s">
        <v>182</v>
      </c>
      <c r="AH48" s="356"/>
      <c r="AI48" s="356"/>
      <c r="AJ48" s="356"/>
      <c r="AK48" s="356"/>
      <c r="AL48" s="357"/>
      <c r="AM48" s="346"/>
      <c r="AN48" s="347"/>
      <c r="AO48" s="283">
        <v>12</v>
      </c>
      <c r="AP48" s="284">
        <f>AM48*AO48</f>
        <v>0</v>
      </c>
    </row>
    <row r="49" spans="1:42" ht="7.9" customHeight="1">
      <c r="A49" s="531"/>
      <c r="B49" s="205"/>
      <c r="C49" s="205"/>
      <c r="D49" s="205"/>
      <c r="E49" s="280"/>
      <c r="F49" s="281"/>
      <c r="G49" s="280"/>
      <c r="H49" s="281"/>
      <c r="I49" s="310"/>
      <c r="J49" s="310"/>
      <c r="K49" s="310"/>
      <c r="L49" s="310"/>
      <c r="M49" s="310"/>
      <c r="N49" s="335"/>
      <c r="O49" s="324"/>
      <c r="P49" s="325"/>
      <c r="Q49" s="365"/>
      <c r="R49" s="366"/>
      <c r="S49" s="366"/>
      <c r="T49" s="366"/>
      <c r="U49" s="366"/>
      <c r="V49" s="366"/>
      <c r="W49" s="366"/>
      <c r="X49" s="366"/>
      <c r="Y49" s="366"/>
      <c r="Z49" s="366"/>
      <c r="AA49" s="366"/>
      <c r="AB49" s="366"/>
      <c r="AC49" s="366"/>
      <c r="AD49" s="366"/>
      <c r="AE49" s="366"/>
      <c r="AF49" s="367"/>
      <c r="AG49" s="358"/>
      <c r="AH49" s="359"/>
      <c r="AI49" s="359"/>
      <c r="AJ49" s="359"/>
      <c r="AK49" s="359"/>
      <c r="AL49" s="360"/>
      <c r="AM49" s="348"/>
      <c r="AN49" s="349"/>
      <c r="AO49" s="326"/>
      <c r="AP49" s="361"/>
    </row>
    <row r="50" spans="1:42" ht="21" customHeight="1">
      <c r="A50" s="306" t="s">
        <v>156</v>
      </c>
      <c r="B50" s="307"/>
      <c r="C50" s="307"/>
      <c r="D50" s="308"/>
      <c r="E50" s="304"/>
      <c r="F50" s="305"/>
      <c r="G50" s="304"/>
      <c r="H50" s="305"/>
      <c r="I50" s="121"/>
      <c r="J50" s="121"/>
      <c r="K50" s="121"/>
      <c r="L50" s="121"/>
      <c r="M50" s="121"/>
      <c r="N50" s="335"/>
      <c r="O50" s="324"/>
      <c r="P50" s="325"/>
      <c r="Q50" s="365"/>
      <c r="R50" s="366"/>
      <c r="S50" s="366"/>
      <c r="T50" s="366"/>
      <c r="U50" s="366"/>
      <c r="V50" s="366"/>
      <c r="W50" s="366"/>
      <c r="X50" s="366"/>
      <c r="Y50" s="366"/>
      <c r="Z50" s="366"/>
      <c r="AA50" s="366"/>
      <c r="AB50" s="366"/>
      <c r="AC50" s="366"/>
      <c r="AD50" s="366"/>
      <c r="AE50" s="366"/>
      <c r="AF50" s="367"/>
      <c r="AG50" s="336"/>
      <c r="AH50" s="337"/>
      <c r="AI50" s="337"/>
      <c r="AJ50" s="337"/>
      <c r="AK50" s="337"/>
      <c r="AL50" s="338"/>
      <c r="AM50" s="180"/>
      <c r="AN50" s="181"/>
      <c r="AO50" s="57"/>
      <c r="AP50" s="92">
        <f>PRODUCT(AM50*AO50)</f>
        <v>0</v>
      </c>
    </row>
    <row r="51" spans="1:42" ht="10.5" customHeight="1">
      <c r="A51" s="531" t="s">
        <v>157</v>
      </c>
      <c r="B51" s="205"/>
      <c r="C51" s="205"/>
      <c r="D51" s="205"/>
      <c r="E51" s="328"/>
      <c r="F51" s="329"/>
      <c r="G51" s="328"/>
      <c r="H51" s="329"/>
      <c r="I51" s="573"/>
      <c r="J51" s="573"/>
      <c r="K51" s="309"/>
      <c r="L51" s="309"/>
      <c r="M51" s="309"/>
      <c r="N51" s="335"/>
      <c r="O51" s="324"/>
      <c r="P51" s="325"/>
      <c r="Q51" s="365"/>
      <c r="R51" s="366"/>
      <c r="S51" s="366"/>
      <c r="T51" s="366"/>
      <c r="U51" s="366"/>
      <c r="V51" s="366"/>
      <c r="W51" s="366"/>
      <c r="X51" s="366"/>
      <c r="Y51" s="366"/>
      <c r="Z51" s="366"/>
      <c r="AA51" s="366"/>
      <c r="AB51" s="366"/>
      <c r="AC51" s="366"/>
      <c r="AD51" s="366"/>
      <c r="AE51" s="366"/>
      <c r="AF51" s="367"/>
      <c r="AG51" s="350"/>
      <c r="AH51" s="351"/>
      <c r="AI51" s="351"/>
      <c r="AJ51" s="351"/>
      <c r="AK51" s="351"/>
      <c r="AL51" s="352"/>
      <c r="AM51" s="346"/>
      <c r="AN51" s="347"/>
      <c r="AO51" s="283"/>
      <c r="AP51" s="284">
        <f>PRODUCT(AM51*AO51)</f>
        <v>0</v>
      </c>
    </row>
    <row r="52" spans="1:42" ht="10.5" customHeight="1">
      <c r="A52" s="531"/>
      <c r="B52" s="205"/>
      <c r="C52" s="205"/>
      <c r="D52" s="205"/>
      <c r="E52" s="332"/>
      <c r="F52" s="333"/>
      <c r="G52" s="332"/>
      <c r="H52" s="333"/>
      <c r="I52" s="310"/>
      <c r="J52" s="310"/>
      <c r="K52" s="310"/>
      <c r="L52" s="310"/>
      <c r="M52" s="310"/>
      <c r="N52" s="335"/>
      <c r="O52" s="324"/>
      <c r="P52" s="325"/>
      <c r="Q52" s="365"/>
      <c r="R52" s="366"/>
      <c r="S52" s="366"/>
      <c r="T52" s="366"/>
      <c r="U52" s="366"/>
      <c r="V52" s="366"/>
      <c r="W52" s="366"/>
      <c r="X52" s="366"/>
      <c r="Y52" s="366"/>
      <c r="Z52" s="366"/>
      <c r="AA52" s="366"/>
      <c r="AB52" s="366"/>
      <c r="AC52" s="366"/>
      <c r="AD52" s="366"/>
      <c r="AE52" s="366"/>
      <c r="AF52" s="367"/>
      <c r="AG52" s="353"/>
      <c r="AH52" s="354"/>
      <c r="AI52" s="354"/>
      <c r="AJ52" s="354"/>
      <c r="AK52" s="354"/>
      <c r="AL52" s="355"/>
      <c r="AM52" s="348"/>
      <c r="AN52" s="349"/>
      <c r="AO52" s="326"/>
      <c r="AP52" s="361"/>
    </row>
    <row r="53" spans="1:42" ht="21" customHeight="1">
      <c r="A53" s="306" t="s">
        <v>55</v>
      </c>
      <c r="B53" s="307"/>
      <c r="C53" s="307"/>
      <c r="D53" s="308"/>
      <c r="E53" s="304"/>
      <c r="F53" s="305"/>
      <c r="G53" s="304"/>
      <c r="H53" s="305"/>
      <c r="I53" s="121"/>
      <c r="J53" s="121"/>
      <c r="K53" s="121"/>
      <c r="L53" s="121"/>
      <c r="M53" s="121"/>
      <c r="N53" s="335"/>
      <c r="O53" s="324"/>
      <c r="P53" s="325"/>
      <c r="Q53" s="365"/>
      <c r="R53" s="366"/>
      <c r="S53" s="366"/>
      <c r="T53" s="366"/>
      <c r="U53" s="366"/>
      <c r="V53" s="366"/>
      <c r="W53" s="366"/>
      <c r="X53" s="366"/>
      <c r="Y53" s="366"/>
      <c r="Z53" s="366"/>
      <c r="AA53" s="366"/>
      <c r="AB53" s="366"/>
      <c r="AC53" s="366"/>
      <c r="AD53" s="366"/>
      <c r="AE53" s="366"/>
      <c r="AF53" s="367"/>
      <c r="AG53" s="336"/>
      <c r="AH53" s="337"/>
      <c r="AI53" s="337"/>
      <c r="AJ53" s="337"/>
      <c r="AK53" s="337"/>
      <c r="AL53" s="338"/>
      <c r="AM53" s="180"/>
      <c r="AN53" s="181"/>
      <c r="AO53" s="57"/>
      <c r="AP53" s="92">
        <f>PRODUCT(AM53*AO53)</f>
        <v>0</v>
      </c>
    </row>
    <row r="54" spans="1:42" ht="10.5" customHeight="1">
      <c r="A54" s="350"/>
      <c r="B54" s="351"/>
      <c r="C54" s="351"/>
      <c r="D54" s="352"/>
      <c r="E54" s="278"/>
      <c r="F54" s="279"/>
      <c r="G54" s="278"/>
      <c r="H54" s="279"/>
      <c r="I54" s="309"/>
      <c r="J54" s="309"/>
      <c r="K54" s="309"/>
      <c r="L54" s="309"/>
      <c r="M54" s="309"/>
      <c r="N54" s="323"/>
      <c r="O54" s="324"/>
      <c r="P54" s="325"/>
      <c r="Q54" s="365"/>
      <c r="R54" s="366"/>
      <c r="S54" s="366"/>
      <c r="T54" s="366"/>
      <c r="U54" s="366"/>
      <c r="V54" s="366"/>
      <c r="W54" s="366"/>
      <c r="X54" s="366"/>
      <c r="Y54" s="366"/>
      <c r="Z54" s="366"/>
      <c r="AA54" s="366"/>
      <c r="AB54" s="366"/>
      <c r="AC54" s="366"/>
      <c r="AD54" s="366"/>
      <c r="AE54" s="366"/>
      <c r="AF54" s="367"/>
      <c r="AG54" s="532" t="s">
        <v>142</v>
      </c>
      <c r="AH54" s="533"/>
      <c r="AI54" s="533"/>
      <c r="AJ54" s="533"/>
      <c r="AK54" s="533"/>
      <c r="AL54" s="73"/>
      <c r="AM54" s="514" t="s">
        <v>56</v>
      </c>
      <c r="AN54" s="515"/>
      <c r="AO54" s="516"/>
      <c r="AP54" s="581">
        <f>SUM(AP42:AP53)</f>
        <v>0</v>
      </c>
    </row>
    <row r="55" spans="1:42" ht="10.5" customHeight="1">
      <c r="A55" s="353"/>
      <c r="B55" s="354"/>
      <c r="C55" s="354"/>
      <c r="D55" s="355"/>
      <c r="E55" s="280"/>
      <c r="F55" s="281"/>
      <c r="G55" s="280"/>
      <c r="H55" s="281"/>
      <c r="I55" s="607"/>
      <c r="J55" s="607"/>
      <c r="K55" s="607"/>
      <c r="L55" s="607"/>
      <c r="M55" s="607"/>
      <c r="N55" s="323"/>
      <c r="O55" s="324"/>
      <c r="P55" s="325"/>
      <c r="Q55" s="365"/>
      <c r="R55" s="366"/>
      <c r="S55" s="366"/>
      <c r="T55" s="366"/>
      <c r="U55" s="366"/>
      <c r="V55" s="366"/>
      <c r="W55" s="366"/>
      <c r="X55" s="366"/>
      <c r="Y55" s="366"/>
      <c r="Z55" s="366"/>
      <c r="AA55" s="366"/>
      <c r="AB55" s="366"/>
      <c r="AC55" s="366"/>
      <c r="AD55" s="366"/>
      <c r="AE55" s="366"/>
      <c r="AF55" s="367"/>
      <c r="AG55" s="534"/>
      <c r="AH55" s="535"/>
      <c r="AI55" s="535"/>
      <c r="AJ55" s="535"/>
      <c r="AK55" s="535"/>
      <c r="AL55" s="74"/>
      <c r="AM55" s="517"/>
      <c r="AN55" s="518"/>
      <c r="AO55" s="519"/>
      <c r="AP55" s="340"/>
    </row>
    <row r="56" spans="1:42" ht="10.5" customHeight="1">
      <c r="A56" s="531" t="s">
        <v>57</v>
      </c>
      <c r="B56" s="205"/>
      <c r="C56" s="205"/>
      <c r="D56" s="205"/>
      <c r="E56" s="278"/>
      <c r="F56" s="279"/>
      <c r="G56" s="278"/>
      <c r="H56" s="279"/>
      <c r="I56" s="309"/>
      <c r="J56" s="309"/>
      <c r="K56" s="309"/>
      <c r="L56" s="309"/>
      <c r="M56" s="309"/>
      <c r="N56" s="323"/>
      <c r="O56" s="324"/>
      <c r="P56" s="325"/>
      <c r="Q56" s="365"/>
      <c r="R56" s="366"/>
      <c r="S56" s="366"/>
      <c r="T56" s="366"/>
      <c r="U56" s="366"/>
      <c r="V56" s="366"/>
      <c r="W56" s="366"/>
      <c r="X56" s="366"/>
      <c r="Y56" s="366"/>
      <c r="Z56" s="366"/>
      <c r="AA56" s="366"/>
      <c r="AB56" s="366"/>
      <c r="AC56" s="366"/>
      <c r="AD56" s="366"/>
      <c r="AE56" s="366"/>
      <c r="AF56" s="367"/>
      <c r="AG56" s="536" t="s">
        <v>143</v>
      </c>
      <c r="AH56" s="535"/>
      <c r="AI56" s="535"/>
      <c r="AJ56" s="535"/>
      <c r="AK56" s="535"/>
      <c r="AL56" s="74"/>
      <c r="AM56" s="517"/>
      <c r="AN56" s="518"/>
      <c r="AO56" s="519"/>
      <c r="AP56" s="340"/>
    </row>
    <row r="57" spans="1:42" ht="11.25" customHeight="1" thickBot="1">
      <c r="A57" s="531"/>
      <c r="B57" s="205"/>
      <c r="C57" s="205"/>
      <c r="D57" s="205"/>
      <c r="E57" s="280"/>
      <c r="F57" s="281"/>
      <c r="G57" s="280"/>
      <c r="H57" s="281"/>
      <c r="I57" s="310"/>
      <c r="J57" s="310"/>
      <c r="K57" s="310"/>
      <c r="L57" s="310"/>
      <c r="M57" s="310"/>
      <c r="N57" s="323"/>
      <c r="O57" s="324"/>
      <c r="P57" s="325"/>
      <c r="Q57" s="368"/>
      <c r="R57" s="369"/>
      <c r="S57" s="369"/>
      <c r="T57" s="369"/>
      <c r="U57" s="369"/>
      <c r="V57" s="369"/>
      <c r="W57" s="369"/>
      <c r="X57" s="369"/>
      <c r="Y57" s="369"/>
      <c r="Z57" s="369"/>
      <c r="AA57" s="369"/>
      <c r="AB57" s="369"/>
      <c r="AC57" s="369"/>
      <c r="AD57" s="369"/>
      <c r="AE57" s="369"/>
      <c r="AF57" s="370"/>
      <c r="AG57" s="537"/>
      <c r="AH57" s="538"/>
      <c r="AI57" s="538"/>
      <c r="AJ57" s="538"/>
      <c r="AK57" s="538"/>
      <c r="AL57" s="75"/>
      <c r="AM57" s="520"/>
      <c r="AN57" s="521"/>
      <c r="AO57" s="522"/>
      <c r="AP57" s="341"/>
    </row>
    <row r="58" spans="1:42" ht="21" customHeight="1">
      <c r="A58" s="306" t="s">
        <v>58</v>
      </c>
      <c r="B58" s="307"/>
      <c r="C58" s="307"/>
      <c r="D58" s="308"/>
      <c r="E58" s="135"/>
      <c r="F58" s="136"/>
      <c r="G58" s="135"/>
      <c r="H58" s="136"/>
      <c r="I58" s="121"/>
      <c r="J58" s="121"/>
      <c r="K58" s="121"/>
      <c r="L58" s="121"/>
      <c r="M58" s="136"/>
      <c r="N58" s="323"/>
      <c r="O58" s="324"/>
      <c r="P58" s="325"/>
      <c r="Q58" s="575" t="s">
        <v>59</v>
      </c>
      <c r="R58" s="576"/>
      <c r="S58" s="576"/>
      <c r="T58" s="576"/>
      <c r="U58" s="576"/>
      <c r="V58" s="576"/>
      <c r="W58" s="577"/>
      <c r="X58" s="541" t="s">
        <v>146</v>
      </c>
      <c r="Y58" s="542"/>
      <c r="Z58" s="495" t="s">
        <v>60</v>
      </c>
      <c r="AA58" s="495"/>
      <c r="AB58" s="374" t="s">
        <v>61</v>
      </c>
      <c r="AC58" s="375"/>
      <c r="AD58" s="375"/>
      <c r="AE58" s="375"/>
      <c r="AF58" s="375"/>
      <c r="AG58" s="375"/>
      <c r="AH58" s="375"/>
      <c r="AI58" s="375"/>
      <c r="AJ58" s="375"/>
      <c r="AK58" s="375"/>
      <c r="AL58" s="375"/>
      <c r="AM58" s="375"/>
      <c r="AN58" s="375"/>
      <c r="AO58" s="375"/>
      <c r="AP58" s="376"/>
    </row>
    <row r="59" spans="1:42" ht="21" customHeight="1">
      <c r="A59" s="306" t="s">
        <v>62</v>
      </c>
      <c r="B59" s="307"/>
      <c r="C59" s="307"/>
      <c r="D59" s="308"/>
      <c r="E59" s="304"/>
      <c r="F59" s="305"/>
      <c r="G59" s="304"/>
      <c r="H59" s="305"/>
      <c r="I59" s="121"/>
      <c r="J59" s="121"/>
      <c r="K59" s="121"/>
      <c r="L59" s="121"/>
      <c r="M59" s="121"/>
      <c r="N59" s="323"/>
      <c r="O59" s="324"/>
      <c r="P59" s="325"/>
      <c r="Q59" s="578"/>
      <c r="R59" s="579"/>
      <c r="S59" s="579"/>
      <c r="T59" s="579"/>
      <c r="U59" s="579"/>
      <c r="V59" s="579"/>
      <c r="W59" s="580"/>
      <c r="X59" s="539" t="s">
        <v>145</v>
      </c>
      <c r="Y59" s="540"/>
      <c r="Z59" s="496"/>
      <c r="AA59" s="496"/>
      <c r="AB59" s="288" t="s">
        <v>63</v>
      </c>
      <c r="AC59" s="288"/>
      <c r="AD59" s="288"/>
      <c r="AE59" s="500" t="s">
        <v>64</v>
      </c>
      <c r="AF59" s="501"/>
      <c r="AG59" s="502"/>
      <c r="AH59" s="41" t="s">
        <v>65</v>
      </c>
      <c r="AI59" s="41" t="s">
        <v>66</v>
      </c>
      <c r="AJ59" s="76" t="s">
        <v>67</v>
      </c>
      <c r="AK59" s="76" t="s">
        <v>68</v>
      </c>
      <c r="AL59" s="289" t="s">
        <v>69</v>
      </c>
      <c r="AM59" s="289"/>
      <c r="AN59" s="49"/>
      <c r="AO59" s="112" t="s">
        <v>70</v>
      </c>
      <c r="AP59" s="94" t="s">
        <v>4</v>
      </c>
    </row>
    <row r="60" spans="1:42" ht="21" customHeight="1">
      <c r="A60" s="336"/>
      <c r="B60" s="307"/>
      <c r="C60" s="307"/>
      <c r="D60" s="308"/>
      <c r="E60" s="304"/>
      <c r="F60" s="305"/>
      <c r="G60" s="304"/>
      <c r="H60" s="305"/>
      <c r="I60" s="121"/>
      <c r="J60" s="121"/>
      <c r="K60" s="121"/>
      <c r="L60" s="121"/>
      <c r="M60" s="121"/>
      <c r="N60" s="323"/>
      <c r="O60" s="324"/>
      <c r="P60" s="325"/>
      <c r="Q60" s="377" t="s">
        <v>128</v>
      </c>
      <c r="R60" s="378"/>
      <c r="S60" s="378"/>
      <c r="T60" s="378"/>
      <c r="U60" s="378"/>
      <c r="V60" s="378"/>
      <c r="W60" s="379"/>
      <c r="X60" s="380">
        <v>4</v>
      </c>
      <c r="Y60" s="381"/>
      <c r="Z60" s="609">
        <v>0.22916666666666666</v>
      </c>
      <c r="AA60" s="610"/>
      <c r="AB60" s="485"/>
      <c r="AC60" s="485"/>
      <c r="AD60" s="485"/>
      <c r="AE60" s="474"/>
      <c r="AF60" s="475"/>
      <c r="AG60" s="476"/>
      <c r="AH60" s="67"/>
      <c r="AI60" s="67"/>
      <c r="AJ60" s="108"/>
      <c r="AK60" s="108"/>
      <c r="AL60" s="485"/>
      <c r="AM60" s="485"/>
      <c r="AN60" s="68"/>
      <c r="AO60" s="113">
        <f>AB60+AE60+AH60+AI60+AJ60+AK60+AL60</f>
        <v>0</v>
      </c>
      <c r="AP60" s="110">
        <f>PRODUCT(AO60*X60)</f>
        <v>0</v>
      </c>
    </row>
    <row r="61" spans="1:42" ht="21" customHeight="1">
      <c r="A61" s="306" t="s">
        <v>158</v>
      </c>
      <c r="B61" s="307"/>
      <c r="C61" s="307"/>
      <c r="D61" s="308"/>
      <c r="E61" s="304"/>
      <c r="F61" s="305"/>
      <c r="G61" s="304"/>
      <c r="H61" s="305"/>
      <c r="I61" s="121"/>
      <c r="J61" s="121"/>
      <c r="K61" s="121"/>
      <c r="L61" s="121"/>
      <c r="M61" s="121"/>
      <c r="N61" s="323"/>
      <c r="O61" s="324"/>
      <c r="P61" s="325"/>
      <c r="Q61" s="377" t="s">
        <v>71</v>
      </c>
      <c r="R61" s="378"/>
      <c r="S61" s="378"/>
      <c r="T61" s="378"/>
      <c r="U61" s="378"/>
      <c r="V61" s="378"/>
      <c r="W61" s="379"/>
      <c r="X61" s="382">
        <v>7</v>
      </c>
      <c r="Y61" s="383"/>
      <c r="Z61" s="487" t="s">
        <v>72</v>
      </c>
      <c r="AA61" s="487"/>
      <c r="AB61" s="485"/>
      <c r="AC61" s="485"/>
      <c r="AD61" s="485"/>
      <c r="AE61" s="474"/>
      <c r="AF61" s="475"/>
      <c r="AG61" s="476"/>
      <c r="AH61" s="67"/>
      <c r="AI61" s="67"/>
      <c r="AJ61" s="108"/>
      <c r="AK61" s="108"/>
      <c r="AL61" s="485"/>
      <c r="AM61" s="485"/>
      <c r="AN61" s="68"/>
      <c r="AO61" s="113">
        <f>AB61+AE61+AH61+AI61+AJ61+AK61+AL61</f>
        <v>0</v>
      </c>
      <c r="AP61" s="110">
        <f>PRODUCT(AO61*X61)</f>
        <v>0</v>
      </c>
    </row>
    <row r="62" spans="1:42" ht="21" customHeight="1">
      <c r="A62" s="306" t="s">
        <v>73</v>
      </c>
      <c r="B62" s="307"/>
      <c r="C62" s="307"/>
      <c r="D62" s="308"/>
      <c r="E62" s="597"/>
      <c r="F62" s="544"/>
      <c r="G62" s="597"/>
      <c r="H62" s="544"/>
      <c r="I62" s="122"/>
      <c r="J62" s="121"/>
      <c r="K62" s="121"/>
      <c r="L62" s="121"/>
      <c r="M62" s="121"/>
      <c r="N62" s="323"/>
      <c r="O62" s="324"/>
      <c r="P62" s="325"/>
      <c r="Q62" s="377" t="s">
        <v>74</v>
      </c>
      <c r="R62" s="378"/>
      <c r="S62" s="378"/>
      <c r="T62" s="378"/>
      <c r="U62" s="378"/>
      <c r="V62" s="378"/>
      <c r="W62" s="379"/>
      <c r="X62" s="384">
        <v>8</v>
      </c>
      <c r="Y62" s="385"/>
      <c r="Z62" s="486" t="s">
        <v>75</v>
      </c>
      <c r="AA62" s="486"/>
      <c r="AB62" s="473"/>
      <c r="AC62" s="473"/>
      <c r="AD62" s="473"/>
      <c r="AE62" s="474"/>
      <c r="AF62" s="475"/>
      <c r="AG62" s="476"/>
      <c r="AH62" s="67"/>
      <c r="AI62" s="67"/>
      <c r="AJ62" s="108"/>
      <c r="AK62" s="108"/>
      <c r="AL62" s="485"/>
      <c r="AM62" s="485"/>
      <c r="AN62" s="68"/>
      <c r="AO62" s="113">
        <f>AB62+AE62+AH62+AI62+AJ62+AK62+AL62</f>
        <v>0</v>
      </c>
      <c r="AP62" s="110">
        <f>PRODUCT(AO62*X62)</f>
        <v>0</v>
      </c>
    </row>
    <row r="63" spans="1:42" ht="21" customHeight="1">
      <c r="A63" s="306" t="s">
        <v>76</v>
      </c>
      <c r="B63" s="307"/>
      <c r="C63" s="307"/>
      <c r="D63" s="308"/>
      <c r="E63" s="304"/>
      <c r="F63" s="305"/>
      <c r="G63" s="304"/>
      <c r="H63" s="305"/>
      <c r="I63" s="121"/>
      <c r="J63" s="121"/>
      <c r="K63" s="121"/>
      <c r="L63" s="121"/>
      <c r="M63" s="121"/>
      <c r="N63" s="323"/>
      <c r="O63" s="324"/>
      <c r="P63" s="325"/>
      <c r="Q63" s="477" t="s">
        <v>77</v>
      </c>
      <c r="R63" s="478"/>
      <c r="S63" s="478"/>
      <c r="T63" s="478"/>
      <c r="U63" s="478"/>
      <c r="V63" s="478"/>
      <c r="W63" s="479"/>
      <c r="X63" s="384">
        <v>9</v>
      </c>
      <c r="Y63" s="385"/>
      <c r="Z63" s="472" t="s">
        <v>78</v>
      </c>
      <c r="AA63" s="472"/>
      <c r="AB63" s="473"/>
      <c r="AC63" s="473"/>
      <c r="AD63" s="473"/>
      <c r="AE63" s="474"/>
      <c r="AF63" s="475"/>
      <c r="AG63" s="476"/>
      <c r="AH63" s="67"/>
      <c r="AI63" s="67"/>
      <c r="AJ63" s="108"/>
      <c r="AK63" s="108"/>
      <c r="AL63" s="485"/>
      <c r="AM63" s="485"/>
      <c r="AN63" s="68"/>
      <c r="AO63" s="114">
        <f>AB63+AE63+AH63+AI63+AJ63+AK63+AL63</f>
        <v>0</v>
      </c>
      <c r="AP63" s="110">
        <f>PRODUCT(AO63*X63)</f>
        <v>0</v>
      </c>
    </row>
    <row r="64" spans="1:42" ht="25.5" customHeight="1" thickBot="1">
      <c r="A64" s="306" t="s">
        <v>159</v>
      </c>
      <c r="B64" s="307"/>
      <c r="C64" s="307"/>
      <c r="D64" s="308"/>
      <c r="E64" s="304"/>
      <c r="F64" s="305"/>
      <c r="G64" s="304"/>
      <c r="H64" s="305"/>
      <c r="I64" s="121"/>
      <c r="J64" s="121"/>
      <c r="K64" s="121"/>
      <c r="L64" s="121"/>
      <c r="M64" s="121"/>
      <c r="N64" s="323"/>
      <c r="O64" s="324"/>
      <c r="P64" s="325"/>
      <c r="Q64" s="480" t="s">
        <v>79</v>
      </c>
      <c r="R64" s="481"/>
      <c r="S64" s="481"/>
      <c r="T64" s="481"/>
      <c r="U64" s="481"/>
      <c r="V64" s="481"/>
      <c r="W64" s="482"/>
      <c r="X64" s="483">
        <f>SUM(X60:X63)</f>
        <v>28</v>
      </c>
      <c r="Y64" s="484"/>
      <c r="Z64" s="468" t="s">
        <v>80</v>
      </c>
      <c r="AA64" s="469"/>
      <c r="AB64" s="469"/>
      <c r="AC64" s="469"/>
      <c r="AD64" s="469"/>
      <c r="AE64" s="469"/>
      <c r="AF64" s="469"/>
      <c r="AG64" s="469"/>
      <c r="AH64" s="469"/>
      <c r="AI64" s="469"/>
      <c r="AJ64" s="469"/>
      <c r="AK64" s="470"/>
      <c r="AL64" s="471" t="s">
        <v>81</v>
      </c>
      <c r="AM64" s="471"/>
      <c r="AN64" s="471"/>
      <c r="AO64" s="109">
        <f>SUM(AO60:AO63)</f>
        <v>0</v>
      </c>
      <c r="AP64" s="111">
        <f>SUM(AP60:AP63)</f>
        <v>0</v>
      </c>
    </row>
    <row r="65" spans="1:1018" ht="25.15" customHeight="1" thickTop="1">
      <c r="A65" s="306" t="s">
        <v>160</v>
      </c>
      <c r="B65" s="307"/>
      <c r="C65" s="307"/>
      <c r="D65" s="308"/>
      <c r="E65" s="304"/>
      <c r="F65" s="544"/>
      <c r="G65" s="304"/>
      <c r="H65" s="544"/>
      <c r="I65" s="121"/>
      <c r="J65" s="121"/>
      <c r="K65" s="121"/>
      <c r="L65" s="121"/>
      <c r="M65" s="121"/>
      <c r="N65" s="323"/>
      <c r="O65" s="324"/>
      <c r="P65" s="543"/>
      <c r="Q65" s="458" t="s">
        <v>130</v>
      </c>
      <c r="R65" s="459"/>
      <c r="S65" s="459"/>
      <c r="T65" s="459"/>
      <c r="U65" s="459"/>
      <c r="V65" s="459"/>
      <c r="W65" s="459"/>
      <c r="X65" s="459"/>
      <c r="Y65" s="459"/>
      <c r="Z65" s="459"/>
      <c r="AA65" s="459"/>
      <c r="AB65" s="459"/>
      <c r="AC65" s="459"/>
      <c r="AD65" s="459"/>
      <c r="AE65" s="459"/>
      <c r="AF65" s="459"/>
      <c r="AG65" s="459"/>
      <c r="AH65" s="460"/>
      <c r="AI65" s="466" t="s">
        <v>122</v>
      </c>
      <c r="AJ65" s="466"/>
      <c r="AK65" s="466"/>
      <c r="AL65" s="466"/>
      <c r="AM65" s="466"/>
      <c r="AN65" s="466"/>
      <c r="AO65" s="454">
        <f>AP18+AP19+AP20+AP39+AP54+AP64</f>
        <v>0</v>
      </c>
      <c r="AP65" s="455"/>
    </row>
    <row r="66" spans="1:1018" ht="25.15" customHeight="1">
      <c r="A66" s="272" t="s">
        <v>82</v>
      </c>
      <c r="B66" s="356"/>
      <c r="C66" s="356"/>
      <c r="D66" s="545"/>
      <c r="E66" s="304"/>
      <c r="F66" s="544"/>
      <c r="G66" s="304"/>
      <c r="H66" s="544"/>
      <c r="I66" s="121"/>
      <c r="J66" s="121"/>
      <c r="K66" s="121"/>
      <c r="L66" s="121"/>
      <c r="M66" s="121"/>
      <c r="N66" s="323"/>
      <c r="O66" s="324"/>
      <c r="P66" s="543"/>
      <c r="Q66" s="461"/>
      <c r="R66" s="462"/>
      <c r="S66" s="462"/>
      <c r="T66" s="462"/>
      <c r="U66" s="462"/>
      <c r="V66" s="462"/>
      <c r="W66" s="462"/>
      <c r="X66" s="462"/>
      <c r="Y66" s="462"/>
      <c r="Z66" s="462"/>
      <c r="AA66" s="462"/>
      <c r="AB66" s="462"/>
      <c r="AC66" s="462"/>
      <c r="AD66" s="462"/>
      <c r="AE66" s="462"/>
      <c r="AF66" s="462"/>
      <c r="AG66" s="462"/>
      <c r="AH66" s="463"/>
      <c r="AI66" s="467"/>
      <c r="AJ66" s="467"/>
      <c r="AK66" s="467"/>
      <c r="AL66" s="467"/>
      <c r="AM66" s="467"/>
      <c r="AN66" s="467"/>
      <c r="AO66" s="456"/>
      <c r="AP66" s="457"/>
    </row>
    <row r="67" spans="1:1018" ht="25.15" customHeight="1">
      <c r="A67" s="546"/>
      <c r="B67" s="547"/>
      <c r="C67" s="547"/>
      <c r="D67" s="548"/>
      <c r="E67" s="304"/>
      <c r="F67" s="305"/>
      <c r="G67" s="304"/>
      <c r="H67" s="305"/>
      <c r="I67" s="121"/>
      <c r="J67" s="121"/>
      <c r="K67" s="121"/>
      <c r="L67" s="121"/>
      <c r="M67" s="121"/>
      <c r="N67" s="323"/>
      <c r="O67" s="324"/>
      <c r="P67" s="543"/>
      <c r="Q67" s="461"/>
      <c r="R67" s="462"/>
      <c r="S67" s="462"/>
      <c r="T67" s="462"/>
      <c r="U67" s="462"/>
      <c r="V67" s="462"/>
      <c r="W67" s="462"/>
      <c r="X67" s="462"/>
      <c r="Y67" s="462"/>
      <c r="Z67" s="462"/>
      <c r="AA67" s="462"/>
      <c r="AB67" s="462"/>
      <c r="AC67" s="462"/>
      <c r="AD67" s="462"/>
      <c r="AE67" s="462"/>
      <c r="AF67" s="462"/>
      <c r="AG67" s="462"/>
      <c r="AH67" s="463"/>
      <c r="AI67" s="467"/>
      <c r="AJ67" s="467"/>
      <c r="AK67" s="467"/>
      <c r="AL67" s="467"/>
      <c r="AM67" s="467"/>
      <c r="AN67" s="467"/>
      <c r="AO67" s="456"/>
      <c r="AP67" s="457"/>
    </row>
    <row r="68" spans="1:1018" ht="25.15" customHeight="1" thickBot="1">
      <c r="A68" s="614"/>
      <c r="B68" s="615"/>
      <c r="C68" s="615"/>
      <c r="D68" s="616"/>
      <c r="E68" s="617"/>
      <c r="F68" s="618"/>
      <c r="G68" s="619"/>
      <c r="H68" s="618"/>
      <c r="I68" s="116"/>
      <c r="J68" s="116"/>
      <c r="K68" s="116"/>
      <c r="L68" s="116"/>
      <c r="M68" s="116"/>
      <c r="N68" s="620"/>
      <c r="O68" s="621"/>
      <c r="P68" s="622"/>
      <c r="Q68" s="461"/>
      <c r="R68" s="462"/>
      <c r="S68" s="462"/>
      <c r="T68" s="462"/>
      <c r="U68" s="462"/>
      <c r="V68" s="462"/>
      <c r="W68" s="462"/>
      <c r="X68" s="462"/>
      <c r="Y68" s="462"/>
      <c r="Z68" s="462"/>
      <c r="AA68" s="462"/>
      <c r="AB68" s="462"/>
      <c r="AC68" s="462"/>
      <c r="AD68" s="462"/>
      <c r="AE68" s="462"/>
      <c r="AF68" s="462"/>
      <c r="AG68" s="462"/>
      <c r="AH68" s="463"/>
      <c r="AI68" s="467"/>
      <c r="AJ68" s="467"/>
      <c r="AK68" s="467"/>
      <c r="AL68" s="467"/>
      <c r="AM68" s="467"/>
      <c r="AN68" s="467"/>
      <c r="AO68" s="456"/>
      <c r="AP68" s="457"/>
    </row>
    <row r="69" spans="1:1018" ht="25.15" customHeight="1" thickBot="1">
      <c r="A69" s="611"/>
      <c r="B69" s="612"/>
      <c r="C69" s="612"/>
      <c r="D69" s="612"/>
      <c r="E69" s="612"/>
      <c r="F69" s="612"/>
      <c r="G69" s="612"/>
      <c r="H69" s="612"/>
      <c r="I69" s="612"/>
      <c r="J69" s="612"/>
      <c r="K69" s="612"/>
      <c r="L69" s="612"/>
      <c r="M69" s="612"/>
      <c r="N69" s="612"/>
      <c r="O69" s="612"/>
      <c r="P69" s="613"/>
      <c r="Q69" s="464"/>
      <c r="R69" s="465"/>
      <c r="S69" s="465"/>
      <c r="T69" s="465"/>
      <c r="U69" s="465"/>
      <c r="V69" s="465"/>
      <c r="W69" s="465"/>
      <c r="X69" s="465"/>
      <c r="Y69" s="465"/>
      <c r="Z69" s="465"/>
      <c r="AA69" s="465"/>
      <c r="AB69" s="465"/>
      <c r="AC69" s="465"/>
      <c r="AD69" s="462"/>
      <c r="AE69" s="462"/>
      <c r="AF69" s="462"/>
      <c r="AG69" s="462"/>
      <c r="AH69" s="463"/>
      <c r="AI69" s="467"/>
      <c r="AJ69" s="467"/>
      <c r="AK69" s="467"/>
      <c r="AL69" s="467"/>
      <c r="AM69" s="467"/>
      <c r="AN69" s="467"/>
      <c r="AO69" s="456"/>
      <c r="AP69" s="457"/>
    </row>
    <row r="70" spans="1:1018" s="26" customFormat="1" ht="11.25" customHeight="1" thickTop="1">
      <c r="A70" s="44"/>
      <c r="B70" s="44"/>
      <c r="C70" s="44"/>
      <c r="D70" s="44"/>
      <c r="E70" s="44"/>
      <c r="F70" s="44"/>
      <c r="G70" s="44"/>
      <c r="H70" s="44"/>
      <c r="I70" s="44"/>
      <c r="J70" s="44"/>
      <c r="K70" s="44"/>
      <c r="L70" s="44"/>
      <c r="M70" s="44"/>
      <c r="N70" s="44"/>
      <c r="O70" s="44"/>
      <c r="P70" s="44"/>
      <c r="Q70" s="45"/>
      <c r="R70" s="45"/>
      <c r="S70" s="45"/>
      <c r="T70" s="45"/>
      <c r="U70" s="45"/>
      <c r="V70" s="45"/>
      <c r="W70" s="45"/>
      <c r="X70" s="45"/>
      <c r="Y70" s="45"/>
      <c r="Z70" s="45"/>
      <c r="AA70" s="45"/>
      <c r="AB70" s="45"/>
      <c r="AC70" s="45"/>
      <c r="AD70" s="156" t="s">
        <v>184</v>
      </c>
      <c r="AE70" s="157"/>
      <c r="AF70" s="157"/>
      <c r="AG70" s="157"/>
      <c r="AH70" s="157"/>
      <c r="AI70" s="141" t="s">
        <v>112</v>
      </c>
      <c r="AJ70" s="142"/>
      <c r="AK70" s="142"/>
      <c r="AL70" s="142"/>
      <c r="AM70" s="142"/>
      <c r="AN70" s="143"/>
      <c r="AO70" s="150">
        <v>200</v>
      </c>
      <c r="AP70" s="1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c r="IW70" s="51"/>
      <c r="IX70" s="51"/>
      <c r="IY70" s="51"/>
      <c r="IZ70" s="51"/>
      <c r="JA70" s="51"/>
      <c r="JB70" s="51"/>
      <c r="JC70" s="51"/>
      <c r="JD70" s="51"/>
      <c r="JE70" s="51"/>
      <c r="JF70" s="51"/>
      <c r="JG70" s="51"/>
      <c r="JH70" s="51"/>
      <c r="JI70" s="51"/>
      <c r="JJ70" s="51"/>
      <c r="JK70" s="51"/>
      <c r="JL70" s="51"/>
      <c r="JM70" s="51"/>
      <c r="JN70" s="51"/>
      <c r="JO70" s="51"/>
      <c r="JP70" s="51"/>
      <c r="JQ70" s="51"/>
      <c r="JR70" s="51"/>
      <c r="JS70" s="51"/>
      <c r="JT70" s="51"/>
      <c r="JU70" s="51"/>
      <c r="JV70" s="51"/>
      <c r="JW70" s="51"/>
      <c r="JX70" s="51"/>
      <c r="JY70" s="51"/>
      <c r="JZ70" s="51"/>
      <c r="KA70" s="51"/>
      <c r="KB70" s="51"/>
      <c r="KC70" s="51"/>
      <c r="KD70" s="51"/>
      <c r="KE70" s="51"/>
      <c r="KF70" s="51"/>
      <c r="KG70" s="51"/>
      <c r="KH70" s="51"/>
      <c r="KI70" s="51"/>
      <c r="KJ70" s="51"/>
      <c r="KK70" s="51"/>
      <c r="KL70" s="51"/>
      <c r="KM70" s="51"/>
      <c r="KN70" s="51"/>
      <c r="KO70" s="51"/>
      <c r="KP70" s="51"/>
      <c r="KQ70" s="51"/>
      <c r="KR70" s="51"/>
      <c r="KS70" s="51"/>
      <c r="KT70" s="51"/>
      <c r="KU70" s="51"/>
      <c r="KV70" s="51"/>
      <c r="KW70" s="51"/>
      <c r="KX70" s="51"/>
      <c r="KY70" s="51"/>
      <c r="KZ70" s="51"/>
      <c r="LA70" s="51"/>
      <c r="LB70" s="51"/>
      <c r="LC70" s="51"/>
      <c r="LD70" s="51"/>
      <c r="LE70" s="51"/>
      <c r="LF70" s="51"/>
      <c r="LG70" s="51"/>
      <c r="LH70" s="51"/>
      <c r="LI70" s="51"/>
      <c r="LJ70" s="51"/>
      <c r="LK70" s="51"/>
      <c r="LL70" s="51"/>
      <c r="LM70" s="51"/>
      <c r="LN70" s="51"/>
      <c r="LO70" s="51"/>
      <c r="LP70" s="51"/>
      <c r="LQ70" s="51"/>
      <c r="LR70" s="51"/>
      <c r="LS70" s="51"/>
      <c r="LT70" s="51"/>
      <c r="LU70" s="51"/>
      <c r="LV70" s="51"/>
      <c r="LW70" s="51"/>
      <c r="LX70" s="51"/>
      <c r="LY70" s="51"/>
      <c r="LZ70" s="51"/>
      <c r="MA70" s="51"/>
      <c r="MB70" s="51"/>
      <c r="MC70" s="51"/>
      <c r="MD70" s="51"/>
      <c r="ME70" s="51"/>
      <c r="MF70" s="51"/>
      <c r="MG70" s="51"/>
      <c r="MH70" s="51"/>
      <c r="MI70" s="51"/>
      <c r="MJ70" s="51"/>
      <c r="MK70" s="51"/>
      <c r="ML70" s="51"/>
      <c r="MM70" s="51"/>
      <c r="MN70" s="51"/>
      <c r="MO70" s="51"/>
      <c r="MP70" s="51"/>
      <c r="MQ70" s="51"/>
      <c r="MR70" s="51"/>
      <c r="MS70" s="51"/>
      <c r="MT70" s="51"/>
      <c r="MU70" s="51"/>
      <c r="MV70" s="51"/>
      <c r="MW70" s="51"/>
      <c r="MX70" s="51"/>
      <c r="MY70" s="51"/>
      <c r="MZ70" s="51"/>
      <c r="NA70" s="51"/>
      <c r="NB70" s="51"/>
      <c r="NC70" s="51"/>
      <c r="ND70" s="51"/>
      <c r="NE70" s="51"/>
      <c r="NF70" s="51"/>
      <c r="NG70" s="51"/>
      <c r="NH70" s="51"/>
      <c r="NI70" s="51"/>
      <c r="NJ70" s="51"/>
      <c r="NK70" s="51"/>
      <c r="NL70" s="51"/>
      <c r="NM70" s="51"/>
      <c r="NN70" s="51"/>
      <c r="NO70" s="51"/>
      <c r="NP70" s="51"/>
      <c r="NQ70" s="51"/>
      <c r="NR70" s="51"/>
      <c r="NS70" s="51"/>
      <c r="NT70" s="51"/>
      <c r="NU70" s="51"/>
      <c r="NV70" s="51"/>
      <c r="NW70" s="51"/>
      <c r="NX70" s="51"/>
      <c r="NY70" s="51"/>
      <c r="NZ70" s="51"/>
      <c r="OA70" s="51"/>
      <c r="OB70" s="51"/>
      <c r="OC70" s="51"/>
      <c r="OD70" s="51"/>
      <c r="OE70" s="51"/>
      <c r="OF70" s="51"/>
      <c r="OG70" s="51"/>
      <c r="OH70" s="51"/>
      <c r="OI70" s="51"/>
      <c r="OJ70" s="51"/>
      <c r="OK70" s="51"/>
      <c r="OL70" s="51"/>
      <c r="OM70" s="51"/>
      <c r="ON70" s="51"/>
      <c r="OO70" s="51"/>
      <c r="OP70" s="51"/>
      <c r="OQ70" s="51"/>
      <c r="OR70" s="51"/>
      <c r="OS70" s="51"/>
      <c r="OT70" s="51"/>
      <c r="OU70" s="51"/>
      <c r="OV70" s="51"/>
      <c r="OW70" s="51"/>
      <c r="OX70" s="51"/>
      <c r="OY70" s="51"/>
      <c r="OZ70" s="51"/>
      <c r="PA70" s="51"/>
      <c r="PB70" s="51"/>
      <c r="PC70" s="51"/>
      <c r="PD70" s="51"/>
      <c r="PE70" s="51"/>
      <c r="PF70" s="51"/>
      <c r="PG70" s="51"/>
      <c r="PH70" s="51"/>
      <c r="PI70" s="51"/>
      <c r="PJ70" s="51"/>
      <c r="PK70" s="51"/>
      <c r="PL70" s="51"/>
      <c r="PM70" s="51"/>
      <c r="PN70" s="51"/>
      <c r="PO70" s="51"/>
      <c r="PP70" s="51"/>
      <c r="PQ70" s="51"/>
      <c r="PR70" s="51"/>
      <c r="PS70" s="51"/>
      <c r="PT70" s="51"/>
      <c r="PU70" s="51"/>
      <c r="PV70" s="51"/>
      <c r="PW70" s="51"/>
      <c r="PX70" s="51"/>
      <c r="PY70" s="51"/>
      <c r="PZ70" s="51"/>
      <c r="QA70" s="51"/>
      <c r="QB70" s="51"/>
      <c r="QC70" s="51"/>
      <c r="QD70" s="51"/>
      <c r="QE70" s="51"/>
      <c r="QF70" s="51"/>
      <c r="QG70" s="51"/>
      <c r="QH70" s="51"/>
      <c r="QI70" s="51"/>
      <c r="QJ70" s="51"/>
      <c r="QK70" s="51"/>
      <c r="QL70" s="51"/>
      <c r="QM70" s="51"/>
      <c r="QN70" s="51"/>
      <c r="QO70" s="51"/>
      <c r="QP70" s="51"/>
      <c r="QQ70" s="51"/>
      <c r="QR70" s="51"/>
      <c r="QS70" s="51"/>
      <c r="QT70" s="51"/>
      <c r="QU70" s="51"/>
      <c r="QV70" s="51"/>
      <c r="QW70" s="51"/>
      <c r="QX70" s="51"/>
      <c r="QY70" s="51"/>
      <c r="QZ70" s="51"/>
      <c r="RA70" s="51"/>
      <c r="RB70" s="51"/>
      <c r="RC70" s="51"/>
      <c r="RD70" s="51"/>
      <c r="RE70" s="51"/>
      <c r="RF70" s="51"/>
      <c r="RG70" s="51"/>
      <c r="RH70" s="51"/>
      <c r="RI70" s="51"/>
      <c r="RJ70" s="51"/>
      <c r="RK70" s="51"/>
      <c r="RL70" s="51"/>
      <c r="RM70" s="51"/>
      <c r="RN70" s="51"/>
      <c r="RO70" s="51"/>
      <c r="RP70" s="51"/>
      <c r="RQ70" s="51"/>
      <c r="RR70" s="51"/>
      <c r="RS70" s="51"/>
      <c r="RT70" s="51"/>
      <c r="RU70" s="51"/>
      <c r="RV70" s="51"/>
      <c r="RW70" s="51"/>
      <c r="RX70" s="51"/>
      <c r="RY70" s="51"/>
      <c r="RZ70" s="51"/>
      <c r="SA70" s="51"/>
      <c r="SB70" s="51"/>
      <c r="SC70" s="51"/>
      <c r="SD70" s="51"/>
      <c r="SE70" s="51"/>
      <c r="SF70" s="51"/>
      <c r="SG70" s="51"/>
      <c r="SH70" s="51"/>
      <c r="SI70" s="51"/>
      <c r="SJ70" s="51"/>
      <c r="SK70" s="51"/>
      <c r="SL70" s="51"/>
      <c r="SM70" s="51"/>
      <c r="SN70" s="51"/>
      <c r="SO70" s="51"/>
      <c r="SP70" s="51"/>
      <c r="SQ70" s="51"/>
      <c r="SR70" s="51"/>
      <c r="SS70" s="51"/>
      <c r="ST70" s="51"/>
      <c r="SU70" s="51"/>
      <c r="SV70" s="51"/>
      <c r="SW70" s="51"/>
      <c r="SX70" s="51"/>
      <c r="SY70" s="51"/>
      <c r="SZ70" s="51"/>
      <c r="TA70" s="51"/>
      <c r="TB70" s="51"/>
      <c r="TC70" s="51"/>
      <c r="TD70" s="51"/>
      <c r="TE70" s="51"/>
      <c r="TF70" s="51"/>
      <c r="TG70" s="51"/>
      <c r="TH70" s="51"/>
      <c r="TI70" s="51"/>
      <c r="TJ70" s="51"/>
      <c r="TK70" s="51"/>
      <c r="TL70" s="51"/>
      <c r="TM70" s="51"/>
      <c r="TN70" s="51"/>
      <c r="TO70" s="51"/>
      <c r="TP70" s="51"/>
      <c r="TQ70" s="51"/>
      <c r="TR70" s="51"/>
      <c r="TS70" s="51"/>
      <c r="TT70" s="51"/>
      <c r="TU70" s="51"/>
      <c r="TV70" s="51"/>
      <c r="TW70" s="51"/>
      <c r="TX70" s="51"/>
      <c r="TY70" s="51"/>
      <c r="TZ70" s="51"/>
      <c r="UA70" s="51"/>
      <c r="UB70" s="51"/>
      <c r="UC70" s="51"/>
      <c r="UD70" s="51"/>
      <c r="UE70" s="51"/>
      <c r="UF70" s="51"/>
      <c r="UG70" s="51"/>
      <c r="UH70" s="51"/>
      <c r="UI70" s="51"/>
      <c r="UJ70" s="51"/>
      <c r="UK70" s="51"/>
      <c r="UL70" s="51"/>
      <c r="UM70" s="51"/>
      <c r="UN70" s="51"/>
      <c r="UO70" s="51"/>
      <c r="UP70" s="51"/>
      <c r="UQ70" s="51"/>
      <c r="UR70" s="51"/>
      <c r="US70" s="51"/>
      <c r="UT70" s="51"/>
      <c r="UU70" s="51"/>
      <c r="UV70" s="51"/>
      <c r="UW70" s="51"/>
      <c r="UX70" s="51"/>
      <c r="UY70" s="51"/>
      <c r="UZ70" s="51"/>
      <c r="VA70" s="51"/>
      <c r="VB70" s="51"/>
      <c r="VC70" s="51"/>
      <c r="VD70" s="51"/>
      <c r="VE70" s="51"/>
      <c r="VF70" s="51"/>
      <c r="VG70" s="51"/>
      <c r="VH70" s="51"/>
      <c r="VI70" s="51"/>
      <c r="VJ70" s="51"/>
      <c r="VK70" s="51"/>
      <c r="VL70" s="51"/>
      <c r="VM70" s="51"/>
      <c r="VN70" s="51"/>
      <c r="VO70" s="51"/>
      <c r="VP70" s="51"/>
      <c r="VQ70" s="51"/>
      <c r="VR70" s="51"/>
      <c r="VS70" s="51"/>
      <c r="VT70" s="51"/>
      <c r="VU70" s="51"/>
      <c r="VV70" s="51"/>
      <c r="VW70" s="51"/>
      <c r="VX70" s="51"/>
      <c r="VY70" s="51"/>
      <c r="VZ70" s="51"/>
      <c r="WA70" s="51"/>
      <c r="WB70" s="51"/>
      <c r="WC70" s="51"/>
      <c r="WD70" s="51"/>
      <c r="WE70" s="51"/>
      <c r="WF70" s="51"/>
      <c r="WG70" s="51"/>
      <c r="WH70" s="51"/>
      <c r="WI70" s="51"/>
      <c r="WJ70" s="51"/>
      <c r="WK70" s="51"/>
      <c r="WL70" s="51"/>
      <c r="WM70" s="51"/>
      <c r="WN70" s="51"/>
      <c r="WO70" s="51"/>
      <c r="WP70" s="51"/>
      <c r="WQ70" s="51"/>
      <c r="WR70" s="51"/>
      <c r="WS70" s="51"/>
      <c r="WT70" s="51"/>
      <c r="WU70" s="51"/>
      <c r="WV70" s="51"/>
      <c r="WW70" s="51"/>
      <c r="WX70" s="51"/>
      <c r="WY70" s="51"/>
      <c r="WZ70" s="51"/>
      <c r="XA70" s="51"/>
      <c r="XB70" s="51"/>
      <c r="XC70" s="51"/>
      <c r="XD70" s="51"/>
      <c r="XE70" s="51"/>
      <c r="XF70" s="51"/>
      <c r="XG70" s="51"/>
      <c r="XH70" s="51"/>
      <c r="XI70" s="51"/>
      <c r="XJ70" s="51"/>
      <c r="XK70" s="51"/>
      <c r="XL70" s="51"/>
      <c r="XM70" s="51"/>
      <c r="XN70" s="51"/>
      <c r="XO70" s="51"/>
      <c r="XP70" s="51"/>
      <c r="XQ70" s="51"/>
      <c r="XR70" s="51"/>
      <c r="XS70" s="51"/>
      <c r="XT70" s="51"/>
      <c r="XU70" s="51"/>
      <c r="XV70" s="51"/>
      <c r="XW70" s="51"/>
      <c r="XX70" s="51"/>
      <c r="XY70" s="51"/>
      <c r="XZ70" s="51"/>
      <c r="YA70" s="51"/>
      <c r="YB70" s="51"/>
      <c r="YC70" s="51"/>
      <c r="YD70" s="51"/>
      <c r="YE70" s="51"/>
      <c r="YF70" s="51"/>
      <c r="YG70" s="51"/>
      <c r="YH70" s="51"/>
      <c r="YI70" s="51"/>
      <c r="YJ70" s="51"/>
      <c r="YK70" s="51"/>
      <c r="YL70" s="51"/>
      <c r="YM70" s="51"/>
      <c r="YN70" s="51"/>
      <c r="YO70" s="51"/>
      <c r="YP70" s="51"/>
      <c r="YQ70" s="51"/>
      <c r="YR70" s="51"/>
      <c r="YS70" s="51"/>
      <c r="YT70" s="51"/>
      <c r="YU70" s="51"/>
      <c r="YV70" s="51"/>
      <c r="YW70" s="51"/>
      <c r="YX70" s="51"/>
      <c r="YY70" s="51"/>
      <c r="YZ70" s="51"/>
      <c r="ZA70" s="51"/>
      <c r="ZB70" s="51"/>
      <c r="ZC70" s="51"/>
      <c r="ZD70" s="51"/>
      <c r="ZE70" s="51"/>
      <c r="ZF70" s="51"/>
      <c r="ZG70" s="51"/>
      <c r="ZH70" s="51"/>
      <c r="ZI70" s="51"/>
      <c r="ZJ70" s="51"/>
      <c r="ZK70" s="51"/>
      <c r="ZL70" s="51"/>
      <c r="ZM70" s="51"/>
      <c r="ZN70" s="51"/>
      <c r="ZO70" s="51"/>
      <c r="ZP70" s="51"/>
      <c r="ZQ70" s="51"/>
      <c r="ZR70" s="51"/>
      <c r="ZS70" s="51"/>
      <c r="ZT70" s="51"/>
      <c r="ZU70" s="51"/>
      <c r="ZV70" s="51"/>
      <c r="ZW70" s="51"/>
      <c r="ZX70" s="51"/>
      <c r="ZY70" s="51"/>
      <c r="ZZ70" s="51"/>
      <c r="AAA70" s="51"/>
      <c r="AAB70" s="51"/>
      <c r="AAC70" s="51"/>
      <c r="AAD70" s="51"/>
      <c r="AAE70" s="51"/>
      <c r="AAF70" s="51"/>
      <c r="AAG70" s="51"/>
      <c r="AAH70" s="51"/>
      <c r="AAI70" s="51"/>
      <c r="AAJ70" s="51"/>
      <c r="AAK70" s="51"/>
      <c r="AAL70" s="51"/>
      <c r="AAM70" s="51"/>
      <c r="AAN70" s="51"/>
      <c r="AAO70" s="51"/>
      <c r="AAP70" s="51"/>
      <c r="AAQ70" s="51"/>
      <c r="AAR70" s="51"/>
      <c r="AAS70" s="51"/>
      <c r="AAT70" s="51"/>
      <c r="AAU70" s="51"/>
      <c r="AAV70" s="51"/>
      <c r="AAW70" s="51"/>
      <c r="AAX70" s="51"/>
      <c r="AAY70" s="51"/>
      <c r="AAZ70" s="51"/>
      <c r="ABA70" s="51"/>
      <c r="ABB70" s="51"/>
      <c r="ABC70" s="51"/>
      <c r="ABD70" s="51"/>
      <c r="ABE70" s="51"/>
      <c r="ABF70" s="51"/>
      <c r="ABG70" s="51"/>
      <c r="ABH70" s="51"/>
      <c r="ABI70" s="51"/>
      <c r="ABJ70" s="51"/>
      <c r="ABK70" s="51"/>
      <c r="ABL70" s="51"/>
      <c r="ABM70" s="51"/>
      <c r="ABN70" s="51"/>
      <c r="ABO70" s="51"/>
      <c r="ABP70" s="51"/>
      <c r="ABQ70" s="51"/>
      <c r="ABR70" s="51"/>
      <c r="ABS70" s="51"/>
      <c r="ABT70" s="51"/>
      <c r="ABU70" s="51"/>
      <c r="ABV70" s="51"/>
      <c r="ABW70" s="51"/>
      <c r="ABX70" s="51"/>
      <c r="ABY70" s="51"/>
      <c r="ABZ70" s="51"/>
      <c r="ACA70" s="51"/>
      <c r="ACB70" s="51"/>
      <c r="ACC70" s="51"/>
      <c r="ACD70" s="51"/>
      <c r="ACE70" s="51"/>
      <c r="ACF70" s="51"/>
      <c r="ACG70" s="51"/>
      <c r="ACH70" s="51"/>
      <c r="ACI70" s="51"/>
      <c r="ACJ70" s="51"/>
      <c r="ACK70" s="51"/>
      <c r="ACL70" s="51"/>
      <c r="ACM70" s="51"/>
      <c r="ACN70" s="51"/>
      <c r="ACO70" s="51"/>
      <c r="ACP70" s="51"/>
      <c r="ACQ70" s="51"/>
      <c r="ACR70" s="51"/>
      <c r="ACS70" s="51"/>
      <c r="ACT70" s="51"/>
      <c r="ACU70" s="51"/>
      <c r="ACV70" s="51"/>
      <c r="ACW70" s="51"/>
      <c r="ACX70" s="51"/>
      <c r="ACY70" s="51"/>
      <c r="ACZ70" s="51"/>
      <c r="ADA70" s="51"/>
      <c r="ADB70" s="51"/>
      <c r="ADC70" s="51"/>
      <c r="ADD70" s="51"/>
      <c r="ADE70" s="51"/>
      <c r="ADF70" s="51"/>
      <c r="ADG70" s="51"/>
      <c r="ADH70" s="51"/>
      <c r="ADI70" s="51"/>
      <c r="ADJ70" s="51"/>
      <c r="ADK70" s="51"/>
      <c r="ADL70" s="51"/>
      <c r="ADM70" s="51"/>
      <c r="ADN70" s="51"/>
      <c r="ADO70" s="51"/>
      <c r="ADP70" s="51"/>
      <c r="ADQ70" s="51"/>
      <c r="ADR70" s="51"/>
      <c r="ADS70" s="51"/>
      <c r="ADT70" s="51"/>
      <c r="ADU70" s="51"/>
      <c r="ADV70" s="51"/>
      <c r="ADW70" s="51"/>
      <c r="ADX70" s="51"/>
      <c r="ADY70" s="51"/>
      <c r="ADZ70" s="51"/>
      <c r="AEA70" s="51"/>
      <c r="AEB70" s="51"/>
      <c r="AEC70" s="51"/>
      <c r="AED70" s="51"/>
      <c r="AEE70" s="51"/>
      <c r="AEF70" s="51"/>
      <c r="AEG70" s="51"/>
      <c r="AEH70" s="51"/>
      <c r="AEI70" s="51"/>
      <c r="AEJ70" s="51"/>
      <c r="AEK70" s="51"/>
      <c r="AEL70" s="51"/>
      <c r="AEM70" s="51"/>
      <c r="AEN70" s="51"/>
      <c r="AEO70" s="51"/>
      <c r="AEP70" s="51"/>
      <c r="AEQ70" s="51"/>
      <c r="AER70" s="51"/>
      <c r="AES70" s="51"/>
      <c r="AET70" s="51"/>
      <c r="AEU70" s="51"/>
      <c r="AEV70" s="51"/>
      <c r="AEW70" s="51"/>
      <c r="AEX70" s="51"/>
      <c r="AEY70" s="51"/>
      <c r="AEZ70" s="51"/>
      <c r="AFA70" s="51"/>
      <c r="AFB70" s="51"/>
      <c r="AFC70" s="51"/>
      <c r="AFD70" s="51"/>
      <c r="AFE70" s="51"/>
      <c r="AFF70" s="51"/>
      <c r="AFG70" s="51"/>
      <c r="AFH70" s="51"/>
      <c r="AFI70" s="51"/>
      <c r="AFJ70" s="51"/>
      <c r="AFK70" s="51"/>
      <c r="AFL70" s="51"/>
      <c r="AFM70" s="51"/>
      <c r="AFN70" s="51"/>
      <c r="AFO70" s="51"/>
      <c r="AFP70" s="51"/>
      <c r="AFQ70" s="51"/>
      <c r="AFR70" s="51"/>
      <c r="AFS70" s="51"/>
      <c r="AFT70" s="51"/>
      <c r="AFU70" s="51"/>
      <c r="AFV70" s="51"/>
      <c r="AFW70" s="51"/>
      <c r="AFX70" s="51"/>
      <c r="AFY70" s="51"/>
      <c r="AFZ70" s="51"/>
      <c r="AGA70" s="51"/>
      <c r="AGB70" s="51"/>
      <c r="AGC70" s="51"/>
      <c r="AGD70" s="51"/>
      <c r="AGE70" s="51"/>
      <c r="AGF70" s="51"/>
      <c r="AGG70" s="51"/>
      <c r="AGH70" s="51"/>
      <c r="AGI70" s="51"/>
      <c r="AGJ70" s="51"/>
      <c r="AGK70" s="51"/>
      <c r="AGL70" s="51"/>
      <c r="AGM70" s="51"/>
      <c r="AGN70" s="51"/>
      <c r="AGO70" s="51"/>
      <c r="AGP70" s="51"/>
      <c r="AGQ70" s="51"/>
      <c r="AGR70" s="51"/>
      <c r="AGS70" s="51"/>
      <c r="AGT70" s="51"/>
      <c r="AGU70" s="51"/>
      <c r="AGV70" s="51"/>
      <c r="AGW70" s="51"/>
      <c r="AGX70" s="51"/>
      <c r="AGY70" s="51"/>
      <c r="AGZ70" s="51"/>
      <c r="AHA70" s="51"/>
      <c r="AHB70" s="51"/>
      <c r="AHC70" s="51"/>
      <c r="AHD70" s="51"/>
      <c r="AHE70" s="51"/>
      <c r="AHF70" s="51"/>
      <c r="AHG70" s="51"/>
      <c r="AHH70" s="51"/>
      <c r="AHI70" s="51"/>
      <c r="AHJ70" s="51"/>
      <c r="AHK70" s="51"/>
      <c r="AHL70" s="51"/>
      <c r="AHM70" s="51"/>
      <c r="AHN70" s="51"/>
      <c r="AHO70" s="51"/>
      <c r="AHP70" s="51"/>
      <c r="AHQ70" s="51"/>
      <c r="AHR70" s="51"/>
      <c r="AHS70" s="51"/>
      <c r="AHT70" s="51"/>
      <c r="AHU70" s="51"/>
      <c r="AHV70" s="51"/>
      <c r="AHW70" s="51"/>
      <c r="AHX70" s="51"/>
      <c r="AHY70" s="51"/>
      <c r="AHZ70" s="51"/>
      <c r="AIA70" s="51"/>
      <c r="AIB70" s="51"/>
      <c r="AIC70" s="51"/>
      <c r="AID70" s="51"/>
      <c r="AIE70" s="51"/>
      <c r="AIF70" s="51"/>
      <c r="AIG70" s="51"/>
      <c r="AIH70" s="51"/>
      <c r="AII70" s="51"/>
      <c r="AIJ70" s="51"/>
      <c r="AIK70" s="51"/>
      <c r="AIL70" s="51"/>
      <c r="AIM70" s="51"/>
      <c r="AIN70" s="51"/>
      <c r="AIO70" s="51"/>
      <c r="AIP70" s="51"/>
      <c r="AIQ70" s="51"/>
      <c r="AIR70" s="51"/>
      <c r="AIS70" s="51"/>
      <c r="AIT70" s="51"/>
      <c r="AIU70" s="51"/>
      <c r="AIV70" s="51"/>
      <c r="AIW70" s="51"/>
      <c r="AIX70" s="51"/>
      <c r="AIY70" s="51"/>
      <c r="AIZ70" s="51"/>
      <c r="AJA70" s="51"/>
      <c r="AJB70" s="51"/>
      <c r="AJC70" s="51"/>
      <c r="AJD70" s="51"/>
      <c r="AJE70" s="51"/>
      <c r="AJF70" s="51"/>
      <c r="AJG70" s="51"/>
      <c r="AJH70" s="51"/>
      <c r="AJI70" s="51"/>
      <c r="AJJ70" s="51"/>
      <c r="AJK70" s="51"/>
      <c r="AJL70" s="51"/>
      <c r="AJM70" s="51"/>
      <c r="AJN70" s="51"/>
      <c r="AJO70" s="51"/>
      <c r="AJP70" s="51"/>
      <c r="AJQ70" s="51"/>
      <c r="AJR70" s="51"/>
      <c r="AJS70" s="51"/>
      <c r="AJT70" s="51"/>
      <c r="AJU70" s="51"/>
      <c r="AJV70" s="51"/>
      <c r="AJW70" s="51"/>
      <c r="AJX70" s="51"/>
      <c r="AJY70" s="51"/>
      <c r="AJZ70" s="51"/>
      <c r="AKA70" s="51"/>
      <c r="AKB70" s="51"/>
      <c r="AKC70" s="51"/>
      <c r="AKD70" s="51"/>
      <c r="AKE70" s="51"/>
      <c r="AKF70" s="51"/>
      <c r="AKG70" s="51"/>
      <c r="AKH70" s="51"/>
      <c r="AKI70" s="51"/>
      <c r="AKJ70" s="51"/>
      <c r="AKK70" s="51"/>
      <c r="AKL70" s="51"/>
      <c r="AKM70" s="51"/>
      <c r="AKN70" s="51"/>
      <c r="AKO70" s="51"/>
      <c r="AKP70" s="51"/>
      <c r="AKQ70" s="51"/>
      <c r="AKR70" s="51"/>
      <c r="AKS70" s="51"/>
      <c r="AKT70" s="51"/>
      <c r="AKU70" s="51"/>
      <c r="AKV70" s="51"/>
      <c r="AKW70" s="51"/>
      <c r="AKX70" s="51"/>
      <c r="AKY70" s="51"/>
      <c r="AKZ70" s="51"/>
      <c r="ALA70" s="51"/>
      <c r="ALB70" s="51"/>
      <c r="ALC70" s="51"/>
      <c r="ALD70" s="51"/>
      <c r="ALE70" s="51"/>
      <c r="ALF70" s="51"/>
      <c r="ALG70" s="51"/>
      <c r="ALH70" s="51"/>
      <c r="ALI70" s="51"/>
      <c r="ALJ70" s="51"/>
      <c r="ALK70" s="51"/>
      <c r="ALL70" s="51"/>
      <c r="ALM70" s="51"/>
      <c r="ALN70" s="51"/>
      <c r="ALO70" s="51"/>
      <c r="ALP70" s="51"/>
      <c r="ALQ70" s="51"/>
      <c r="ALR70" s="51"/>
      <c r="ALS70" s="51"/>
      <c r="ALT70" s="51"/>
      <c r="ALU70" s="51"/>
      <c r="ALV70" s="51"/>
      <c r="ALW70" s="51"/>
      <c r="ALX70" s="51"/>
      <c r="ALY70" s="51"/>
      <c r="ALZ70" s="51"/>
      <c r="AMA70" s="51"/>
      <c r="AMB70" s="51"/>
      <c r="AMC70" s="51"/>
      <c r="AMD70" s="51"/>
    </row>
    <row r="71" spans="1:1018" s="26" customFormat="1" ht="11.25" customHeight="1">
      <c r="A71" s="44"/>
      <c r="B71" s="44"/>
      <c r="C71" s="44"/>
      <c r="D71" s="44"/>
      <c r="E71" s="44"/>
      <c r="F71" s="44"/>
      <c r="G71" s="44"/>
      <c r="H71" s="44"/>
      <c r="I71" s="44"/>
      <c r="J71" s="44"/>
      <c r="K71" s="44"/>
      <c r="L71" s="44"/>
      <c r="M71" s="44"/>
      <c r="N71" s="44"/>
      <c r="O71" s="44"/>
      <c r="P71" s="44"/>
      <c r="Q71" s="45"/>
      <c r="R71" s="45"/>
      <c r="S71" s="45"/>
      <c r="T71" s="45"/>
      <c r="U71" s="45"/>
      <c r="V71" s="45"/>
      <c r="W71" s="45"/>
      <c r="X71" s="45"/>
      <c r="Y71" s="45"/>
      <c r="Z71" s="45"/>
      <c r="AA71" s="45"/>
      <c r="AB71" s="45"/>
      <c r="AC71" s="45"/>
      <c r="AD71" s="158"/>
      <c r="AE71" s="159"/>
      <c r="AF71" s="159"/>
      <c r="AG71" s="159"/>
      <c r="AH71" s="159"/>
      <c r="AI71" s="144"/>
      <c r="AJ71" s="145"/>
      <c r="AK71" s="145"/>
      <c r="AL71" s="145"/>
      <c r="AM71" s="145"/>
      <c r="AN71" s="146"/>
      <c r="AO71" s="152"/>
      <c r="AP71" s="153"/>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c r="IT71" s="51"/>
      <c r="IU71" s="51"/>
      <c r="IV71" s="51"/>
      <c r="IW71" s="51"/>
      <c r="IX71" s="51"/>
      <c r="IY71" s="51"/>
      <c r="IZ71" s="51"/>
      <c r="JA71" s="51"/>
      <c r="JB71" s="51"/>
      <c r="JC71" s="51"/>
      <c r="JD71" s="51"/>
      <c r="JE71" s="51"/>
      <c r="JF71" s="51"/>
      <c r="JG71" s="51"/>
      <c r="JH71" s="51"/>
      <c r="JI71" s="51"/>
      <c r="JJ71" s="51"/>
      <c r="JK71" s="51"/>
      <c r="JL71" s="51"/>
      <c r="JM71" s="51"/>
      <c r="JN71" s="51"/>
      <c r="JO71" s="51"/>
      <c r="JP71" s="51"/>
      <c r="JQ71" s="51"/>
      <c r="JR71" s="51"/>
      <c r="JS71" s="51"/>
      <c r="JT71" s="51"/>
      <c r="JU71" s="51"/>
      <c r="JV71" s="51"/>
      <c r="JW71" s="51"/>
      <c r="JX71" s="51"/>
      <c r="JY71" s="51"/>
      <c r="JZ71" s="51"/>
      <c r="KA71" s="51"/>
      <c r="KB71" s="51"/>
      <c r="KC71" s="51"/>
      <c r="KD71" s="51"/>
      <c r="KE71" s="51"/>
      <c r="KF71" s="51"/>
      <c r="KG71" s="51"/>
      <c r="KH71" s="51"/>
      <c r="KI71" s="51"/>
      <c r="KJ71" s="51"/>
      <c r="KK71" s="51"/>
      <c r="KL71" s="51"/>
      <c r="KM71" s="51"/>
      <c r="KN71" s="51"/>
      <c r="KO71" s="51"/>
      <c r="KP71" s="51"/>
      <c r="KQ71" s="51"/>
      <c r="KR71" s="51"/>
      <c r="KS71" s="51"/>
      <c r="KT71" s="51"/>
      <c r="KU71" s="51"/>
      <c r="KV71" s="51"/>
      <c r="KW71" s="51"/>
      <c r="KX71" s="51"/>
      <c r="KY71" s="51"/>
      <c r="KZ71" s="51"/>
      <c r="LA71" s="51"/>
      <c r="LB71" s="51"/>
      <c r="LC71" s="51"/>
      <c r="LD71" s="51"/>
      <c r="LE71" s="51"/>
      <c r="LF71" s="51"/>
      <c r="LG71" s="51"/>
      <c r="LH71" s="51"/>
      <c r="LI71" s="51"/>
      <c r="LJ71" s="51"/>
      <c r="LK71" s="51"/>
      <c r="LL71" s="51"/>
      <c r="LM71" s="51"/>
      <c r="LN71" s="51"/>
      <c r="LO71" s="51"/>
      <c r="LP71" s="51"/>
      <c r="LQ71" s="51"/>
      <c r="LR71" s="51"/>
      <c r="LS71" s="51"/>
      <c r="LT71" s="51"/>
      <c r="LU71" s="51"/>
      <c r="LV71" s="51"/>
      <c r="LW71" s="51"/>
      <c r="LX71" s="51"/>
      <c r="LY71" s="51"/>
      <c r="LZ71" s="51"/>
      <c r="MA71" s="51"/>
      <c r="MB71" s="51"/>
      <c r="MC71" s="51"/>
      <c r="MD71" s="51"/>
      <c r="ME71" s="51"/>
      <c r="MF71" s="51"/>
      <c r="MG71" s="51"/>
      <c r="MH71" s="51"/>
      <c r="MI71" s="51"/>
      <c r="MJ71" s="51"/>
      <c r="MK71" s="51"/>
      <c r="ML71" s="51"/>
      <c r="MM71" s="51"/>
      <c r="MN71" s="51"/>
      <c r="MO71" s="51"/>
      <c r="MP71" s="51"/>
      <c r="MQ71" s="51"/>
      <c r="MR71" s="51"/>
      <c r="MS71" s="51"/>
      <c r="MT71" s="51"/>
      <c r="MU71" s="51"/>
      <c r="MV71" s="51"/>
      <c r="MW71" s="51"/>
      <c r="MX71" s="51"/>
      <c r="MY71" s="51"/>
      <c r="MZ71" s="51"/>
      <c r="NA71" s="51"/>
      <c r="NB71" s="51"/>
      <c r="NC71" s="51"/>
      <c r="ND71" s="51"/>
      <c r="NE71" s="51"/>
      <c r="NF71" s="51"/>
      <c r="NG71" s="51"/>
      <c r="NH71" s="51"/>
      <c r="NI71" s="51"/>
      <c r="NJ71" s="51"/>
      <c r="NK71" s="51"/>
      <c r="NL71" s="51"/>
      <c r="NM71" s="51"/>
      <c r="NN71" s="51"/>
      <c r="NO71" s="51"/>
      <c r="NP71" s="51"/>
      <c r="NQ71" s="51"/>
      <c r="NR71" s="51"/>
      <c r="NS71" s="51"/>
      <c r="NT71" s="51"/>
      <c r="NU71" s="51"/>
      <c r="NV71" s="51"/>
      <c r="NW71" s="51"/>
      <c r="NX71" s="51"/>
      <c r="NY71" s="51"/>
      <c r="NZ71" s="51"/>
      <c r="OA71" s="51"/>
      <c r="OB71" s="51"/>
      <c r="OC71" s="51"/>
      <c r="OD71" s="51"/>
      <c r="OE71" s="51"/>
      <c r="OF71" s="51"/>
      <c r="OG71" s="51"/>
      <c r="OH71" s="51"/>
      <c r="OI71" s="51"/>
      <c r="OJ71" s="51"/>
      <c r="OK71" s="51"/>
      <c r="OL71" s="51"/>
      <c r="OM71" s="51"/>
      <c r="ON71" s="51"/>
      <c r="OO71" s="51"/>
      <c r="OP71" s="51"/>
      <c r="OQ71" s="51"/>
      <c r="OR71" s="51"/>
      <c r="OS71" s="51"/>
      <c r="OT71" s="51"/>
      <c r="OU71" s="51"/>
      <c r="OV71" s="51"/>
      <c r="OW71" s="51"/>
      <c r="OX71" s="51"/>
      <c r="OY71" s="51"/>
      <c r="OZ71" s="51"/>
      <c r="PA71" s="51"/>
      <c r="PB71" s="51"/>
      <c r="PC71" s="51"/>
      <c r="PD71" s="51"/>
      <c r="PE71" s="51"/>
      <c r="PF71" s="51"/>
      <c r="PG71" s="51"/>
      <c r="PH71" s="51"/>
      <c r="PI71" s="51"/>
      <c r="PJ71" s="51"/>
      <c r="PK71" s="51"/>
      <c r="PL71" s="51"/>
      <c r="PM71" s="51"/>
      <c r="PN71" s="51"/>
      <c r="PO71" s="51"/>
      <c r="PP71" s="51"/>
      <c r="PQ71" s="51"/>
      <c r="PR71" s="51"/>
      <c r="PS71" s="51"/>
      <c r="PT71" s="51"/>
      <c r="PU71" s="51"/>
      <c r="PV71" s="51"/>
      <c r="PW71" s="51"/>
      <c r="PX71" s="51"/>
      <c r="PY71" s="51"/>
      <c r="PZ71" s="51"/>
      <c r="QA71" s="51"/>
      <c r="QB71" s="51"/>
      <c r="QC71" s="51"/>
      <c r="QD71" s="51"/>
      <c r="QE71" s="51"/>
      <c r="QF71" s="51"/>
      <c r="QG71" s="51"/>
      <c r="QH71" s="51"/>
      <c r="QI71" s="51"/>
      <c r="QJ71" s="51"/>
      <c r="QK71" s="51"/>
      <c r="QL71" s="51"/>
      <c r="QM71" s="51"/>
      <c r="QN71" s="51"/>
      <c r="QO71" s="51"/>
      <c r="QP71" s="51"/>
      <c r="QQ71" s="51"/>
      <c r="QR71" s="51"/>
      <c r="QS71" s="51"/>
      <c r="QT71" s="51"/>
      <c r="QU71" s="51"/>
      <c r="QV71" s="51"/>
      <c r="QW71" s="51"/>
      <c r="QX71" s="51"/>
      <c r="QY71" s="51"/>
      <c r="QZ71" s="51"/>
      <c r="RA71" s="51"/>
      <c r="RB71" s="51"/>
      <c r="RC71" s="51"/>
      <c r="RD71" s="51"/>
      <c r="RE71" s="51"/>
      <c r="RF71" s="51"/>
      <c r="RG71" s="51"/>
      <c r="RH71" s="51"/>
      <c r="RI71" s="51"/>
      <c r="RJ71" s="51"/>
      <c r="RK71" s="51"/>
      <c r="RL71" s="51"/>
      <c r="RM71" s="51"/>
      <c r="RN71" s="51"/>
      <c r="RO71" s="51"/>
      <c r="RP71" s="51"/>
      <c r="RQ71" s="51"/>
      <c r="RR71" s="51"/>
      <c r="RS71" s="51"/>
      <c r="RT71" s="51"/>
      <c r="RU71" s="51"/>
      <c r="RV71" s="51"/>
      <c r="RW71" s="51"/>
      <c r="RX71" s="51"/>
      <c r="RY71" s="51"/>
      <c r="RZ71" s="51"/>
      <c r="SA71" s="51"/>
      <c r="SB71" s="51"/>
      <c r="SC71" s="51"/>
      <c r="SD71" s="51"/>
      <c r="SE71" s="51"/>
      <c r="SF71" s="51"/>
      <c r="SG71" s="51"/>
      <c r="SH71" s="51"/>
      <c r="SI71" s="51"/>
      <c r="SJ71" s="51"/>
      <c r="SK71" s="51"/>
      <c r="SL71" s="51"/>
      <c r="SM71" s="51"/>
      <c r="SN71" s="51"/>
      <c r="SO71" s="51"/>
      <c r="SP71" s="51"/>
      <c r="SQ71" s="51"/>
      <c r="SR71" s="51"/>
      <c r="SS71" s="51"/>
      <c r="ST71" s="51"/>
      <c r="SU71" s="51"/>
      <c r="SV71" s="51"/>
      <c r="SW71" s="51"/>
      <c r="SX71" s="51"/>
      <c r="SY71" s="51"/>
      <c r="SZ71" s="51"/>
      <c r="TA71" s="51"/>
      <c r="TB71" s="51"/>
      <c r="TC71" s="51"/>
      <c r="TD71" s="51"/>
      <c r="TE71" s="51"/>
      <c r="TF71" s="51"/>
      <c r="TG71" s="51"/>
      <c r="TH71" s="51"/>
      <c r="TI71" s="51"/>
      <c r="TJ71" s="51"/>
      <c r="TK71" s="51"/>
      <c r="TL71" s="51"/>
      <c r="TM71" s="51"/>
      <c r="TN71" s="51"/>
      <c r="TO71" s="51"/>
      <c r="TP71" s="51"/>
      <c r="TQ71" s="51"/>
      <c r="TR71" s="51"/>
      <c r="TS71" s="51"/>
      <c r="TT71" s="51"/>
      <c r="TU71" s="51"/>
      <c r="TV71" s="51"/>
      <c r="TW71" s="51"/>
      <c r="TX71" s="51"/>
      <c r="TY71" s="51"/>
      <c r="TZ71" s="51"/>
      <c r="UA71" s="51"/>
      <c r="UB71" s="51"/>
      <c r="UC71" s="51"/>
      <c r="UD71" s="51"/>
      <c r="UE71" s="51"/>
      <c r="UF71" s="51"/>
      <c r="UG71" s="51"/>
      <c r="UH71" s="51"/>
      <c r="UI71" s="51"/>
      <c r="UJ71" s="51"/>
      <c r="UK71" s="51"/>
      <c r="UL71" s="51"/>
      <c r="UM71" s="51"/>
      <c r="UN71" s="51"/>
      <c r="UO71" s="51"/>
      <c r="UP71" s="51"/>
      <c r="UQ71" s="51"/>
      <c r="UR71" s="51"/>
      <c r="US71" s="51"/>
      <c r="UT71" s="51"/>
      <c r="UU71" s="51"/>
      <c r="UV71" s="51"/>
      <c r="UW71" s="51"/>
      <c r="UX71" s="51"/>
      <c r="UY71" s="51"/>
      <c r="UZ71" s="51"/>
      <c r="VA71" s="51"/>
      <c r="VB71" s="51"/>
      <c r="VC71" s="51"/>
      <c r="VD71" s="51"/>
      <c r="VE71" s="51"/>
      <c r="VF71" s="51"/>
      <c r="VG71" s="51"/>
      <c r="VH71" s="51"/>
      <c r="VI71" s="51"/>
      <c r="VJ71" s="51"/>
      <c r="VK71" s="51"/>
      <c r="VL71" s="51"/>
      <c r="VM71" s="51"/>
      <c r="VN71" s="51"/>
      <c r="VO71" s="51"/>
      <c r="VP71" s="51"/>
      <c r="VQ71" s="51"/>
      <c r="VR71" s="51"/>
      <c r="VS71" s="51"/>
      <c r="VT71" s="51"/>
      <c r="VU71" s="51"/>
      <c r="VV71" s="51"/>
      <c r="VW71" s="51"/>
      <c r="VX71" s="51"/>
      <c r="VY71" s="51"/>
      <c r="VZ71" s="51"/>
      <c r="WA71" s="51"/>
      <c r="WB71" s="51"/>
      <c r="WC71" s="51"/>
      <c r="WD71" s="51"/>
      <c r="WE71" s="51"/>
      <c r="WF71" s="51"/>
      <c r="WG71" s="51"/>
      <c r="WH71" s="51"/>
      <c r="WI71" s="51"/>
      <c r="WJ71" s="51"/>
      <c r="WK71" s="51"/>
      <c r="WL71" s="51"/>
      <c r="WM71" s="51"/>
      <c r="WN71" s="51"/>
      <c r="WO71" s="51"/>
      <c r="WP71" s="51"/>
      <c r="WQ71" s="51"/>
      <c r="WR71" s="51"/>
      <c r="WS71" s="51"/>
      <c r="WT71" s="51"/>
      <c r="WU71" s="51"/>
      <c r="WV71" s="51"/>
      <c r="WW71" s="51"/>
      <c r="WX71" s="51"/>
      <c r="WY71" s="51"/>
      <c r="WZ71" s="51"/>
      <c r="XA71" s="51"/>
      <c r="XB71" s="51"/>
      <c r="XC71" s="51"/>
      <c r="XD71" s="51"/>
      <c r="XE71" s="51"/>
      <c r="XF71" s="51"/>
      <c r="XG71" s="51"/>
      <c r="XH71" s="51"/>
      <c r="XI71" s="51"/>
      <c r="XJ71" s="51"/>
      <c r="XK71" s="51"/>
      <c r="XL71" s="51"/>
      <c r="XM71" s="51"/>
      <c r="XN71" s="51"/>
      <c r="XO71" s="51"/>
      <c r="XP71" s="51"/>
      <c r="XQ71" s="51"/>
      <c r="XR71" s="51"/>
      <c r="XS71" s="51"/>
      <c r="XT71" s="51"/>
      <c r="XU71" s="51"/>
      <c r="XV71" s="51"/>
      <c r="XW71" s="51"/>
      <c r="XX71" s="51"/>
      <c r="XY71" s="51"/>
      <c r="XZ71" s="51"/>
      <c r="YA71" s="51"/>
      <c r="YB71" s="51"/>
      <c r="YC71" s="51"/>
      <c r="YD71" s="51"/>
      <c r="YE71" s="51"/>
      <c r="YF71" s="51"/>
      <c r="YG71" s="51"/>
      <c r="YH71" s="51"/>
      <c r="YI71" s="51"/>
      <c r="YJ71" s="51"/>
      <c r="YK71" s="51"/>
      <c r="YL71" s="51"/>
      <c r="YM71" s="51"/>
      <c r="YN71" s="51"/>
      <c r="YO71" s="51"/>
      <c r="YP71" s="51"/>
      <c r="YQ71" s="51"/>
      <c r="YR71" s="51"/>
      <c r="YS71" s="51"/>
      <c r="YT71" s="51"/>
      <c r="YU71" s="51"/>
      <c r="YV71" s="51"/>
      <c r="YW71" s="51"/>
      <c r="YX71" s="51"/>
      <c r="YY71" s="51"/>
      <c r="YZ71" s="51"/>
      <c r="ZA71" s="51"/>
      <c r="ZB71" s="51"/>
      <c r="ZC71" s="51"/>
      <c r="ZD71" s="51"/>
      <c r="ZE71" s="51"/>
      <c r="ZF71" s="51"/>
      <c r="ZG71" s="51"/>
      <c r="ZH71" s="51"/>
      <c r="ZI71" s="51"/>
      <c r="ZJ71" s="51"/>
      <c r="ZK71" s="51"/>
      <c r="ZL71" s="51"/>
      <c r="ZM71" s="51"/>
      <c r="ZN71" s="51"/>
      <c r="ZO71" s="51"/>
      <c r="ZP71" s="51"/>
      <c r="ZQ71" s="51"/>
      <c r="ZR71" s="51"/>
      <c r="ZS71" s="51"/>
      <c r="ZT71" s="51"/>
      <c r="ZU71" s="51"/>
      <c r="ZV71" s="51"/>
      <c r="ZW71" s="51"/>
      <c r="ZX71" s="51"/>
      <c r="ZY71" s="51"/>
      <c r="ZZ71" s="51"/>
      <c r="AAA71" s="51"/>
      <c r="AAB71" s="51"/>
      <c r="AAC71" s="51"/>
      <c r="AAD71" s="51"/>
      <c r="AAE71" s="51"/>
      <c r="AAF71" s="51"/>
      <c r="AAG71" s="51"/>
      <c r="AAH71" s="51"/>
      <c r="AAI71" s="51"/>
      <c r="AAJ71" s="51"/>
      <c r="AAK71" s="51"/>
      <c r="AAL71" s="51"/>
      <c r="AAM71" s="51"/>
      <c r="AAN71" s="51"/>
      <c r="AAO71" s="51"/>
      <c r="AAP71" s="51"/>
      <c r="AAQ71" s="51"/>
      <c r="AAR71" s="51"/>
      <c r="AAS71" s="51"/>
      <c r="AAT71" s="51"/>
      <c r="AAU71" s="51"/>
      <c r="AAV71" s="51"/>
      <c r="AAW71" s="51"/>
      <c r="AAX71" s="51"/>
      <c r="AAY71" s="51"/>
      <c r="AAZ71" s="51"/>
      <c r="ABA71" s="51"/>
      <c r="ABB71" s="51"/>
      <c r="ABC71" s="51"/>
      <c r="ABD71" s="51"/>
      <c r="ABE71" s="51"/>
      <c r="ABF71" s="51"/>
      <c r="ABG71" s="51"/>
      <c r="ABH71" s="51"/>
      <c r="ABI71" s="51"/>
      <c r="ABJ71" s="51"/>
      <c r="ABK71" s="51"/>
      <c r="ABL71" s="51"/>
      <c r="ABM71" s="51"/>
      <c r="ABN71" s="51"/>
      <c r="ABO71" s="51"/>
      <c r="ABP71" s="51"/>
      <c r="ABQ71" s="51"/>
      <c r="ABR71" s="51"/>
      <c r="ABS71" s="51"/>
      <c r="ABT71" s="51"/>
      <c r="ABU71" s="51"/>
      <c r="ABV71" s="51"/>
      <c r="ABW71" s="51"/>
      <c r="ABX71" s="51"/>
      <c r="ABY71" s="51"/>
      <c r="ABZ71" s="51"/>
      <c r="ACA71" s="51"/>
      <c r="ACB71" s="51"/>
      <c r="ACC71" s="51"/>
      <c r="ACD71" s="51"/>
      <c r="ACE71" s="51"/>
      <c r="ACF71" s="51"/>
      <c r="ACG71" s="51"/>
      <c r="ACH71" s="51"/>
      <c r="ACI71" s="51"/>
      <c r="ACJ71" s="51"/>
      <c r="ACK71" s="51"/>
      <c r="ACL71" s="51"/>
      <c r="ACM71" s="51"/>
      <c r="ACN71" s="51"/>
      <c r="ACO71" s="51"/>
      <c r="ACP71" s="51"/>
      <c r="ACQ71" s="51"/>
      <c r="ACR71" s="51"/>
      <c r="ACS71" s="51"/>
      <c r="ACT71" s="51"/>
      <c r="ACU71" s="51"/>
      <c r="ACV71" s="51"/>
      <c r="ACW71" s="51"/>
      <c r="ACX71" s="51"/>
      <c r="ACY71" s="51"/>
      <c r="ACZ71" s="51"/>
      <c r="ADA71" s="51"/>
      <c r="ADB71" s="51"/>
      <c r="ADC71" s="51"/>
      <c r="ADD71" s="51"/>
      <c r="ADE71" s="51"/>
      <c r="ADF71" s="51"/>
      <c r="ADG71" s="51"/>
      <c r="ADH71" s="51"/>
      <c r="ADI71" s="51"/>
      <c r="ADJ71" s="51"/>
      <c r="ADK71" s="51"/>
      <c r="ADL71" s="51"/>
      <c r="ADM71" s="51"/>
      <c r="ADN71" s="51"/>
      <c r="ADO71" s="51"/>
      <c r="ADP71" s="51"/>
      <c r="ADQ71" s="51"/>
      <c r="ADR71" s="51"/>
      <c r="ADS71" s="51"/>
      <c r="ADT71" s="51"/>
      <c r="ADU71" s="51"/>
      <c r="ADV71" s="51"/>
      <c r="ADW71" s="51"/>
      <c r="ADX71" s="51"/>
      <c r="ADY71" s="51"/>
      <c r="ADZ71" s="51"/>
      <c r="AEA71" s="51"/>
      <c r="AEB71" s="51"/>
      <c r="AEC71" s="51"/>
      <c r="AED71" s="51"/>
      <c r="AEE71" s="51"/>
      <c r="AEF71" s="51"/>
      <c r="AEG71" s="51"/>
      <c r="AEH71" s="51"/>
      <c r="AEI71" s="51"/>
      <c r="AEJ71" s="51"/>
      <c r="AEK71" s="51"/>
      <c r="AEL71" s="51"/>
      <c r="AEM71" s="51"/>
      <c r="AEN71" s="51"/>
      <c r="AEO71" s="51"/>
      <c r="AEP71" s="51"/>
      <c r="AEQ71" s="51"/>
      <c r="AER71" s="51"/>
      <c r="AES71" s="51"/>
      <c r="AET71" s="51"/>
      <c r="AEU71" s="51"/>
      <c r="AEV71" s="51"/>
      <c r="AEW71" s="51"/>
      <c r="AEX71" s="51"/>
      <c r="AEY71" s="51"/>
      <c r="AEZ71" s="51"/>
      <c r="AFA71" s="51"/>
      <c r="AFB71" s="51"/>
      <c r="AFC71" s="51"/>
      <c r="AFD71" s="51"/>
      <c r="AFE71" s="51"/>
      <c r="AFF71" s="51"/>
      <c r="AFG71" s="51"/>
      <c r="AFH71" s="51"/>
      <c r="AFI71" s="51"/>
      <c r="AFJ71" s="51"/>
      <c r="AFK71" s="51"/>
      <c r="AFL71" s="51"/>
      <c r="AFM71" s="51"/>
      <c r="AFN71" s="51"/>
      <c r="AFO71" s="51"/>
      <c r="AFP71" s="51"/>
      <c r="AFQ71" s="51"/>
      <c r="AFR71" s="51"/>
      <c r="AFS71" s="51"/>
      <c r="AFT71" s="51"/>
      <c r="AFU71" s="51"/>
      <c r="AFV71" s="51"/>
      <c r="AFW71" s="51"/>
      <c r="AFX71" s="51"/>
      <c r="AFY71" s="51"/>
      <c r="AFZ71" s="51"/>
      <c r="AGA71" s="51"/>
      <c r="AGB71" s="51"/>
      <c r="AGC71" s="51"/>
      <c r="AGD71" s="51"/>
      <c r="AGE71" s="51"/>
      <c r="AGF71" s="51"/>
      <c r="AGG71" s="51"/>
      <c r="AGH71" s="51"/>
      <c r="AGI71" s="51"/>
      <c r="AGJ71" s="51"/>
      <c r="AGK71" s="51"/>
      <c r="AGL71" s="51"/>
      <c r="AGM71" s="51"/>
      <c r="AGN71" s="51"/>
      <c r="AGO71" s="51"/>
      <c r="AGP71" s="51"/>
      <c r="AGQ71" s="51"/>
      <c r="AGR71" s="51"/>
      <c r="AGS71" s="51"/>
      <c r="AGT71" s="51"/>
      <c r="AGU71" s="51"/>
      <c r="AGV71" s="51"/>
      <c r="AGW71" s="51"/>
      <c r="AGX71" s="51"/>
      <c r="AGY71" s="51"/>
      <c r="AGZ71" s="51"/>
      <c r="AHA71" s="51"/>
      <c r="AHB71" s="51"/>
      <c r="AHC71" s="51"/>
      <c r="AHD71" s="51"/>
      <c r="AHE71" s="51"/>
      <c r="AHF71" s="51"/>
      <c r="AHG71" s="51"/>
      <c r="AHH71" s="51"/>
      <c r="AHI71" s="51"/>
      <c r="AHJ71" s="51"/>
      <c r="AHK71" s="51"/>
      <c r="AHL71" s="51"/>
      <c r="AHM71" s="51"/>
      <c r="AHN71" s="51"/>
      <c r="AHO71" s="51"/>
      <c r="AHP71" s="51"/>
      <c r="AHQ71" s="51"/>
      <c r="AHR71" s="51"/>
      <c r="AHS71" s="51"/>
      <c r="AHT71" s="51"/>
      <c r="AHU71" s="51"/>
      <c r="AHV71" s="51"/>
      <c r="AHW71" s="51"/>
      <c r="AHX71" s="51"/>
      <c r="AHY71" s="51"/>
      <c r="AHZ71" s="51"/>
      <c r="AIA71" s="51"/>
      <c r="AIB71" s="51"/>
      <c r="AIC71" s="51"/>
      <c r="AID71" s="51"/>
      <c r="AIE71" s="51"/>
      <c r="AIF71" s="51"/>
      <c r="AIG71" s="51"/>
      <c r="AIH71" s="51"/>
      <c r="AII71" s="51"/>
      <c r="AIJ71" s="51"/>
      <c r="AIK71" s="51"/>
      <c r="AIL71" s="51"/>
      <c r="AIM71" s="51"/>
      <c r="AIN71" s="51"/>
      <c r="AIO71" s="51"/>
      <c r="AIP71" s="51"/>
      <c r="AIQ71" s="51"/>
      <c r="AIR71" s="51"/>
      <c r="AIS71" s="51"/>
      <c r="AIT71" s="51"/>
      <c r="AIU71" s="51"/>
      <c r="AIV71" s="51"/>
      <c r="AIW71" s="51"/>
      <c r="AIX71" s="51"/>
      <c r="AIY71" s="51"/>
      <c r="AIZ71" s="51"/>
      <c r="AJA71" s="51"/>
      <c r="AJB71" s="51"/>
      <c r="AJC71" s="51"/>
      <c r="AJD71" s="51"/>
      <c r="AJE71" s="51"/>
      <c r="AJF71" s="51"/>
      <c r="AJG71" s="51"/>
      <c r="AJH71" s="51"/>
      <c r="AJI71" s="51"/>
      <c r="AJJ71" s="51"/>
      <c r="AJK71" s="51"/>
      <c r="AJL71" s="51"/>
      <c r="AJM71" s="51"/>
      <c r="AJN71" s="51"/>
      <c r="AJO71" s="51"/>
      <c r="AJP71" s="51"/>
      <c r="AJQ71" s="51"/>
      <c r="AJR71" s="51"/>
      <c r="AJS71" s="51"/>
      <c r="AJT71" s="51"/>
      <c r="AJU71" s="51"/>
      <c r="AJV71" s="51"/>
      <c r="AJW71" s="51"/>
      <c r="AJX71" s="51"/>
      <c r="AJY71" s="51"/>
      <c r="AJZ71" s="51"/>
      <c r="AKA71" s="51"/>
      <c r="AKB71" s="51"/>
      <c r="AKC71" s="51"/>
      <c r="AKD71" s="51"/>
      <c r="AKE71" s="51"/>
      <c r="AKF71" s="51"/>
      <c r="AKG71" s="51"/>
      <c r="AKH71" s="51"/>
      <c r="AKI71" s="51"/>
      <c r="AKJ71" s="51"/>
      <c r="AKK71" s="51"/>
      <c r="AKL71" s="51"/>
      <c r="AKM71" s="51"/>
      <c r="AKN71" s="51"/>
      <c r="AKO71" s="51"/>
      <c r="AKP71" s="51"/>
      <c r="AKQ71" s="51"/>
      <c r="AKR71" s="51"/>
      <c r="AKS71" s="51"/>
      <c r="AKT71" s="51"/>
      <c r="AKU71" s="51"/>
      <c r="AKV71" s="51"/>
      <c r="AKW71" s="51"/>
      <c r="AKX71" s="51"/>
      <c r="AKY71" s="51"/>
      <c r="AKZ71" s="51"/>
      <c r="ALA71" s="51"/>
      <c r="ALB71" s="51"/>
      <c r="ALC71" s="51"/>
      <c r="ALD71" s="51"/>
      <c r="ALE71" s="51"/>
      <c r="ALF71" s="51"/>
      <c r="ALG71" s="51"/>
      <c r="ALH71" s="51"/>
      <c r="ALI71" s="51"/>
      <c r="ALJ71" s="51"/>
      <c r="ALK71" s="51"/>
      <c r="ALL71" s="51"/>
      <c r="ALM71" s="51"/>
      <c r="ALN71" s="51"/>
      <c r="ALO71" s="51"/>
      <c r="ALP71" s="51"/>
      <c r="ALQ71" s="51"/>
      <c r="ALR71" s="51"/>
      <c r="ALS71" s="51"/>
      <c r="ALT71" s="51"/>
      <c r="ALU71" s="51"/>
      <c r="ALV71" s="51"/>
      <c r="ALW71" s="51"/>
      <c r="ALX71" s="51"/>
      <c r="ALY71" s="51"/>
      <c r="ALZ71" s="51"/>
      <c r="AMA71" s="51"/>
      <c r="AMB71" s="51"/>
      <c r="AMC71" s="51"/>
      <c r="AMD71" s="51"/>
    </row>
    <row r="72" spans="1:1018" s="26" customFormat="1" ht="11.25" customHeight="1">
      <c r="A72" s="44"/>
      <c r="B72" s="44"/>
      <c r="C72" s="44"/>
      <c r="D72" s="44"/>
      <c r="E72" s="44"/>
      <c r="F72" s="44"/>
      <c r="G72" s="44"/>
      <c r="H72" s="44"/>
      <c r="I72" s="44"/>
      <c r="J72" s="44"/>
      <c r="K72" s="44"/>
      <c r="L72" s="44"/>
      <c r="M72" s="44"/>
      <c r="N72" s="44"/>
      <c r="O72" s="44"/>
      <c r="P72" s="44"/>
      <c r="Q72" s="45"/>
      <c r="R72" s="45"/>
      <c r="S72" s="45"/>
      <c r="T72" s="45"/>
      <c r="U72" s="45"/>
      <c r="V72" s="45"/>
      <c r="W72" s="45"/>
      <c r="X72" s="45"/>
      <c r="Y72" s="45"/>
      <c r="Z72" s="45"/>
      <c r="AA72" s="45"/>
      <c r="AB72" s="45"/>
      <c r="AC72" s="45"/>
      <c r="AD72" s="158"/>
      <c r="AE72" s="159"/>
      <c r="AF72" s="159"/>
      <c r="AG72" s="159"/>
      <c r="AH72" s="159"/>
      <c r="AI72" s="144"/>
      <c r="AJ72" s="145"/>
      <c r="AK72" s="145"/>
      <c r="AL72" s="145"/>
      <c r="AM72" s="145"/>
      <c r="AN72" s="146"/>
      <c r="AO72" s="152"/>
      <c r="AP72" s="153"/>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c r="IT72" s="51"/>
      <c r="IU72" s="51"/>
      <c r="IV72" s="51"/>
      <c r="IW72" s="51"/>
      <c r="IX72" s="51"/>
      <c r="IY72" s="51"/>
      <c r="IZ72" s="51"/>
      <c r="JA72" s="51"/>
      <c r="JB72" s="51"/>
      <c r="JC72" s="51"/>
      <c r="JD72" s="51"/>
      <c r="JE72" s="51"/>
      <c r="JF72" s="51"/>
      <c r="JG72" s="51"/>
      <c r="JH72" s="51"/>
      <c r="JI72" s="51"/>
      <c r="JJ72" s="51"/>
      <c r="JK72" s="51"/>
      <c r="JL72" s="51"/>
      <c r="JM72" s="51"/>
      <c r="JN72" s="51"/>
      <c r="JO72" s="51"/>
      <c r="JP72" s="51"/>
      <c r="JQ72" s="51"/>
      <c r="JR72" s="51"/>
      <c r="JS72" s="51"/>
      <c r="JT72" s="51"/>
      <c r="JU72" s="51"/>
      <c r="JV72" s="51"/>
      <c r="JW72" s="51"/>
      <c r="JX72" s="51"/>
      <c r="JY72" s="51"/>
      <c r="JZ72" s="51"/>
      <c r="KA72" s="51"/>
      <c r="KB72" s="51"/>
      <c r="KC72" s="51"/>
      <c r="KD72" s="51"/>
      <c r="KE72" s="51"/>
      <c r="KF72" s="51"/>
      <c r="KG72" s="51"/>
      <c r="KH72" s="51"/>
      <c r="KI72" s="51"/>
      <c r="KJ72" s="51"/>
      <c r="KK72" s="51"/>
      <c r="KL72" s="51"/>
      <c r="KM72" s="51"/>
      <c r="KN72" s="51"/>
      <c r="KO72" s="51"/>
      <c r="KP72" s="51"/>
      <c r="KQ72" s="51"/>
      <c r="KR72" s="51"/>
      <c r="KS72" s="51"/>
      <c r="KT72" s="51"/>
      <c r="KU72" s="51"/>
      <c r="KV72" s="51"/>
      <c r="KW72" s="51"/>
      <c r="KX72" s="51"/>
      <c r="KY72" s="51"/>
      <c r="KZ72" s="51"/>
      <c r="LA72" s="51"/>
      <c r="LB72" s="51"/>
      <c r="LC72" s="51"/>
      <c r="LD72" s="51"/>
      <c r="LE72" s="51"/>
      <c r="LF72" s="51"/>
      <c r="LG72" s="51"/>
      <c r="LH72" s="51"/>
      <c r="LI72" s="51"/>
      <c r="LJ72" s="51"/>
      <c r="LK72" s="51"/>
      <c r="LL72" s="51"/>
      <c r="LM72" s="51"/>
      <c r="LN72" s="51"/>
      <c r="LO72" s="51"/>
      <c r="LP72" s="51"/>
      <c r="LQ72" s="51"/>
      <c r="LR72" s="51"/>
      <c r="LS72" s="51"/>
      <c r="LT72" s="51"/>
      <c r="LU72" s="51"/>
      <c r="LV72" s="51"/>
      <c r="LW72" s="51"/>
      <c r="LX72" s="51"/>
      <c r="LY72" s="51"/>
      <c r="LZ72" s="51"/>
      <c r="MA72" s="51"/>
      <c r="MB72" s="51"/>
      <c r="MC72" s="51"/>
      <c r="MD72" s="51"/>
      <c r="ME72" s="51"/>
      <c r="MF72" s="51"/>
      <c r="MG72" s="51"/>
      <c r="MH72" s="51"/>
      <c r="MI72" s="51"/>
      <c r="MJ72" s="51"/>
      <c r="MK72" s="51"/>
      <c r="ML72" s="51"/>
      <c r="MM72" s="51"/>
      <c r="MN72" s="51"/>
      <c r="MO72" s="51"/>
      <c r="MP72" s="51"/>
      <c r="MQ72" s="51"/>
      <c r="MR72" s="51"/>
      <c r="MS72" s="51"/>
      <c r="MT72" s="51"/>
      <c r="MU72" s="51"/>
      <c r="MV72" s="51"/>
      <c r="MW72" s="51"/>
      <c r="MX72" s="51"/>
      <c r="MY72" s="51"/>
      <c r="MZ72" s="51"/>
      <c r="NA72" s="51"/>
      <c r="NB72" s="51"/>
      <c r="NC72" s="51"/>
      <c r="ND72" s="51"/>
      <c r="NE72" s="51"/>
      <c r="NF72" s="51"/>
      <c r="NG72" s="51"/>
      <c r="NH72" s="51"/>
      <c r="NI72" s="51"/>
      <c r="NJ72" s="51"/>
      <c r="NK72" s="51"/>
      <c r="NL72" s="51"/>
      <c r="NM72" s="51"/>
      <c r="NN72" s="51"/>
      <c r="NO72" s="51"/>
      <c r="NP72" s="51"/>
      <c r="NQ72" s="51"/>
      <c r="NR72" s="51"/>
      <c r="NS72" s="51"/>
      <c r="NT72" s="51"/>
      <c r="NU72" s="51"/>
      <c r="NV72" s="51"/>
      <c r="NW72" s="51"/>
      <c r="NX72" s="51"/>
      <c r="NY72" s="51"/>
      <c r="NZ72" s="51"/>
      <c r="OA72" s="51"/>
      <c r="OB72" s="51"/>
      <c r="OC72" s="51"/>
      <c r="OD72" s="51"/>
      <c r="OE72" s="51"/>
      <c r="OF72" s="51"/>
      <c r="OG72" s="51"/>
      <c r="OH72" s="51"/>
      <c r="OI72" s="51"/>
      <c r="OJ72" s="51"/>
      <c r="OK72" s="51"/>
      <c r="OL72" s="51"/>
      <c r="OM72" s="51"/>
      <c r="ON72" s="51"/>
      <c r="OO72" s="51"/>
      <c r="OP72" s="51"/>
      <c r="OQ72" s="51"/>
      <c r="OR72" s="51"/>
      <c r="OS72" s="51"/>
      <c r="OT72" s="51"/>
      <c r="OU72" s="51"/>
      <c r="OV72" s="51"/>
      <c r="OW72" s="51"/>
      <c r="OX72" s="51"/>
      <c r="OY72" s="51"/>
      <c r="OZ72" s="51"/>
      <c r="PA72" s="51"/>
      <c r="PB72" s="51"/>
      <c r="PC72" s="51"/>
      <c r="PD72" s="51"/>
      <c r="PE72" s="51"/>
      <c r="PF72" s="51"/>
      <c r="PG72" s="51"/>
      <c r="PH72" s="51"/>
      <c r="PI72" s="51"/>
      <c r="PJ72" s="51"/>
      <c r="PK72" s="51"/>
      <c r="PL72" s="51"/>
      <c r="PM72" s="51"/>
      <c r="PN72" s="51"/>
      <c r="PO72" s="51"/>
      <c r="PP72" s="51"/>
      <c r="PQ72" s="51"/>
      <c r="PR72" s="51"/>
      <c r="PS72" s="51"/>
      <c r="PT72" s="51"/>
      <c r="PU72" s="51"/>
      <c r="PV72" s="51"/>
      <c r="PW72" s="51"/>
      <c r="PX72" s="51"/>
      <c r="PY72" s="51"/>
      <c r="PZ72" s="51"/>
      <c r="QA72" s="51"/>
      <c r="QB72" s="51"/>
      <c r="QC72" s="51"/>
      <c r="QD72" s="51"/>
      <c r="QE72" s="51"/>
      <c r="QF72" s="51"/>
      <c r="QG72" s="51"/>
      <c r="QH72" s="51"/>
      <c r="QI72" s="51"/>
      <c r="QJ72" s="51"/>
      <c r="QK72" s="51"/>
      <c r="QL72" s="51"/>
      <c r="QM72" s="51"/>
      <c r="QN72" s="51"/>
      <c r="QO72" s="51"/>
      <c r="QP72" s="51"/>
      <c r="QQ72" s="51"/>
      <c r="QR72" s="51"/>
      <c r="QS72" s="51"/>
      <c r="QT72" s="51"/>
      <c r="QU72" s="51"/>
      <c r="QV72" s="51"/>
      <c r="QW72" s="51"/>
      <c r="QX72" s="51"/>
      <c r="QY72" s="51"/>
      <c r="QZ72" s="51"/>
      <c r="RA72" s="51"/>
      <c r="RB72" s="51"/>
      <c r="RC72" s="51"/>
      <c r="RD72" s="51"/>
      <c r="RE72" s="51"/>
      <c r="RF72" s="51"/>
      <c r="RG72" s="51"/>
      <c r="RH72" s="51"/>
      <c r="RI72" s="51"/>
      <c r="RJ72" s="51"/>
      <c r="RK72" s="51"/>
      <c r="RL72" s="51"/>
      <c r="RM72" s="51"/>
      <c r="RN72" s="51"/>
      <c r="RO72" s="51"/>
      <c r="RP72" s="51"/>
      <c r="RQ72" s="51"/>
      <c r="RR72" s="51"/>
      <c r="RS72" s="51"/>
      <c r="RT72" s="51"/>
      <c r="RU72" s="51"/>
      <c r="RV72" s="51"/>
      <c r="RW72" s="51"/>
      <c r="RX72" s="51"/>
      <c r="RY72" s="51"/>
      <c r="RZ72" s="51"/>
      <c r="SA72" s="51"/>
      <c r="SB72" s="51"/>
      <c r="SC72" s="51"/>
      <c r="SD72" s="51"/>
      <c r="SE72" s="51"/>
      <c r="SF72" s="51"/>
      <c r="SG72" s="51"/>
      <c r="SH72" s="51"/>
      <c r="SI72" s="51"/>
      <c r="SJ72" s="51"/>
      <c r="SK72" s="51"/>
      <c r="SL72" s="51"/>
      <c r="SM72" s="51"/>
      <c r="SN72" s="51"/>
      <c r="SO72" s="51"/>
      <c r="SP72" s="51"/>
      <c r="SQ72" s="51"/>
      <c r="SR72" s="51"/>
      <c r="SS72" s="51"/>
      <c r="ST72" s="51"/>
      <c r="SU72" s="51"/>
      <c r="SV72" s="51"/>
      <c r="SW72" s="51"/>
      <c r="SX72" s="51"/>
      <c r="SY72" s="51"/>
      <c r="SZ72" s="51"/>
      <c r="TA72" s="51"/>
      <c r="TB72" s="51"/>
      <c r="TC72" s="51"/>
      <c r="TD72" s="51"/>
      <c r="TE72" s="51"/>
      <c r="TF72" s="51"/>
      <c r="TG72" s="51"/>
      <c r="TH72" s="51"/>
      <c r="TI72" s="51"/>
      <c r="TJ72" s="51"/>
      <c r="TK72" s="51"/>
      <c r="TL72" s="51"/>
      <c r="TM72" s="51"/>
      <c r="TN72" s="51"/>
      <c r="TO72" s="51"/>
      <c r="TP72" s="51"/>
      <c r="TQ72" s="51"/>
      <c r="TR72" s="51"/>
      <c r="TS72" s="51"/>
      <c r="TT72" s="51"/>
      <c r="TU72" s="51"/>
      <c r="TV72" s="51"/>
      <c r="TW72" s="51"/>
      <c r="TX72" s="51"/>
      <c r="TY72" s="51"/>
      <c r="TZ72" s="51"/>
      <c r="UA72" s="51"/>
      <c r="UB72" s="51"/>
      <c r="UC72" s="51"/>
      <c r="UD72" s="51"/>
      <c r="UE72" s="51"/>
      <c r="UF72" s="51"/>
      <c r="UG72" s="51"/>
      <c r="UH72" s="51"/>
      <c r="UI72" s="51"/>
      <c r="UJ72" s="51"/>
      <c r="UK72" s="51"/>
      <c r="UL72" s="51"/>
      <c r="UM72" s="51"/>
      <c r="UN72" s="51"/>
      <c r="UO72" s="51"/>
      <c r="UP72" s="51"/>
      <c r="UQ72" s="51"/>
      <c r="UR72" s="51"/>
      <c r="US72" s="51"/>
      <c r="UT72" s="51"/>
      <c r="UU72" s="51"/>
      <c r="UV72" s="51"/>
      <c r="UW72" s="51"/>
      <c r="UX72" s="51"/>
      <c r="UY72" s="51"/>
      <c r="UZ72" s="51"/>
      <c r="VA72" s="51"/>
      <c r="VB72" s="51"/>
      <c r="VC72" s="51"/>
      <c r="VD72" s="51"/>
      <c r="VE72" s="51"/>
      <c r="VF72" s="51"/>
      <c r="VG72" s="51"/>
      <c r="VH72" s="51"/>
      <c r="VI72" s="51"/>
      <c r="VJ72" s="51"/>
      <c r="VK72" s="51"/>
      <c r="VL72" s="51"/>
      <c r="VM72" s="51"/>
      <c r="VN72" s="51"/>
      <c r="VO72" s="51"/>
      <c r="VP72" s="51"/>
      <c r="VQ72" s="51"/>
      <c r="VR72" s="51"/>
      <c r="VS72" s="51"/>
      <c r="VT72" s="51"/>
      <c r="VU72" s="51"/>
      <c r="VV72" s="51"/>
      <c r="VW72" s="51"/>
      <c r="VX72" s="51"/>
      <c r="VY72" s="51"/>
      <c r="VZ72" s="51"/>
      <c r="WA72" s="51"/>
      <c r="WB72" s="51"/>
      <c r="WC72" s="51"/>
      <c r="WD72" s="51"/>
      <c r="WE72" s="51"/>
      <c r="WF72" s="51"/>
      <c r="WG72" s="51"/>
      <c r="WH72" s="51"/>
      <c r="WI72" s="51"/>
      <c r="WJ72" s="51"/>
      <c r="WK72" s="51"/>
      <c r="WL72" s="51"/>
      <c r="WM72" s="51"/>
      <c r="WN72" s="51"/>
      <c r="WO72" s="51"/>
      <c r="WP72" s="51"/>
      <c r="WQ72" s="51"/>
      <c r="WR72" s="51"/>
      <c r="WS72" s="51"/>
      <c r="WT72" s="51"/>
      <c r="WU72" s="51"/>
      <c r="WV72" s="51"/>
      <c r="WW72" s="51"/>
      <c r="WX72" s="51"/>
      <c r="WY72" s="51"/>
      <c r="WZ72" s="51"/>
      <c r="XA72" s="51"/>
      <c r="XB72" s="51"/>
      <c r="XC72" s="51"/>
      <c r="XD72" s="51"/>
      <c r="XE72" s="51"/>
      <c r="XF72" s="51"/>
      <c r="XG72" s="51"/>
      <c r="XH72" s="51"/>
      <c r="XI72" s="51"/>
      <c r="XJ72" s="51"/>
      <c r="XK72" s="51"/>
      <c r="XL72" s="51"/>
      <c r="XM72" s="51"/>
      <c r="XN72" s="51"/>
      <c r="XO72" s="51"/>
      <c r="XP72" s="51"/>
      <c r="XQ72" s="51"/>
      <c r="XR72" s="51"/>
      <c r="XS72" s="51"/>
      <c r="XT72" s="51"/>
      <c r="XU72" s="51"/>
      <c r="XV72" s="51"/>
      <c r="XW72" s="51"/>
      <c r="XX72" s="51"/>
      <c r="XY72" s="51"/>
      <c r="XZ72" s="51"/>
      <c r="YA72" s="51"/>
      <c r="YB72" s="51"/>
      <c r="YC72" s="51"/>
      <c r="YD72" s="51"/>
      <c r="YE72" s="51"/>
      <c r="YF72" s="51"/>
      <c r="YG72" s="51"/>
      <c r="YH72" s="51"/>
      <c r="YI72" s="51"/>
      <c r="YJ72" s="51"/>
      <c r="YK72" s="51"/>
      <c r="YL72" s="51"/>
      <c r="YM72" s="51"/>
      <c r="YN72" s="51"/>
      <c r="YO72" s="51"/>
      <c r="YP72" s="51"/>
      <c r="YQ72" s="51"/>
      <c r="YR72" s="51"/>
      <c r="YS72" s="51"/>
      <c r="YT72" s="51"/>
      <c r="YU72" s="51"/>
      <c r="YV72" s="51"/>
      <c r="YW72" s="51"/>
      <c r="YX72" s="51"/>
      <c r="YY72" s="51"/>
      <c r="YZ72" s="51"/>
      <c r="ZA72" s="51"/>
      <c r="ZB72" s="51"/>
      <c r="ZC72" s="51"/>
      <c r="ZD72" s="51"/>
      <c r="ZE72" s="51"/>
      <c r="ZF72" s="51"/>
      <c r="ZG72" s="51"/>
      <c r="ZH72" s="51"/>
      <c r="ZI72" s="51"/>
      <c r="ZJ72" s="51"/>
      <c r="ZK72" s="51"/>
      <c r="ZL72" s="51"/>
      <c r="ZM72" s="51"/>
      <c r="ZN72" s="51"/>
      <c r="ZO72" s="51"/>
      <c r="ZP72" s="51"/>
      <c r="ZQ72" s="51"/>
      <c r="ZR72" s="51"/>
      <c r="ZS72" s="51"/>
      <c r="ZT72" s="51"/>
      <c r="ZU72" s="51"/>
      <c r="ZV72" s="51"/>
      <c r="ZW72" s="51"/>
      <c r="ZX72" s="51"/>
      <c r="ZY72" s="51"/>
      <c r="ZZ72" s="51"/>
      <c r="AAA72" s="51"/>
      <c r="AAB72" s="51"/>
      <c r="AAC72" s="51"/>
      <c r="AAD72" s="51"/>
      <c r="AAE72" s="51"/>
      <c r="AAF72" s="51"/>
      <c r="AAG72" s="51"/>
      <c r="AAH72" s="51"/>
      <c r="AAI72" s="51"/>
      <c r="AAJ72" s="51"/>
      <c r="AAK72" s="51"/>
      <c r="AAL72" s="51"/>
      <c r="AAM72" s="51"/>
      <c r="AAN72" s="51"/>
      <c r="AAO72" s="51"/>
      <c r="AAP72" s="51"/>
      <c r="AAQ72" s="51"/>
      <c r="AAR72" s="51"/>
      <c r="AAS72" s="51"/>
      <c r="AAT72" s="51"/>
      <c r="AAU72" s="51"/>
      <c r="AAV72" s="51"/>
      <c r="AAW72" s="51"/>
      <c r="AAX72" s="51"/>
      <c r="AAY72" s="51"/>
      <c r="AAZ72" s="51"/>
      <c r="ABA72" s="51"/>
      <c r="ABB72" s="51"/>
      <c r="ABC72" s="51"/>
      <c r="ABD72" s="51"/>
      <c r="ABE72" s="51"/>
      <c r="ABF72" s="51"/>
      <c r="ABG72" s="51"/>
      <c r="ABH72" s="51"/>
      <c r="ABI72" s="51"/>
      <c r="ABJ72" s="51"/>
      <c r="ABK72" s="51"/>
      <c r="ABL72" s="51"/>
      <c r="ABM72" s="51"/>
      <c r="ABN72" s="51"/>
      <c r="ABO72" s="51"/>
      <c r="ABP72" s="51"/>
      <c r="ABQ72" s="51"/>
      <c r="ABR72" s="51"/>
      <c r="ABS72" s="51"/>
      <c r="ABT72" s="51"/>
      <c r="ABU72" s="51"/>
      <c r="ABV72" s="51"/>
      <c r="ABW72" s="51"/>
      <c r="ABX72" s="51"/>
      <c r="ABY72" s="51"/>
      <c r="ABZ72" s="51"/>
      <c r="ACA72" s="51"/>
      <c r="ACB72" s="51"/>
      <c r="ACC72" s="51"/>
      <c r="ACD72" s="51"/>
      <c r="ACE72" s="51"/>
      <c r="ACF72" s="51"/>
      <c r="ACG72" s="51"/>
      <c r="ACH72" s="51"/>
      <c r="ACI72" s="51"/>
      <c r="ACJ72" s="51"/>
      <c r="ACK72" s="51"/>
      <c r="ACL72" s="51"/>
      <c r="ACM72" s="51"/>
      <c r="ACN72" s="51"/>
      <c r="ACO72" s="51"/>
      <c r="ACP72" s="51"/>
      <c r="ACQ72" s="51"/>
      <c r="ACR72" s="51"/>
      <c r="ACS72" s="51"/>
      <c r="ACT72" s="51"/>
      <c r="ACU72" s="51"/>
      <c r="ACV72" s="51"/>
      <c r="ACW72" s="51"/>
      <c r="ACX72" s="51"/>
      <c r="ACY72" s="51"/>
      <c r="ACZ72" s="51"/>
      <c r="ADA72" s="51"/>
      <c r="ADB72" s="51"/>
      <c r="ADC72" s="51"/>
      <c r="ADD72" s="51"/>
      <c r="ADE72" s="51"/>
      <c r="ADF72" s="51"/>
      <c r="ADG72" s="51"/>
      <c r="ADH72" s="51"/>
      <c r="ADI72" s="51"/>
      <c r="ADJ72" s="51"/>
      <c r="ADK72" s="51"/>
      <c r="ADL72" s="51"/>
      <c r="ADM72" s="51"/>
      <c r="ADN72" s="51"/>
      <c r="ADO72" s="51"/>
      <c r="ADP72" s="51"/>
      <c r="ADQ72" s="51"/>
      <c r="ADR72" s="51"/>
      <c r="ADS72" s="51"/>
      <c r="ADT72" s="51"/>
      <c r="ADU72" s="51"/>
      <c r="ADV72" s="51"/>
      <c r="ADW72" s="51"/>
      <c r="ADX72" s="51"/>
      <c r="ADY72" s="51"/>
      <c r="ADZ72" s="51"/>
      <c r="AEA72" s="51"/>
      <c r="AEB72" s="51"/>
      <c r="AEC72" s="51"/>
      <c r="AED72" s="51"/>
      <c r="AEE72" s="51"/>
      <c r="AEF72" s="51"/>
      <c r="AEG72" s="51"/>
      <c r="AEH72" s="51"/>
      <c r="AEI72" s="51"/>
      <c r="AEJ72" s="51"/>
      <c r="AEK72" s="51"/>
      <c r="AEL72" s="51"/>
      <c r="AEM72" s="51"/>
      <c r="AEN72" s="51"/>
      <c r="AEO72" s="51"/>
      <c r="AEP72" s="51"/>
      <c r="AEQ72" s="51"/>
      <c r="AER72" s="51"/>
      <c r="AES72" s="51"/>
      <c r="AET72" s="51"/>
      <c r="AEU72" s="51"/>
      <c r="AEV72" s="51"/>
      <c r="AEW72" s="51"/>
      <c r="AEX72" s="51"/>
      <c r="AEY72" s="51"/>
      <c r="AEZ72" s="51"/>
      <c r="AFA72" s="51"/>
      <c r="AFB72" s="51"/>
      <c r="AFC72" s="51"/>
      <c r="AFD72" s="51"/>
      <c r="AFE72" s="51"/>
      <c r="AFF72" s="51"/>
      <c r="AFG72" s="51"/>
      <c r="AFH72" s="51"/>
      <c r="AFI72" s="51"/>
      <c r="AFJ72" s="51"/>
      <c r="AFK72" s="51"/>
      <c r="AFL72" s="51"/>
      <c r="AFM72" s="51"/>
      <c r="AFN72" s="51"/>
      <c r="AFO72" s="51"/>
      <c r="AFP72" s="51"/>
      <c r="AFQ72" s="51"/>
      <c r="AFR72" s="51"/>
      <c r="AFS72" s="51"/>
      <c r="AFT72" s="51"/>
      <c r="AFU72" s="51"/>
      <c r="AFV72" s="51"/>
      <c r="AFW72" s="51"/>
      <c r="AFX72" s="51"/>
      <c r="AFY72" s="51"/>
      <c r="AFZ72" s="51"/>
      <c r="AGA72" s="51"/>
      <c r="AGB72" s="51"/>
      <c r="AGC72" s="51"/>
      <c r="AGD72" s="51"/>
      <c r="AGE72" s="51"/>
      <c r="AGF72" s="51"/>
      <c r="AGG72" s="51"/>
      <c r="AGH72" s="51"/>
      <c r="AGI72" s="51"/>
      <c r="AGJ72" s="51"/>
      <c r="AGK72" s="51"/>
      <c r="AGL72" s="51"/>
      <c r="AGM72" s="51"/>
      <c r="AGN72" s="51"/>
      <c r="AGO72" s="51"/>
      <c r="AGP72" s="51"/>
      <c r="AGQ72" s="51"/>
      <c r="AGR72" s="51"/>
      <c r="AGS72" s="51"/>
      <c r="AGT72" s="51"/>
      <c r="AGU72" s="51"/>
      <c r="AGV72" s="51"/>
      <c r="AGW72" s="51"/>
      <c r="AGX72" s="51"/>
      <c r="AGY72" s="51"/>
      <c r="AGZ72" s="51"/>
      <c r="AHA72" s="51"/>
      <c r="AHB72" s="51"/>
      <c r="AHC72" s="51"/>
      <c r="AHD72" s="51"/>
      <c r="AHE72" s="51"/>
      <c r="AHF72" s="51"/>
      <c r="AHG72" s="51"/>
      <c r="AHH72" s="51"/>
      <c r="AHI72" s="51"/>
      <c r="AHJ72" s="51"/>
      <c r="AHK72" s="51"/>
      <c r="AHL72" s="51"/>
      <c r="AHM72" s="51"/>
      <c r="AHN72" s="51"/>
      <c r="AHO72" s="51"/>
      <c r="AHP72" s="51"/>
      <c r="AHQ72" s="51"/>
      <c r="AHR72" s="51"/>
      <c r="AHS72" s="51"/>
      <c r="AHT72" s="51"/>
      <c r="AHU72" s="51"/>
      <c r="AHV72" s="51"/>
      <c r="AHW72" s="51"/>
      <c r="AHX72" s="51"/>
      <c r="AHY72" s="51"/>
      <c r="AHZ72" s="51"/>
      <c r="AIA72" s="51"/>
      <c r="AIB72" s="51"/>
      <c r="AIC72" s="51"/>
      <c r="AID72" s="51"/>
      <c r="AIE72" s="51"/>
      <c r="AIF72" s="51"/>
      <c r="AIG72" s="51"/>
      <c r="AIH72" s="51"/>
      <c r="AII72" s="51"/>
      <c r="AIJ72" s="51"/>
      <c r="AIK72" s="51"/>
      <c r="AIL72" s="51"/>
      <c r="AIM72" s="51"/>
      <c r="AIN72" s="51"/>
      <c r="AIO72" s="51"/>
      <c r="AIP72" s="51"/>
      <c r="AIQ72" s="51"/>
      <c r="AIR72" s="51"/>
      <c r="AIS72" s="51"/>
      <c r="AIT72" s="51"/>
      <c r="AIU72" s="51"/>
      <c r="AIV72" s="51"/>
      <c r="AIW72" s="51"/>
      <c r="AIX72" s="51"/>
      <c r="AIY72" s="51"/>
      <c r="AIZ72" s="51"/>
      <c r="AJA72" s="51"/>
      <c r="AJB72" s="51"/>
      <c r="AJC72" s="51"/>
      <c r="AJD72" s="51"/>
      <c r="AJE72" s="51"/>
      <c r="AJF72" s="51"/>
      <c r="AJG72" s="51"/>
      <c r="AJH72" s="51"/>
      <c r="AJI72" s="51"/>
      <c r="AJJ72" s="51"/>
      <c r="AJK72" s="51"/>
      <c r="AJL72" s="51"/>
      <c r="AJM72" s="51"/>
      <c r="AJN72" s="51"/>
      <c r="AJO72" s="51"/>
      <c r="AJP72" s="51"/>
      <c r="AJQ72" s="51"/>
      <c r="AJR72" s="51"/>
      <c r="AJS72" s="51"/>
      <c r="AJT72" s="51"/>
      <c r="AJU72" s="51"/>
      <c r="AJV72" s="51"/>
      <c r="AJW72" s="51"/>
      <c r="AJX72" s="51"/>
      <c r="AJY72" s="51"/>
      <c r="AJZ72" s="51"/>
      <c r="AKA72" s="51"/>
      <c r="AKB72" s="51"/>
      <c r="AKC72" s="51"/>
      <c r="AKD72" s="51"/>
      <c r="AKE72" s="51"/>
      <c r="AKF72" s="51"/>
      <c r="AKG72" s="51"/>
      <c r="AKH72" s="51"/>
      <c r="AKI72" s="51"/>
      <c r="AKJ72" s="51"/>
      <c r="AKK72" s="51"/>
      <c r="AKL72" s="51"/>
      <c r="AKM72" s="51"/>
      <c r="AKN72" s="51"/>
      <c r="AKO72" s="51"/>
      <c r="AKP72" s="51"/>
      <c r="AKQ72" s="51"/>
      <c r="AKR72" s="51"/>
      <c r="AKS72" s="51"/>
      <c r="AKT72" s="51"/>
      <c r="AKU72" s="51"/>
      <c r="AKV72" s="51"/>
      <c r="AKW72" s="51"/>
      <c r="AKX72" s="51"/>
      <c r="AKY72" s="51"/>
      <c r="AKZ72" s="51"/>
      <c r="ALA72" s="51"/>
      <c r="ALB72" s="51"/>
      <c r="ALC72" s="51"/>
      <c r="ALD72" s="51"/>
      <c r="ALE72" s="51"/>
      <c r="ALF72" s="51"/>
      <c r="ALG72" s="51"/>
      <c r="ALH72" s="51"/>
      <c r="ALI72" s="51"/>
      <c r="ALJ72" s="51"/>
      <c r="ALK72" s="51"/>
      <c r="ALL72" s="51"/>
      <c r="ALM72" s="51"/>
      <c r="ALN72" s="51"/>
      <c r="ALO72" s="51"/>
      <c r="ALP72" s="51"/>
      <c r="ALQ72" s="51"/>
      <c r="ALR72" s="51"/>
      <c r="ALS72" s="51"/>
      <c r="ALT72" s="51"/>
      <c r="ALU72" s="51"/>
      <c r="ALV72" s="51"/>
      <c r="ALW72" s="51"/>
      <c r="ALX72" s="51"/>
      <c r="ALY72" s="51"/>
      <c r="ALZ72" s="51"/>
      <c r="AMA72" s="51"/>
      <c r="AMB72" s="51"/>
      <c r="AMC72" s="51"/>
      <c r="AMD72" s="51"/>
    </row>
    <row r="73" spans="1:1018" s="26" customFormat="1" ht="11.25" customHeight="1">
      <c r="A73" s="44"/>
      <c r="B73" s="44"/>
      <c r="C73" s="44"/>
      <c r="D73" s="44"/>
      <c r="E73" s="44"/>
      <c r="F73" s="44"/>
      <c r="G73" s="44"/>
      <c r="H73" s="44"/>
      <c r="I73" s="44"/>
      <c r="J73" s="44"/>
      <c r="K73" s="44"/>
      <c r="L73" s="44"/>
      <c r="M73" s="44"/>
      <c r="N73" s="44"/>
      <c r="O73" s="44"/>
      <c r="P73" s="44"/>
      <c r="Q73" s="45"/>
      <c r="R73" s="45"/>
      <c r="S73" s="45"/>
      <c r="T73" s="45"/>
      <c r="U73" s="45"/>
      <c r="V73" s="45"/>
      <c r="W73" s="45"/>
      <c r="X73" s="45"/>
      <c r="Y73" s="45"/>
      <c r="Z73" s="45"/>
      <c r="AA73" s="45"/>
      <c r="AB73" s="45"/>
      <c r="AC73" s="45"/>
      <c r="AD73" s="158"/>
      <c r="AE73" s="159"/>
      <c r="AF73" s="159"/>
      <c r="AG73" s="159"/>
      <c r="AH73" s="159"/>
      <c r="AI73" s="144"/>
      <c r="AJ73" s="145"/>
      <c r="AK73" s="145"/>
      <c r="AL73" s="145"/>
      <c r="AM73" s="145"/>
      <c r="AN73" s="146"/>
      <c r="AO73" s="152"/>
      <c r="AP73" s="153"/>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c r="IT73" s="51"/>
      <c r="IU73" s="51"/>
      <c r="IV73" s="51"/>
      <c r="IW73" s="51"/>
      <c r="IX73" s="51"/>
      <c r="IY73" s="51"/>
      <c r="IZ73" s="51"/>
      <c r="JA73" s="51"/>
      <c r="JB73" s="51"/>
      <c r="JC73" s="51"/>
      <c r="JD73" s="51"/>
      <c r="JE73" s="51"/>
      <c r="JF73" s="51"/>
      <c r="JG73" s="51"/>
      <c r="JH73" s="51"/>
      <c r="JI73" s="51"/>
      <c r="JJ73" s="51"/>
      <c r="JK73" s="51"/>
      <c r="JL73" s="51"/>
      <c r="JM73" s="51"/>
      <c r="JN73" s="51"/>
      <c r="JO73" s="51"/>
      <c r="JP73" s="51"/>
      <c r="JQ73" s="51"/>
      <c r="JR73" s="51"/>
      <c r="JS73" s="51"/>
      <c r="JT73" s="51"/>
      <c r="JU73" s="51"/>
      <c r="JV73" s="51"/>
      <c r="JW73" s="51"/>
      <c r="JX73" s="51"/>
      <c r="JY73" s="51"/>
      <c r="JZ73" s="51"/>
      <c r="KA73" s="51"/>
      <c r="KB73" s="51"/>
      <c r="KC73" s="51"/>
      <c r="KD73" s="51"/>
      <c r="KE73" s="51"/>
      <c r="KF73" s="51"/>
      <c r="KG73" s="51"/>
      <c r="KH73" s="51"/>
      <c r="KI73" s="51"/>
      <c r="KJ73" s="51"/>
      <c r="KK73" s="51"/>
      <c r="KL73" s="51"/>
      <c r="KM73" s="51"/>
      <c r="KN73" s="51"/>
      <c r="KO73" s="51"/>
      <c r="KP73" s="51"/>
      <c r="KQ73" s="51"/>
      <c r="KR73" s="51"/>
      <c r="KS73" s="51"/>
      <c r="KT73" s="51"/>
      <c r="KU73" s="51"/>
      <c r="KV73" s="51"/>
      <c r="KW73" s="51"/>
      <c r="KX73" s="51"/>
      <c r="KY73" s="51"/>
      <c r="KZ73" s="51"/>
      <c r="LA73" s="51"/>
      <c r="LB73" s="51"/>
      <c r="LC73" s="51"/>
      <c r="LD73" s="51"/>
      <c r="LE73" s="51"/>
      <c r="LF73" s="51"/>
      <c r="LG73" s="51"/>
      <c r="LH73" s="51"/>
      <c r="LI73" s="51"/>
      <c r="LJ73" s="51"/>
      <c r="LK73" s="51"/>
      <c r="LL73" s="51"/>
      <c r="LM73" s="51"/>
      <c r="LN73" s="51"/>
      <c r="LO73" s="51"/>
      <c r="LP73" s="51"/>
      <c r="LQ73" s="51"/>
      <c r="LR73" s="51"/>
      <c r="LS73" s="51"/>
      <c r="LT73" s="51"/>
      <c r="LU73" s="51"/>
      <c r="LV73" s="51"/>
      <c r="LW73" s="51"/>
      <c r="LX73" s="51"/>
      <c r="LY73" s="51"/>
      <c r="LZ73" s="51"/>
      <c r="MA73" s="51"/>
      <c r="MB73" s="51"/>
      <c r="MC73" s="51"/>
      <c r="MD73" s="51"/>
      <c r="ME73" s="51"/>
      <c r="MF73" s="51"/>
      <c r="MG73" s="51"/>
      <c r="MH73" s="51"/>
      <c r="MI73" s="51"/>
      <c r="MJ73" s="51"/>
      <c r="MK73" s="51"/>
      <c r="ML73" s="51"/>
      <c r="MM73" s="51"/>
      <c r="MN73" s="51"/>
      <c r="MO73" s="51"/>
      <c r="MP73" s="51"/>
      <c r="MQ73" s="51"/>
      <c r="MR73" s="51"/>
      <c r="MS73" s="51"/>
      <c r="MT73" s="51"/>
      <c r="MU73" s="51"/>
      <c r="MV73" s="51"/>
      <c r="MW73" s="51"/>
      <c r="MX73" s="51"/>
      <c r="MY73" s="51"/>
      <c r="MZ73" s="51"/>
      <c r="NA73" s="51"/>
      <c r="NB73" s="51"/>
      <c r="NC73" s="51"/>
      <c r="ND73" s="51"/>
      <c r="NE73" s="51"/>
      <c r="NF73" s="51"/>
      <c r="NG73" s="51"/>
      <c r="NH73" s="51"/>
      <c r="NI73" s="51"/>
      <c r="NJ73" s="51"/>
      <c r="NK73" s="51"/>
      <c r="NL73" s="51"/>
      <c r="NM73" s="51"/>
      <c r="NN73" s="51"/>
      <c r="NO73" s="51"/>
      <c r="NP73" s="51"/>
      <c r="NQ73" s="51"/>
      <c r="NR73" s="51"/>
      <c r="NS73" s="51"/>
      <c r="NT73" s="51"/>
      <c r="NU73" s="51"/>
      <c r="NV73" s="51"/>
      <c r="NW73" s="51"/>
      <c r="NX73" s="51"/>
      <c r="NY73" s="51"/>
      <c r="NZ73" s="51"/>
      <c r="OA73" s="51"/>
      <c r="OB73" s="51"/>
      <c r="OC73" s="51"/>
      <c r="OD73" s="51"/>
      <c r="OE73" s="51"/>
      <c r="OF73" s="51"/>
      <c r="OG73" s="51"/>
      <c r="OH73" s="51"/>
      <c r="OI73" s="51"/>
      <c r="OJ73" s="51"/>
      <c r="OK73" s="51"/>
      <c r="OL73" s="51"/>
      <c r="OM73" s="51"/>
      <c r="ON73" s="51"/>
      <c r="OO73" s="51"/>
      <c r="OP73" s="51"/>
      <c r="OQ73" s="51"/>
      <c r="OR73" s="51"/>
      <c r="OS73" s="51"/>
      <c r="OT73" s="51"/>
      <c r="OU73" s="51"/>
      <c r="OV73" s="51"/>
      <c r="OW73" s="51"/>
      <c r="OX73" s="51"/>
      <c r="OY73" s="51"/>
      <c r="OZ73" s="51"/>
      <c r="PA73" s="51"/>
      <c r="PB73" s="51"/>
      <c r="PC73" s="51"/>
      <c r="PD73" s="51"/>
      <c r="PE73" s="51"/>
      <c r="PF73" s="51"/>
      <c r="PG73" s="51"/>
      <c r="PH73" s="51"/>
      <c r="PI73" s="51"/>
      <c r="PJ73" s="51"/>
      <c r="PK73" s="51"/>
      <c r="PL73" s="51"/>
      <c r="PM73" s="51"/>
      <c r="PN73" s="51"/>
      <c r="PO73" s="51"/>
      <c r="PP73" s="51"/>
      <c r="PQ73" s="51"/>
      <c r="PR73" s="51"/>
      <c r="PS73" s="51"/>
      <c r="PT73" s="51"/>
      <c r="PU73" s="51"/>
      <c r="PV73" s="51"/>
      <c r="PW73" s="51"/>
      <c r="PX73" s="51"/>
      <c r="PY73" s="51"/>
      <c r="PZ73" s="51"/>
      <c r="QA73" s="51"/>
      <c r="QB73" s="51"/>
      <c r="QC73" s="51"/>
      <c r="QD73" s="51"/>
      <c r="QE73" s="51"/>
      <c r="QF73" s="51"/>
      <c r="QG73" s="51"/>
      <c r="QH73" s="51"/>
      <c r="QI73" s="51"/>
      <c r="QJ73" s="51"/>
      <c r="QK73" s="51"/>
      <c r="QL73" s="51"/>
      <c r="QM73" s="51"/>
      <c r="QN73" s="51"/>
      <c r="QO73" s="51"/>
      <c r="QP73" s="51"/>
      <c r="QQ73" s="51"/>
      <c r="QR73" s="51"/>
      <c r="QS73" s="51"/>
      <c r="QT73" s="51"/>
      <c r="QU73" s="51"/>
      <c r="QV73" s="51"/>
      <c r="QW73" s="51"/>
      <c r="QX73" s="51"/>
      <c r="QY73" s="51"/>
      <c r="QZ73" s="51"/>
      <c r="RA73" s="51"/>
      <c r="RB73" s="51"/>
      <c r="RC73" s="51"/>
      <c r="RD73" s="51"/>
      <c r="RE73" s="51"/>
      <c r="RF73" s="51"/>
      <c r="RG73" s="51"/>
      <c r="RH73" s="51"/>
      <c r="RI73" s="51"/>
      <c r="RJ73" s="51"/>
      <c r="RK73" s="51"/>
      <c r="RL73" s="51"/>
      <c r="RM73" s="51"/>
      <c r="RN73" s="51"/>
      <c r="RO73" s="51"/>
      <c r="RP73" s="51"/>
      <c r="RQ73" s="51"/>
      <c r="RR73" s="51"/>
      <c r="RS73" s="51"/>
      <c r="RT73" s="51"/>
      <c r="RU73" s="51"/>
      <c r="RV73" s="51"/>
      <c r="RW73" s="51"/>
      <c r="RX73" s="51"/>
      <c r="RY73" s="51"/>
      <c r="RZ73" s="51"/>
      <c r="SA73" s="51"/>
      <c r="SB73" s="51"/>
      <c r="SC73" s="51"/>
      <c r="SD73" s="51"/>
      <c r="SE73" s="51"/>
      <c r="SF73" s="51"/>
      <c r="SG73" s="51"/>
      <c r="SH73" s="51"/>
      <c r="SI73" s="51"/>
      <c r="SJ73" s="51"/>
      <c r="SK73" s="51"/>
      <c r="SL73" s="51"/>
      <c r="SM73" s="51"/>
      <c r="SN73" s="51"/>
      <c r="SO73" s="51"/>
      <c r="SP73" s="51"/>
      <c r="SQ73" s="51"/>
      <c r="SR73" s="51"/>
      <c r="SS73" s="51"/>
      <c r="ST73" s="51"/>
      <c r="SU73" s="51"/>
      <c r="SV73" s="51"/>
      <c r="SW73" s="51"/>
      <c r="SX73" s="51"/>
      <c r="SY73" s="51"/>
      <c r="SZ73" s="51"/>
      <c r="TA73" s="51"/>
      <c r="TB73" s="51"/>
      <c r="TC73" s="51"/>
      <c r="TD73" s="51"/>
      <c r="TE73" s="51"/>
      <c r="TF73" s="51"/>
      <c r="TG73" s="51"/>
      <c r="TH73" s="51"/>
      <c r="TI73" s="51"/>
      <c r="TJ73" s="51"/>
      <c r="TK73" s="51"/>
      <c r="TL73" s="51"/>
      <c r="TM73" s="51"/>
      <c r="TN73" s="51"/>
      <c r="TO73" s="51"/>
      <c r="TP73" s="51"/>
      <c r="TQ73" s="51"/>
      <c r="TR73" s="51"/>
      <c r="TS73" s="51"/>
      <c r="TT73" s="51"/>
      <c r="TU73" s="51"/>
      <c r="TV73" s="51"/>
      <c r="TW73" s="51"/>
      <c r="TX73" s="51"/>
      <c r="TY73" s="51"/>
      <c r="TZ73" s="51"/>
      <c r="UA73" s="51"/>
      <c r="UB73" s="51"/>
      <c r="UC73" s="51"/>
      <c r="UD73" s="51"/>
      <c r="UE73" s="51"/>
      <c r="UF73" s="51"/>
      <c r="UG73" s="51"/>
      <c r="UH73" s="51"/>
      <c r="UI73" s="51"/>
      <c r="UJ73" s="51"/>
      <c r="UK73" s="51"/>
      <c r="UL73" s="51"/>
      <c r="UM73" s="51"/>
      <c r="UN73" s="51"/>
      <c r="UO73" s="51"/>
      <c r="UP73" s="51"/>
      <c r="UQ73" s="51"/>
      <c r="UR73" s="51"/>
      <c r="US73" s="51"/>
      <c r="UT73" s="51"/>
      <c r="UU73" s="51"/>
      <c r="UV73" s="51"/>
      <c r="UW73" s="51"/>
      <c r="UX73" s="51"/>
      <c r="UY73" s="51"/>
      <c r="UZ73" s="51"/>
      <c r="VA73" s="51"/>
      <c r="VB73" s="51"/>
      <c r="VC73" s="51"/>
      <c r="VD73" s="51"/>
      <c r="VE73" s="51"/>
      <c r="VF73" s="51"/>
      <c r="VG73" s="51"/>
      <c r="VH73" s="51"/>
      <c r="VI73" s="51"/>
      <c r="VJ73" s="51"/>
      <c r="VK73" s="51"/>
      <c r="VL73" s="51"/>
      <c r="VM73" s="51"/>
      <c r="VN73" s="51"/>
      <c r="VO73" s="51"/>
      <c r="VP73" s="51"/>
      <c r="VQ73" s="51"/>
      <c r="VR73" s="51"/>
      <c r="VS73" s="51"/>
      <c r="VT73" s="51"/>
      <c r="VU73" s="51"/>
      <c r="VV73" s="51"/>
      <c r="VW73" s="51"/>
      <c r="VX73" s="51"/>
      <c r="VY73" s="51"/>
      <c r="VZ73" s="51"/>
      <c r="WA73" s="51"/>
      <c r="WB73" s="51"/>
      <c r="WC73" s="51"/>
      <c r="WD73" s="51"/>
      <c r="WE73" s="51"/>
      <c r="WF73" s="51"/>
      <c r="WG73" s="51"/>
      <c r="WH73" s="51"/>
      <c r="WI73" s="51"/>
      <c r="WJ73" s="51"/>
      <c r="WK73" s="51"/>
      <c r="WL73" s="51"/>
      <c r="WM73" s="51"/>
      <c r="WN73" s="51"/>
      <c r="WO73" s="51"/>
      <c r="WP73" s="51"/>
      <c r="WQ73" s="51"/>
      <c r="WR73" s="51"/>
      <c r="WS73" s="51"/>
      <c r="WT73" s="51"/>
      <c r="WU73" s="51"/>
      <c r="WV73" s="51"/>
      <c r="WW73" s="51"/>
      <c r="WX73" s="51"/>
      <c r="WY73" s="51"/>
      <c r="WZ73" s="51"/>
      <c r="XA73" s="51"/>
      <c r="XB73" s="51"/>
      <c r="XC73" s="51"/>
      <c r="XD73" s="51"/>
      <c r="XE73" s="51"/>
      <c r="XF73" s="51"/>
      <c r="XG73" s="51"/>
      <c r="XH73" s="51"/>
      <c r="XI73" s="51"/>
      <c r="XJ73" s="51"/>
      <c r="XK73" s="51"/>
      <c r="XL73" s="51"/>
      <c r="XM73" s="51"/>
      <c r="XN73" s="51"/>
      <c r="XO73" s="51"/>
      <c r="XP73" s="51"/>
      <c r="XQ73" s="51"/>
      <c r="XR73" s="51"/>
      <c r="XS73" s="51"/>
      <c r="XT73" s="51"/>
      <c r="XU73" s="51"/>
      <c r="XV73" s="51"/>
      <c r="XW73" s="51"/>
      <c r="XX73" s="51"/>
      <c r="XY73" s="51"/>
      <c r="XZ73" s="51"/>
      <c r="YA73" s="51"/>
      <c r="YB73" s="51"/>
      <c r="YC73" s="51"/>
      <c r="YD73" s="51"/>
      <c r="YE73" s="51"/>
      <c r="YF73" s="51"/>
      <c r="YG73" s="51"/>
      <c r="YH73" s="51"/>
      <c r="YI73" s="51"/>
      <c r="YJ73" s="51"/>
      <c r="YK73" s="51"/>
      <c r="YL73" s="51"/>
      <c r="YM73" s="51"/>
      <c r="YN73" s="51"/>
      <c r="YO73" s="51"/>
      <c r="YP73" s="51"/>
      <c r="YQ73" s="51"/>
      <c r="YR73" s="51"/>
      <c r="YS73" s="51"/>
      <c r="YT73" s="51"/>
      <c r="YU73" s="51"/>
      <c r="YV73" s="51"/>
      <c r="YW73" s="51"/>
      <c r="YX73" s="51"/>
      <c r="YY73" s="51"/>
      <c r="YZ73" s="51"/>
      <c r="ZA73" s="51"/>
      <c r="ZB73" s="51"/>
      <c r="ZC73" s="51"/>
      <c r="ZD73" s="51"/>
      <c r="ZE73" s="51"/>
      <c r="ZF73" s="51"/>
      <c r="ZG73" s="51"/>
      <c r="ZH73" s="51"/>
      <c r="ZI73" s="51"/>
      <c r="ZJ73" s="51"/>
      <c r="ZK73" s="51"/>
      <c r="ZL73" s="51"/>
      <c r="ZM73" s="51"/>
      <c r="ZN73" s="51"/>
      <c r="ZO73" s="51"/>
      <c r="ZP73" s="51"/>
      <c r="ZQ73" s="51"/>
      <c r="ZR73" s="51"/>
      <c r="ZS73" s="51"/>
      <c r="ZT73" s="51"/>
      <c r="ZU73" s="51"/>
      <c r="ZV73" s="51"/>
      <c r="ZW73" s="51"/>
      <c r="ZX73" s="51"/>
      <c r="ZY73" s="51"/>
      <c r="ZZ73" s="51"/>
      <c r="AAA73" s="51"/>
      <c r="AAB73" s="51"/>
      <c r="AAC73" s="51"/>
      <c r="AAD73" s="51"/>
      <c r="AAE73" s="51"/>
      <c r="AAF73" s="51"/>
      <c r="AAG73" s="51"/>
      <c r="AAH73" s="51"/>
      <c r="AAI73" s="51"/>
      <c r="AAJ73" s="51"/>
      <c r="AAK73" s="51"/>
      <c r="AAL73" s="51"/>
      <c r="AAM73" s="51"/>
      <c r="AAN73" s="51"/>
      <c r="AAO73" s="51"/>
      <c r="AAP73" s="51"/>
      <c r="AAQ73" s="51"/>
      <c r="AAR73" s="51"/>
      <c r="AAS73" s="51"/>
      <c r="AAT73" s="51"/>
      <c r="AAU73" s="51"/>
      <c r="AAV73" s="51"/>
      <c r="AAW73" s="51"/>
      <c r="AAX73" s="51"/>
      <c r="AAY73" s="51"/>
      <c r="AAZ73" s="51"/>
      <c r="ABA73" s="51"/>
      <c r="ABB73" s="51"/>
      <c r="ABC73" s="51"/>
      <c r="ABD73" s="51"/>
      <c r="ABE73" s="51"/>
      <c r="ABF73" s="51"/>
      <c r="ABG73" s="51"/>
      <c r="ABH73" s="51"/>
      <c r="ABI73" s="51"/>
      <c r="ABJ73" s="51"/>
      <c r="ABK73" s="51"/>
      <c r="ABL73" s="51"/>
      <c r="ABM73" s="51"/>
      <c r="ABN73" s="51"/>
      <c r="ABO73" s="51"/>
      <c r="ABP73" s="51"/>
      <c r="ABQ73" s="51"/>
      <c r="ABR73" s="51"/>
      <c r="ABS73" s="51"/>
      <c r="ABT73" s="51"/>
      <c r="ABU73" s="51"/>
      <c r="ABV73" s="51"/>
      <c r="ABW73" s="51"/>
      <c r="ABX73" s="51"/>
      <c r="ABY73" s="51"/>
      <c r="ABZ73" s="51"/>
      <c r="ACA73" s="51"/>
      <c r="ACB73" s="51"/>
      <c r="ACC73" s="51"/>
      <c r="ACD73" s="51"/>
      <c r="ACE73" s="51"/>
      <c r="ACF73" s="51"/>
      <c r="ACG73" s="51"/>
      <c r="ACH73" s="51"/>
      <c r="ACI73" s="51"/>
      <c r="ACJ73" s="51"/>
      <c r="ACK73" s="51"/>
      <c r="ACL73" s="51"/>
      <c r="ACM73" s="51"/>
      <c r="ACN73" s="51"/>
      <c r="ACO73" s="51"/>
      <c r="ACP73" s="51"/>
      <c r="ACQ73" s="51"/>
      <c r="ACR73" s="51"/>
      <c r="ACS73" s="51"/>
      <c r="ACT73" s="51"/>
      <c r="ACU73" s="51"/>
      <c r="ACV73" s="51"/>
      <c r="ACW73" s="51"/>
      <c r="ACX73" s="51"/>
      <c r="ACY73" s="51"/>
      <c r="ACZ73" s="51"/>
      <c r="ADA73" s="51"/>
      <c r="ADB73" s="51"/>
      <c r="ADC73" s="51"/>
      <c r="ADD73" s="51"/>
      <c r="ADE73" s="51"/>
      <c r="ADF73" s="51"/>
      <c r="ADG73" s="51"/>
      <c r="ADH73" s="51"/>
      <c r="ADI73" s="51"/>
      <c r="ADJ73" s="51"/>
      <c r="ADK73" s="51"/>
      <c r="ADL73" s="51"/>
      <c r="ADM73" s="51"/>
      <c r="ADN73" s="51"/>
      <c r="ADO73" s="51"/>
      <c r="ADP73" s="51"/>
      <c r="ADQ73" s="51"/>
      <c r="ADR73" s="51"/>
      <c r="ADS73" s="51"/>
      <c r="ADT73" s="51"/>
      <c r="ADU73" s="51"/>
      <c r="ADV73" s="51"/>
      <c r="ADW73" s="51"/>
      <c r="ADX73" s="51"/>
      <c r="ADY73" s="51"/>
      <c r="ADZ73" s="51"/>
      <c r="AEA73" s="51"/>
      <c r="AEB73" s="51"/>
      <c r="AEC73" s="51"/>
      <c r="AED73" s="51"/>
      <c r="AEE73" s="51"/>
      <c r="AEF73" s="51"/>
      <c r="AEG73" s="51"/>
      <c r="AEH73" s="51"/>
      <c r="AEI73" s="51"/>
      <c r="AEJ73" s="51"/>
      <c r="AEK73" s="51"/>
      <c r="AEL73" s="51"/>
      <c r="AEM73" s="51"/>
      <c r="AEN73" s="51"/>
      <c r="AEO73" s="51"/>
      <c r="AEP73" s="51"/>
      <c r="AEQ73" s="51"/>
      <c r="AER73" s="51"/>
      <c r="AES73" s="51"/>
      <c r="AET73" s="51"/>
      <c r="AEU73" s="51"/>
      <c r="AEV73" s="51"/>
      <c r="AEW73" s="51"/>
      <c r="AEX73" s="51"/>
      <c r="AEY73" s="51"/>
      <c r="AEZ73" s="51"/>
      <c r="AFA73" s="51"/>
      <c r="AFB73" s="51"/>
      <c r="AFC73" s="51"/>
      <c r="AFD73" s="51"/>
      <c r="AFE73" s="51"/>
      <c r="AFF73" s="51"/>
      <c r="AFG73" s="51"/>
      <c r="AFH73" s="51"/>
      <c r="AFI73" s="51"/>
      <c r="AFJ73" s="51"/>
      <c r="AFK73" s="51"/>
      <c r="AFL73" s="51"/>
      <c r="AFM73" s="51"/>
      <c r="AFN73" s="51"/>
      <c r="AFO73" s="51"/>
      <c r="AFP73" s="51"/>
      <c r="AFQ73" s="51"/>
      <c r="AFR73" s="51"/>
      <c r="AFS73" s="51"/>
      <c r="AFT73" s="51"/>
      <c r="AFU73" s="51"/>
      <c r="AFV73" s="51"/>
      <c r="AFW73" s="51"/>
      <c r="AFX73" s="51"/>
      <c r="AFY73" s="51"/>
      <c r="AFZ73" s="51"/>
      <c r="AGA73" s="51"/>
      <c r="AGB73" s="51"/>
      <c r="AGC73" s="51"/>
      <c r="AGD73" s="51"/>
      <c r="AGE73" s="51"/>
      <c r="AGF73" s="51"/>
      <c r="AGG73" s="51"/>
      <c r="AGH73" s="51"/>
      <c r="AGI73" s="51"/>
      <c r="AGJ73" s="51"/>
      <c r="AGK73" s="51"/>
      <c r="AGL73" s="51"/>
      <c r="AGM73" s="51"/>
      <c r="AGN73" s="51"/>
      <c r="AGO73" s="51"/>
      <c r="AGP73" s="51"/>
      <c r="AGQ73" s="51"/>
      <c r="AGR73" s="51"/>
      <c r="AGS73" s="51"/>
      <c r="AGT73" s="51"/>
      <c r="AGU73" s="51"/>
      <c r="AGV73" s="51"/>
      <c r="AGW73" s="51"/>
      <c r="AGX73" s="51"/>
      <c r="AGY73" s="51"/>
      <c r="AGZ73" s="51"/>
      <c r="AHA73" s="51"/>
      <c r="AHB73" s="51"/>
      <c r="AHC73" s="51"/>
      <c r="AHD73" s="51"/>
      <c r="AHE73" s="51"/>
      <c r="AHF73" s="51"/>
      <c r="AHG73" s="51"/>
      <c r="AHH73" s="51"/>
      <c r="AHI73" s="51"/>
      <c r="AHJ73" s="51"/>
      <c r="AHK73" s="51"/>
      <c r="AHL73" s="51"/>
      <c r="AHM73" s="51"/>
      <c r="AHN73" s="51"/>
      <c r="AHO73" s="51"/>
      <c r="AHP73" s="51"/>
      <c r="AHQ73" s="51"/>
      <c r="AHR73" s="51"/>
      <c r="AHS73" s="51"/>
      <c r="AHT73" s="51"/>
      <c r="AHU73" s="51"/>
      <c r="AHV73" s="51"/>
      <c r="AHW73" s="51"/>
      <c r="AHX73" s="51"/>
      <c r="AHY73" s="51"/>
      <c r="AHZ73" s="51"/>
      <c r="AIA73" s="51"/>
      <c r="AIB73" s="51"/>
      <c r="AIC73" s="51"/>
      <c r="AID73" s="51"/>
      <c r="AIE73" s="51"/>
      <c r="AIF73" s="51"/>
      <c r="AIG73" s="51"/>
      <c r="AIH73" s="51"/>
      <c r="AII73" s="51"/>
      <c r="AIJ73" s="51"/>
      <c r="AIK73" s="51"/>
      <c r="AIL73" s="51"/>
      <c r="AIM73" s="51"/>
      <c r="AIN73" s="51"/>
      <c r="AIO73" s="51"/>
      <c r="AIP73" s="51"/>
      <c r="AIQ73" s="51"/>
      <c r="AIR73" s="51"/>
      <c r="AIS73" s="51"/>
      <c r="AIT73" s="51"/>
      <c r="AIU73" s="51"/>
      <c r="AIV73" s="51"/>
      <c r="AIW73" s="51"/>
      <c r="AIX73" s="51"/>
      <c r="AIY73" s="51"/>
      <c r="AIZ73" s="51"/>
      <c r="AJA73" s="51"/>
      <c r="AJB73" s="51"/>
      <c r="AJC73" s="51"/>
      <c r="AJD73" s="51"/>
      <c r="AJE73" s="51"/>
      <c r="AJF73" s="51"/>
      <c r="AJG73" s="51"/>
      <c r="AJH73" s="51"/>
      <c r="AJI73" s="51"/>
      <c r="AJJ73" s="51"/>
      <c r="AJK73" s="51"/>
      <c r="AJL73" s="51"/>
      <c r="AJM73" s="51"/>
      <c r="AJN73" s="51"/>
      <c r="AJO73" s="51"/>
      <c r="AJP73" s="51"/>
      <c r="AJQ73" s="51"/>
      <c r="AJR73" s="51"/>
      <c r="AJS73" s="51"/>
      <c r="AJT73" s="51"/>
      <c r="AJU73" s="51"/>
      <c r="AJV73" s="51"/>
      <c r="AJW73" s="51"/>
      <c r="AJX73" s="51"/>
      <c r="AJY73" s="51"/>
      <c r="AJZ73" s="51"/>
      <c r="AKA73" s="51"/>
      <c r="AKB73" s="51"/>
      <c r="AKC73" s="51"/>
      <c r="AKD73" s="51"/>
      <c r="AKE73" s="51"/>
      <c r="AKF73" s="51"/>
      <c r="AKG73" s="51"/>
      <c r="AKH73" s="51"/>
      <c r="AKI73" s="51"/>
      <c r="AKJ73" s="51"/>
      <c r="AKK73" s="51"/>
      <c r="AKL73" s="51"/>
      <c r="AKM73" s="51"/>
      <c r="AKN73" s="51"/>
      <c r="AKO73" s="51"/>
      <c r="AKP73" s="51"/>
      <c r="AKQ73" s="51"/>
      <c r="AKR73" s="51"/>
      <c r="AKS73" s="51"/>
      <c r="AKT73" s="51"/>
      <c r="AKU73" s="51"/>
      <c r="AKV73" s="51"/>
      <c r="AKW73" s="51"/>
      <c r="AKX73" s="51"/>
      <c r="AKY73" s="51"/>
      <c r="AKZ73" s="51"/>
      <c r="ALA73" s="51"/>
      <c r="ALB73" s="51"/>
      <c r="ALC73" s="51"/>
      <c r="ALD73" s="51"/>
      <c r="ALE73" s="51"/>
      <c r="ALF73" s="51"/>
      <c r="ALG73" s="51"/>
      <c r="ALH73" s="51"/>
      <c r="ALI73" s="51"/>
      <c r="ALJ73" s="51"/>
      <c r="ALK73" s="51"/>
      <c r="ALL73" s="51"/>
      <c r="ALM73" s="51"/>
      <c r="ALN73" s="51"/>
      <c r="ALO73" s="51"/>
      <c r="ALP73" s="51"/>
      <c r="ALQ73" s="51"/>
      <c r="ALR73" s="51"/>
      <c r="ALS73" s="51"/>
      <c r="ALT73" s="51"/>
      <c r="ALU73" s="51"/>
      <c r="ALV73" s="51"/>
      <c r="ALW73" s="51"/>
      <c r="ALX73" s="51"/>
      <c r="ALY73" s="51"/>
      <c r="ALZ73" s="51"/>
      <c r="AMA73" s="51"/>
      <c r="AMB73" s="51"/>
      <c r="AMC73" s="51"/>
      <c r="AMD73" s="51"/>
    </row>
    <row r="74" spans="1:1018" s="26" customFormat="1" ht="11.25" customHeight="1" thickBot="1">
      <c r="A74" s="44"/>
      <c r="B74" s="44"/>
      <c r="C74" s="44"/>
      <c r="D74" s="44"/>
      <c r="E74" s="44"/>
      <c r="F74" s="44"/>
      <c r="G74" s="44"/>
      <c r="H74" s="44"/>
      <c r="I74" s="44"/>
      <c r="J74" s="44"/>
      <c r="K74" s="44"/>
      <c r="L74" s="44"/>
      <c r="M74" s="44"/>
      <c r="N74" s="44"/>
      <c r="O74" s="44"/>
      <c r="P74" s="44"/>
      <c r="Q74" s="45"/>
      <c r="R74" s="45"/>
      <c r="S74" s="45"/>
      <c r="T74" s="45"/>
      <c r="U74" s="45"/>
      <c r="V74" s="45"/>
      <c r="W74" s="45"/>
      <c r="X74" s="45"/>
      <c r="Y74" s="45"/>
      <c r="Z74" s="45"/>
      <c r="AA74" s="45"/>
      <c r="AB74" s="45"/>
      <c r="AC74" s="45"/>
      <c r="AD74" s="160"/>
      <c r="AE74" s="161"/>
      <c r="AF74" s="161"/>
      <c r="AG74" s="161"/>
      <c r="AH74" s="161"/>
      <c r="AI74" s="147"/>
      <c r="AJ74" s="148"/>
      <c r="AK74" s="148"/>
      <c r="AL74" s="148"/>
      <c r="AM74" s="148"/>
      <c r="AN74" s="149"/>
      <c r="AO74" s="154"/>
      <c r="AP74" s="155"/>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c r="IV74" s="51"/>
      <c r="IW74" s="51"/>
      <c r="IX74" s="51"/>
      <c r="IY74" s="51"/>
      <c r="IZ74" s="51"/>
      <c r="JA74" s="51"/>
      <c r="JB74" s="51"/>
      <c r="JC74" s="51"/>
      <c r="JD74" s="51"/>
      <c r="JE74" s="51"/>
      <c r="JF74" s="51"/>
      <c r="JG74" s="51"/>
      <c r="JH74" s="51"/>
      <c r="JI74" s="51"/>
      <c r="JJ74" s="51"/>
      <c r="JK74" s="51"/>
      <c r="JL74" s="51"/>
      <c r="JM74" s="51"/>
      <c r="JN74" s="51"/>
      <c r="JO74" s="51"/>
      <c r="JP74" s="51"/>
      <c r="JQ74" s="51"/>
      <c r="JR74" s="51"/>
      <c r="JS74" s="51"/>
      <c r="JT74" s="51"/>
      <c r="JU74" s="51"/>
      <c r="JV74" s="51"/>
      <c r="JW74" s="51"/>
      <c r="JX74" s="51"/>
      <c r="JY74" s="51"/>
      <c r="JZ74" s="51"/>
      <c r="KA74" s="51"/>
      <c r="KB74" s="51"/>
      <c r="KC74" s="51"/>
      <c r="KD74" s="51"/>
      <c r="KE74" s="51"/>
      <c r="KF74" s="51"/>
      <c r="KG74" s="51"/>
      <c r="KH74" s="51"/>
      <c r="KI74" s="51"/>
      <c r="KJ74" s="51"/>
      <c r="KK74" s="51"/>
      <c r="KL74" s="51"/>
      <c r="KM74" s="51"/>
      <c r="KN74" s="51"/>
      <c r="KO74" s="51"/>
      <c r="KP74" s="51"/>
      <c r="KQ74" s="51"/>
      <c r="KR74" s="51"/>
      <c r="KS74" s="51"/>
      <c r="KT74" s="51"/>
      <c r="KU74" s="51"/>
      <c r="KV74" s="51"/>
      <c r="KW74" s="51"/>
      <c r="KX74" s="51"/>
      <c r="KY74" s="51"/>
      <c r="KZ74" s="51"/>
      <c r="LA74" s="51"/>
      <c r="LB74" s="51"/>
      <c r="LC74" s="51"/>
      <c r="LD74" s="51"/>
      <c r="LE74" s="51"/>
      <c r="LF74" s="51"/>
      <c r="LG74" s="51"/>
      <c r="LH74" s="51"/>
      <c r="LI74" s="51"/>
      <c r="LJ74" s="51"/>
      <c r="LK74" s="51"/>
      <c r="LL74" s="51"/>
      <c r="LM74" s="51"/>
      <c r="LN74" s="51"/>
      <c r="LO74" s="51"/>
      <c r="LP74" s="51"/>
      <c r="LQ74" s="51"/>
      <c r="LR74" s="51"/>
      <c r="LS74" s="51"/>
      <c r="LT74" s="51"/>
      <c r="LU74" s="51"/>
      <c r="LV74" s="51"/>
      <c r="LW74" s="51"/>
      <c r="LX74" s="51"/>
      <c r="LY74" s="51"/>
      <c r="LZ74" s="51"/>
      <c r="MA74" s="51"/>
      <c r="MB74" s="51"/>
      <c r="MC74" s="51"/>
      <c r="MD74" s="51"/>
      <c r="ME74" s="51"/>
      <c r="MF74" s="51"/>
      <c r="MG74" s="51"/>
      <c r="MH74" s="51"/>
      <c r="MI74" s="51"/>
      <c r="MJ74" s="51"/>
      <c r="MK74" s="51"/>
      <c r="ML74" s="51"/>
      <c r="MM74" s="51"/>
      <c r="MN74" s="51"/>
      <c r="MO74" s="51"/>
      <c r="MP74" s="51"/>
      <c r="MQ74" s="51"/>
      <c r="MR74" s="51"/>
      <c r="MS74" s="51"/>
      <c r="MT74" s="51"/>
      <c r="MU74" s="51"/>
      <c r="MV74" s="51"/>
      <c r="MW74" s="51"/>
      <c r="MX74" s="51"/>
      <c r="MY74" s="51"/>
      <c r="MZ74" s="51"/>
      <c r="NA74" s="51"/>
      <c r="NB74" s="51"/>
      <c r="NC74" s="51"/>
      <c r="ND74" s="51"/>
      <c r="NE74" s="51"/>
      <c r="NF74" s="51"/>
      <c r="NG74" s="51"/>
      <c r="NH74" s="51"/>
      <c r="NI74" s="51"/>
      <c r="NJ74" s="51"/>
      <c r="NK74" s="51"/>
      <c r="NL74" s="51"/>
      <c r="NM74" s="51"/>
      <c r="NN74" s="51"/>
      <c r="NO74" s="51"/>
      <c r="NP74" s="51"/>
      <c r="NQ74" s="51"/>
      <c r="NR74" s="51"/>
      <c r="NS74" s="51"/>
      <c r="NT74" s="51"/>
      <c r="NU74" s="51"/>
      <c r="NV74" s="51"/>
      <c r="NW74" s="51"/>
      <c r="NX74" s="51"/>
      <c r="NY74" s="51"/>
      <c r="NZ74" s="51"/>
      <c r="OA74" s="51"/>
      <c r="OB74" s="51"/>
      <c r="OC74" s="51"/>
      <c r="OD74" s="51"/>
      <c r="OE74" s="51"/>
      <c r="OF74" s="51"/>
      <c r="OG74" s="51"/>
      <c r="OH74" s="51"/>
      <c r="OI74" s="51"/>
      <c r="OJ74" s="51"/>
      <c r="OK74" s="51"/>
      <c r="OL74" s="51"/>
      <c r="OM74" s="51"/>
      <c r="ON74" s="51"/>
      <c r="OO74" s="51"/>
      <c r="OP74" s="51"/>
      <c r="OQ74" s="51"/>
      <c r="OR74" s="51"/>
      <c r="OS74" s="51"/>
      <c r="OT74" s="51"/>
      <c r="OU74" s="51"/>
      <c r="OV74" s="51"/>
      <c r="OW74" s="51"/>
      <c r="OX74" s="51"/>
      <c r="OY74" s="51"/>
      <c r="OZ74" s="51"/>
      <c r="PA74" s="51"/>
      <c r="PB74" s="51"/>
      <c r="PC74" s="51"/>
      <c r="PD74" s="51"/>
      <c r="PE74" s="51"/>
      <c r="PF74" s="51"/>
      <c r="PG74" s="51"/>
      <c r="PH74" s="51"/>
      <c r="PI74" s="51"/>
      <c r="PJ74" s="51"/>
      <c r="PK74" s="51"/>
      <c r="PL74" s="51"/>
      <c r="PM74" s="51"/>
      <c r="PN74" s="51"/>
      <c r="PO74" s="51"/>
      <c r="PP74" s="51"/>
      <c r="PQ74" s="51"/>
      <c r="PR74" s="51"/>
      <c r="PS74" s="51"/>
      <c r="PT74" s="51"/>
      <c r="PU74" s="51"/>
      <c r="PV74" s="51"/>
      <c r="PW74" s="51"/>
      <c r="PX74" s="51"/>
      <c r="PY74" s="51"/>
      <c r="PZ74" s="51"/>
      <c r="QA74" s="51"/>
      <c r="QB74" s="51"/>
      <c r="QC74" s="51"/>
      <c r="QD74" s="51"/>
      <c r="QE74" s="51"/>
      <c r="QF74" s="51"/>
      <c r="QG74" s="51"/>
      <c r="QH74" s="51"/>
      <c r="QI74" s="51"/>
      <c r="QJ74" s="51"/>
      <c r="QK74" s="51"/>
      <c r="QL74" s="51"/>
      <c r="QM74" s="51"/>
      <c r="QN74" s="51"/>
      <c r="QO74" s="51"/>
      <c r="QP74" s="51"/>
      <c r="QQ74" s="51"/>
      <c r="QR74" s="51"/>
      <c r="QS74" s="51"/>
      <c r="QT74" s="51"/>
      <c r="QU74" s="51"/>
      <c r="QV74" s="51"/>
      <c r="QW74" s="51"/>
      <c r="QX74" s="51"/>
      <c r="QY74" s="51"/>
      <c r="QZ74" s="51"/>
      <c r="RA74" s="51"/>
      <c r="RB74" s="51"/>
      <c r="RC74" s="51"/>
      <c r="RD74" s="51"/>
      <c r="RE74" s="51"/>
      <c r="RF74" s="51"/>
      <c r="RG74" s="51"/>
      <c r="RH74" s="51"/>
      <c r="RI74" s="51"/>
      <c r="RJ74" s="51"/>
      <c r="RK74" s="51"/>
      <c r="RL74" s="51"/>
      <c r="RM74" s="51"/>
      <c r="RN74" s="51"/>
      <c r="RO74" s="51"/>
      <c r="RP74" s="51"/>
      <c r="RQ74" s="51"/>
      <c r="RR74" s="51"/>
      <c r="RS74" s="51"/>
      <c r="RT74" s="51"/>
      <c r="RU74" s="51"/>
      <c r="RV74" s="51"/>
      <c r="RW74" s="51"/>
      <c r="RX74" s="51"/>
      <c r="RY74" s="51"/>
      <c r="RZ74" s="51"/>
      <c r="SA74" s="51"/>
      <c r="SB74" s="51"/>
      <c r="SC74" s="51"/>
      <c r="SD74" s="51"/>
      <c r="SE74" s="51"/>
      <c r="SF74" s="51"/>
      <c r="SG74" s="51"/>
      <c r="SH74" s="51"/>
      <c r="SI74" s="51"/>
      <c r="SJ74" s="51"/>
      <c r="SK74" s="51"/>
      <c r="SL74" s="51"/>
      <c r="SM74" s="51"/>
      <c r="SN74" s="51"/>
      <c r="SO74" s="51"/>
      <c r="SP74" s="51"/>
      <c r="SQ74" s="51"/>
      <c r="SR74" s="51"/>
      <c r="SS74" s="51"/>
      <c r="ST74" s="51"/>
      <c r="SU74" s="51"/>
      <c r="SV74" s="51"/>
      <c r="SW74" s="51"/>
      <c r="SX74" s="51"/>
      <c r="SY74" s="51"/>
      <c r="SZ74" s="51"/>
      <c r="TA74" s="51"/>
      <c r="TB74" s="51"/>
      <c r="TC74" s="51"/>
      <c r="TD74" s="51"/>
      <c r="TE74" s="51"/>
      <c r="TF74" s="51"/>
      <c r="TG74" s="51"/>
      <c r="TH74" s="51"/>
      <c r="TI74" s="51"/>
      <c r="TJ74" s="51"/>
      <c r="TK74" s="51"/>
      <c r="TL74" s="51"/>
      <c r="TM74" s="51"/>
      <c r="TN74" s="51"/>
      <c r="TO74" s="51"/>
      <c r="TP74" s="51"/>
      <c r="TQ74" s="51"/>
      <c r="TR74" s="51"/>
      <c r="TS74" s="51"/>
      <c r="TT74" s="51"/>
      <c r="TU74" s="51"/>
      <c r="TV74" s="51"/>
      <c r="TW74" s="51"/>
      <c r="TX74" s="51"/>
      <c r="TY74" s="51"/>
      <c r="TZ74" s="51"/>
      <c r="UA74" s="51"/>
      <c r="UB74" s="51"/>
      <c r="UC74" s="51"/>
      <c r="UD74" s="51"/>
      <c r="UE74" s="51"/>
      <c r="UF74" s="51"/>
      <c r="UG74" s="51"/>
      <c r="UH74" s="51"/>
      <c r="UI74" s="51"/>
      <c r="UJ74" s="51"/>
      <c r="UK74" s="51"/>
      <c r="UL74" s="51"/>
      <c r="UM74" s="51"/>
      <c r="UN74" s="51"/>
      <c r="UO74" s="51"/>
      <c r="UP74" s="51"/>
      <c r="UQ74" s="51"/>
      <c r="UR74" s="51"/>
      <c r="US74" s="51"/>
      <c r="UT74" s="51"/>
      <c r="UU74" s="51"/>
      <c r="UV74" s="51"/>
      <c r="UW74" s="51"/>
      <c r="UX74" s="51"/>
      <c r="UY74" s="51"/>
      <c r="UZ74" s="51"/>
      <c r="VA74" s="51"/>
      <c r="VB74" s="51"/>
      <c r="VC74" s="51"/>
      <c r="VD74" s="51"/>
      <c r="VE74" s="51"/>
      <c r="VF74" s="51"/>
      <c r="VG74" s="51"/>
      <c r="VH74" s="51"/>
      <c r="VI74" s="51"/>
      <c r="VJ74" s="51"/>
      <c r="VK74" s="51"/>
      <c r="VL74" s="51"/>
      <c r="VM74" s="51"/>
      <c r="VN74" s="51"/>
      <c r="VO74" s="51"/>
      <c r="VP74" s="51"/>
      <c r="VQ74" s="51"/>
      <c r="VR74" s="51"/>
      <c r="VS74" s="51"/>
      <c r="VT74" s="51"/>
      <c r="VU74" s="51"/>
      <c r="VV74" s="51"/>
      <c r="VW74" s="51"/>
      <c r="VX74" s="51"/>
      <c r="VY74" s="51"/>
      <c r="VZ74" s="51"/>
      <c r="WA74" s="51"/>
      <c r="WB74" s="51"/>
      <c r="WC74" s="51"/>
      <c r="WD74" s="51"/>
      <c r="WE74" s="51"/>
      <c r="WF74" s="51"/>
      <c r="WG74" s="51"/>
      <c r="WH74" s="51"/>
      <c r="WI74" s="51"/>
      <c r="WJ74" s="51"/>
      <c r="WK74" s="51"/>
      <c r="WL74" s="51"/>
      <c r="WM74" s="51"/>
      <c r="WN74" s="51"/>
      <c r="WO74" s="51"/>
      <c r="WP74" s="51"/>
      <c r="WQ74" s="51"/>
      <c r="WR74" s="51"/>
      <c r="WS74" s="51"/>
      <c r="WT74" s="51"/>
      <c r="WU74" s="51"/>
      <c r="WV74" s="51"/>
      <c r="WW74" s="51"/>
      <c r="WX74" s="51"/>
      <c r="WY74" s="51"/>
      <c r="WZ74" s="51"/>
      <c r="XA74" s="51"/>
      <c r="XB74" s="51"/>
      <c r="XC74" s="51"/>
      <c r="XD74" s="51"/>
      <c r="XE74" s="51"/>
      <c r="XF74" s="51"/>
      <c r="XG74" s="51"/>
      <c r="XH74" s="51"/>
      <c r="XI74" s="51"/>
      <c r="XJ74" s="51"/>
      <c r="XK74" s="51"/>
      <c r="XL74" s="51"/>
      <c r="XM74" s="51"/>
      <c r="XN74" s="51"/>
      <c r="XO74" s="51"/>
      <c r="XP74" s="51"/>
      <c r="XQ74" s="51"/>
      <c r="XR74" s="51"/>
      <c r="XS74" s="51"/>
      <c r="XT74" s="51"/>
      <c r="XU74" s="51"/>
      <c r="XV74" s="51"/>
      <c r="XW74" s="51"/>
      <c r="XX74" s="51"/>
      <c r="XY74" s="51"/>
      <c r="XZ74" s="51"/>
      <c r="YA74" s="51"/>
      <c r="YB74" s="51"/>
      <c r="YC74" s="51"/>
      <c r="YD74" s="51"/>
      <c r="YE74" s="51"/>
      <c r="YF74" s="51"/>
      <c r="YG74" s="51"/>
      <c r="YH74" s="51"/>
      <c r="YI74" s="51"/>
      <c r="YJ74" s="51"/>
      <c r="YK74" s="51"/>
      <c r="YL74" s="51"/>
      <c r="YM74" s="51"/>
      <c r="YN74" s="51"/>
      <c r="YO74" s="51"/>
      <c r="YP74" s="51"/>
      <c r="YQ74" s="51"/>
      <c r="YR74" s="51"/>
      <c r="YS74" s="51"/>
      <c r="YT74" s="51"/>
      <c r="YU74" s="51"/>
      <c r="YV74" s="51"/>
      <c r="YW74" s="51"/>
      <c r="YX74" s="51"/>
      <c r="YY74" s="51"/>
      <c r="YZ74" s="51"/>
      <c r="ZA74" s="51"/>
      <c r="ZB74" s="51"/>
      <c r="ZC74" s="51"/>
      <c r="ZD74" s="51"/>
      <c r="ZE74" s="51"/>
      <c r="ZF74" s="51"/>
      <c r="ZG74" s="51"/>
      <c r="ZH74" s="51"/>
      <c r="ZI74" s="51"/>
      <c r="ZJ74" s="51"/>
      <c r="ZK74" s="51"/>
      <c r="ZL74" s="51"/>
      <c r="ZM74" s="51"/>
      <c r="ZN74" s="51"/>
      <c r="ZO74" s="51"/>
      <c r="ZP74" s="51"/>
      <c r="ZQ74" s="51"/>
      <c r="ZR74" s="51"/>
      <c r="ZS74" s="51"/>
      <c r="ZT74" s="51"/>
      <c r="ZU74" s="51"/>
      <c r="ZV74" s="51"/>
      <c r="ZW74" s="51"/>
      <c r="ZX74" s="51"/>
      <c r="ZY74" s="51"/>
      <c r="ZZ74" s="51"/>
      <c r="AAA74" s="51"/>
      <c r="AAB74" s="51"/>
      <c r="AAC74" s="51"/>
      <c r="AAD74" s="51"/>
      <c r="AAE74" s="51"/>
      <c r="AAF74" s="51"/>
      <c r="AAG74" s="51"/>
      <c r="AAH74" s="51"/>
      <c r="AAI74" s="51"/>
      <c r="AAJ74" s="51"/>
      <c r="AAK74" s="51"/>
      <c r="AAL74" s="51"/>
      <c r="AAM74" s="51"/>
      <c r="AAN74" s="51"/>
      <c r="AAO74" s="51"/>
      <c r="AAP74" s="51"/>
      <c r="AAQ74" s="51"/>
      <c r="AAR74" s="51"/>
      <c r="AAS74" s="51"/>
      <c r="AAT74" s="51"/>
      <c r="AAU74" s="51"/>
      <c r="AAV74" s="51"/>
      <c r="AAW74" s="51"/>
      <c r="AAX74" s="51"/>
      <c r="AAY74" s="51"/>
      <c r="AAZ74" s="51"/>
      <c r="ABA74" s="51"/>
      <c r="ABB74" s="51"/>
      <c r="ABC74" s="51"/>
      <c r="ABD74" s="51"/>
      <c r="ABE74" s="51"/>
      <c r="ABF74" s="51"/>
      <c r="ABG74" s="51"/>
      <c r="ABH74" s="51"/>
      <c r="ABI74" s="51"/>
      <c r="ABJ74" s="51"/>
      <c r="ABK74" s="51"/>
      <c r="ABL74" s="51"/>
      <c r="ABM74" s="51"/>
      <c r="ABN74" s="51"/>
      <c r="ABO74" s="51"/>
      <c r="ABP74" s="51"/>
      <c r="ABQ74" s="51"/>
      <c r="ABR74" s="51"/>
      <c r="ABS74" s="51"/>
      <c r="ABT74" s="51"/>
      <c r="ABU74" s="51"/>
      <c r="ABV74" s="51"/>
      <c r="ABW74" s="51"/>
      <c r="ABX74" s="51"/>
      <c r="ABY74" s="51"/>
      <c r="ABZ74" s="51"/>
      <c r="ACA74" s="51"/>
      <c r="ACB74" s="51"/>
      <c r="ACC74" s="51"/>
      <c r="ACD74" s="51"/>
      <c r="ACE74" s="51"/>
      <c r="ACF74" s="51"/>
      <c r="ACG74" s="51"/>
      <c r="ACH74" s="51"/>
      <c r="ACI74" s="51"/>
      <c r="ACJ74" s="51"/>
      <c r="ACK74" s="51"/>
      <c r="ACL74" s="51"/>
      <c r="ACM74" s="51"/>
      <c r="ACN74" s="51"/>
      <c r="ACO74" s="51"/>
      <c r="ACP74" s="51"/>
      <c r="ACQ74" s="51"/>
      <c r="ACR74" s="51"/>
      <c r="ACS74" s="51"/>
      <c r="ACT74" s="51"/>
      <c r="ACU74" s="51"/>
      <c r="ACV74" s="51"/>
      <c r="ACW74" s="51"/>
      <c r="ACX74" s="51"/>
      <c r="ACY74" s="51"/>
      <c r="ACZ74" s="51"/>
      <c r="ADA74" s="51"/>
      <c r="ADB74" s="51"/>
      <c r="ADC74" s="51"/>
      <c r="ADD74" s="51"/>
      <c r="ADE74" s="51"/>
      <c r="ADF74" s="51"/>
      <c r="ADG74" s="51"/>
      <c r="ADH74" s="51"/>
      <c r="ADI74" s="51"/>
      <c r="ADJ74" s="51"/>
      <c r="ADK74" s="51"/>
      <c r="ADL74" s="51"/>
      <c r="ADM74" s="51"/>
      <c r="ADN74" s="51"/>
      <c r="ADO74" s="51"/>
      <c r="ADP74" s="51"/>
      <c r="ADQ74" s="51"/>
      <c r="ADR74" s="51"/>
      <c r="ADS74" s="51"/>
      <c r="ADT74" s="51"/>
      <c r="ADU74" s="51"/>
      <c r="ADV74" s="51"/>
      <c r="ADW74" s="51"/>
      <c r="ADX74" s="51"/>
      <c r="ADY74" s="51"/>
      <c r="ADZ74" s="51"/>
      <c r="AEA74" s="51"/>
      <c r="AEB74" s="51"/>
      <c r="AEC74" s="51"/>
      <c r="AED74" s="51"/>
      <c r="AEE74" s="51"/>
      <c r="AEF74" s="51"/>
      <c r="AEG74" s="51"/>
      <c r="AEH74" s="51"/>
      <c r="AEI74" s="51"/>
      <c r="AEJ74" s="51"/>
      <c r="AEK74" s="51"/>
      <c r="AEL74" s="51"/>
      <c r="AEM74" s="51"/>
      <c r="AEN74" s="51"/>
      <c r="AEO74" s="51"/>
      <c r="AEP74" s="51"/>
      <c r="AEQ74" s="51"/>
      <c r="AER74" s="51"/>
      <c r="AES74" s="51"/>
      <c r="AET74" s="51"/>
      <c r="AEU74" s="51"/>
      <c r="AEV74" s="51"/>
      <c r="AEW74" s="51"/>
      <c r="AEX74" s="51"/>
      <c r="AEY74" s="51"/>
      <c r="AEZ74" s="51"/>
      <c r="AFA74" s="51"/>
      <c r="AFB74" s="51"/>
      <c r="AFC74" s="51"/>
      <c r="AFD74" s="51"/>
      <c r="AFE74" s="51"/>
      <c r="AFF74" s="51"/>
      <c r="AFG74" s="51"/>
      <c r="AFH74" s="51"/>
      <c r="AFI74" s="51"/>
      <c r="AFJ74" s="51"/>
      <c r="AFK74" s="51"/>
      <c r="AFL74" s="51"/>
      <c r="AFM74" s="51"/>
      <c r="AFN74" s="51"/>
      <c r="AFO74" s="51"/>
      <c r="AFP74" s="51"/>
      <c r="AFQ74" s="51"/>
      <c r="AFR74" s="51"/>
      <c r="AFS74" s="51"/>
      <c r="AFT74" s="51"/>
      <c r="AFU74" s="51"/>
      <c r="AFV74" s="51"/>
      <c r="AFW74" s="51"/>
      <c r="AFX74" s="51"/>
      <c r="AFY74" s="51"/>
      <c r="AFZ74" s="51"/>
      <c r="AGA74" s="51"/>
      <c r="AGB74" s="51"/>
      <c r="AGC74" s="51"/>
      <c r="AGD74" s="51"/>
      <c r="AGE74" s="51"/>
      <c r="AGF74" s="51"/>
      <c r="AGG74" s="51"/>
      <c r="AGH74" s="51"/>
      <c r="AGI74" s="51"/>
      <c r="AGJ74" s="51"/>
      <c r="AGK74" s="51"/>
      <c r="AGL74" s="51"/>
      <c r="AGM74" s="51"/>
      <c r="AGN74" s="51"/>
      <c r="AGO74" s="51"/>
      <c r="AGP74" s="51"/>
      <c r="AGQ74" s="51"/>
      <c r="AGR74" s="51"/>
      <c r="AGS74" s="51"/>
      <c r="AGT74" s="51"/>
      <c r="AGU74" s="51"/>
      <c r="AGV74" s="51"/>
      <c r="AGW74" s="51"/>
      <c r="AGX74" s="51"/>
      <c r="AGY74" s="51"/>
      <c r="AGZ74" s="51"/>
      <c r="AHA74" s="51"/>
      <c r="AHB74" s="51"/>
      <c r="AHC74" s="51"/>
      <c r="AHD74" s="51"/>
      <c r="AHE74" s="51"/>
      <c r="AHF74" s="51"/>
      <c r="AHG74" s="51"/>
      <c r="AHH74" s="51"/>
      <c r="AHI74" s="51"/>
      <c r="AHJ74" s="51"/>
      <c r="AHK74" s="51"/>
      <c r="AHL74" s="51"/>
      <c r="AHM74" s="51"/>
      <c r="AHN74" s="51"/>
      <c r="AHO74" s="51"/>
      <c r="AHP74" s="51"/>
      <c r="AHQ74" s="51"/>
      <c r="AHR74" s="51"/>
      <c r="AHS74" s="51"/>
      <c r="AHT74" s="51"/>
      <c r="AHU74" s="51"/>
      <c r="AHV74" s="51"/>
      <c r="AHW74" s="51"/>
      <c r="AHX74" s="51"/>
      <c r="AHY74" s="51"/>
      <c r="AHZ74" s="51"/>
      <c r="AIA74" s="51"/>
      <c r="AIB74" s="51"/>
      <c r="AIC74" s="51"/>
      <c r="AID74" s="51"/>
      <c r="AIE74" s="51"/>
      <c r="AIF74" s="51"/>
      <c r="AIG74" s="51"/>
      <c r="AIH74" s="51"/>
      <c r="AII74" s="51"/>
      <c r="AIJ74" s="51"/>
      <c r="AIK74" s="51"/>
      <c r="AIL74" s="51"/>
      <c r="AIM74" s="51"/>
      <c r="AIN74" s="51"/>
      <c r="AIO74" s="51"/>
      <c r="AIP74" s="51"/>
      <c r="AIQ74" s="51"/>
      <c r="AIR74" s="51"/>
      <c r="AIS74" s="51"/>
      <c r="AIT74" s="51"/>
      <c r="AIU74" s="51"/>
      <c r="AIV74" s="51"/>
      <c r="AIW74" s="51"/>
      <c r="AIX74" s="51"/>
      <c r="AIY74" s="51"/>
      <c r="AIZ74" s="51"/>
      <c r="AJA74" s="51"/>
      <c r="AJB74" s="51"/>
      <c r="AJC74" s="51"/>
      <c r="AJD74" s="51"/>
      <c r="AJE74" s="51"/>
      <c r="AJF74" s="51"/>
      <c r="AJG74" s="51"/>
      <c r="AJH74" s="51"/>
      <c r="AJI74" s="51"/>
      <c r="AJJ74" s="51"/>
      <c r="AJK74" s="51"/>
      <c r="AJL74" s="51"/>
      <c r="AJM74" s="51"/>
      <c r="AJN74" s="51"/>
      <c r="AJO74" s="51"/>
      <c r="AJP74" s="51"/>
      <c r="AJQ74" s="51"/>
      <c r="AJR74" s="51"/>
      <c r="AJS74" s="51"/>
      <c r="AJT74" s="51"/>
      <c r="AJU74" s="51"/>
      <c r="AJV74" s="51"/>
      <c r="AJW74" s="51"/>
      <c r="AJX74" s="51"/>
      <c r="AJY74" s="51"/>
      <c r="AJZ74" s="51"/>
      <c r="AKA74" s="51"/>
      <c r="AKB74" s="51"/>
      <c r="AKC74" s="51"/>
      <c r="AKD74" s="51"/>
      <c r="AKE74" s="51"/>
      <c r="AKF74" s="51"/>
      <c r="AKG74" s="51"/>
      <c r="AKH74" s="51"/>
      <c r="AKI74" s="51"/>
      <c r="AKJ74" s="51"/>
      <c r="AKK74" s="51"/>
      <c r="AKL74" s="51"/>
      <c r="AKM74" s="51"/>
      <c r="AKN74" s="51"/>
      <c r="AKO74" s="51"/>
      <c r="AKP74" s="51"/>
      <c r="AKQ74" s="51"/>
      <c r="AKR74" s="51"/>
      <c r="AKS74" s="51"/>
      <c r="AKT74" s="51"/>
      <c r="AKU74" s="51"/>
      <c r="AKV74" s="51"/>
      <c r="AKW74" s="51"/>
      <c r="AKX74" s="51"/>
      <c r="AKY74" s="51"/>
      <c r="AKZ74" s="51"/>
      <c r="ALA74" s="51"/>
      <c r="ALB74" s="51"/>
      <c r="ALC74" s="51"/>
      <c r="ALD74" s="51"/>
      <c r="ALE74" s="51"/>
      <c r="ALF74" s="51"/>
      <c r="ALG74" s="51"/>
      <c r="ALH74" s="51"/>
      <c r="ALI74" s="51"/>
      <c r="ALJ74" s="51"/>
      <c r="ALK74" s="51"/>
      <c r="ALL74" s="51"/>
      <c r="ALM74" s="51"/>
      <c r="ALN74" s="51"/>
      <c r="ALO74" s="51"/>
      <c r="ALP74" s="51"/>
      <c r="ALQ74" s="51"/>
      <c r="ALR74" s="51"/>
      <c r="ALS74" s="51"/>
      <c r="ALT74" s="51"/>
      <c r="ALU74" s="51"/>
      <c r="ALV74" s="51"/>
      <c r="ALW74" s="51"/>
      <c r="ALX74" s="51"/>
      <c r="ALY74" s="51"/>
      <c r="ALZ74" s="51"/>
      <c r="AMA74" s="51"/>
      <c r="AMB74" s="51"/>
      <c r="AMC74" s="51"/>
      <c r="AMD74" s="51"/>
    </row>
    <row r="75" spans="1:1018" s="26" customFormat="1" ht="11.25" customHeight="1" thickBot="1">
      <c r="A75" s="44"/>
      <c r="B75" s="44"/>
      <c r="C75" s="44"/>
      <c r="D75" s="44"/>
      <c r="E75" s="44"/>
      <c r="F75" s="44"/>
      <c r="G75" s="44"/>
      <c r="H75" s="44"/>
      <c r="I75" s="44"/>
      <c r="J75" s="44"/>
      <c r="K75" s="44"/>
      <c r="L75" s="44"/>
      <c r="M75" s="44"/>
      <c r="N75" s="44"/>
      <c r="O75" s="44"/>
      <c r="P75" s="44"/>
      <c r="Q75" s="45"/>
      <c r="R75" s="45"/>
      <c r="S75" s="45"/>
      <c r="T75" s="45"/>
      <c r="U75" s="45"/>
      <c r="V75" s="45"/>
      <c r="W75" s="45"/>
      <c r="X75" s="45"/>
      <c r="Y75" s="45"/>
      <c r="Z75" s="45"/>
      <c r="AA75" s="45"/>
      <c r="AB75" s="45"/>
      <c r="AC75" s="45"/>
      <c r="AD75" s="45"/>
      <c r="AE75" s="45"/>
      <c r="AF75" s="45"/>
      <c r="AG75" s="45"/>
      <c r="AH75" s="45"/>
      <c r="AI75" s="140"/>
      <c r="AJ75" s="140"/>
      <c r="AK75" s="140"/>
      <c r="AL75" s="140"/>
      <c r="AM75" s="140"/>
      <c r="AN75" s="140"/>
      <c r="AO75" s="46"/>
      <c r="AP75" s="46"/>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c r="HQ75" s="51"/>
      <c r="HR75" s="51"/>
      <c r="HS75" s="51"/>
      <c r="HT75" s="51"/>
      <c r="HU75" s="51"/>
      <c r="HV75" s="51"/>
      <c r="HW75" s="51"/>
      <c r="HX75" s="51"/>
      <c r="HY75" s="51"/>
      <c r="HZ75" s="51"/>
      <c r="IA75" s="51"/>
      <c r="IB75" s="51"/>
      <c r="IC75" s="51"/>
      <c r="ID75" s="51"/>
      <c r="IE75" s="51"/>
      <c r="IF75" s="51"/>
      <c r="IG75" s="51"/>
      <c r="IH75" s="51"/>
      <c r="II75" s="51"/>
      <c r="IJ75" s="51"/>
      <c r="IK75" s="51"/>
      <c r="IL75" s="51"/>
      <c r="IM75" s="51"/>
      <c r="IN75" s="51"/>
      <c r="IO75" s="51"/>
      <c r="IP75" s="51"/>
      <c r="IQ75" s="51"/>
      <c r="IR75" s="51"/>
      <c r="IS75" s="51"/>
      <c r="IT75" s="51"/>
      <c r="IU75" s="51"/>
      <c r="IV75" s="51"/>
      <c r="IW75" s="51"/>
      <c r="IX75" s="51"/>
      <c r="IY75" s="51"/>
      <c r="IZ75" s="51"/>
      <c r="JA75" s="51"/>
      <c r="JB75" s="51"/>
      <c r="JC75" s="51"/>
      <c r="JD75" s="51"/>
      <c r="JE75" s="51"/>
      <c r="JF75" s="51"/>
      <c r="JG75" s="51"/>
      <c r="JH75" s="51"/>
      <c r="JI75" s="51"/>
      <c r="JJ75" s="51"/>
      <c r="JK75" s="51"/>
      <c r="JL75" s="51"/>
      <c r="JM75" s="51"/>
      <c r="JN75" s="51"/>
      <c r="JO75" s="51"/>
      <c r="JP75" s="51"/>
      <c r="JQ75" s="51"/>
      <c r="JR75" s="51"/>
      <c r="JS75" s="51"/>
      <c r="JT75" s="51"/>
      <c r="JU75" s="51"/>
      <c r="JV75" s="51"/>
      <c r="JW75" s="51"/>
      <c r="JX75" s="51"/>
      <c r="JY75" s="51"/>
      <c r="JZ75" s="51"/>
      <c r="KA75" s="51"/>
      <c r="KB75" s="51"/>
      <c r="KC75" s="51"/>
      <c r="KD75" s="51"/>
      <c r="KE75" s="51"/>
      <c r="KF75" s="51"/>
      <c r="KG75" s="51"/>
      <c r="KH75" s="51"/>
      <c r="KI75" s="51"/>
      <c r="KJ75" s="51"/>
      <c r="KK75" s="51"/>
      <c r="KL75" s="51"/>
      <c r="KM75" s="51"/>
      <c r="KN75" s="51"/>
      <c r="KO75" s="51"/>
      <c r="KP75" s="51"/>
      <c r="KQ75" s="51"/>
      <c r="KR75" s="51"/>
      <c r="KS75" s="51"/>
      <c r="KT75" s="51"/>
      <c r="KU75" s="51"/>
      <c r="KV75" s="51"/>
      <c r="KW75" s="51"/>
      <c r="KX75" s="51"/>
      <c r="KY75" s="51"/>
      <c r="KZ75" s="51"/>
      <c r="LA75" s="51"/>
      <c r="LB75" s="51"/>
      <c r="LC75" s="51"/>
      <c r="LD75" s="51"/>
      <c r="LE75" s="51"/>
      <c r="LF75" s="51"/>
      <c r="LG75" s="51"/>
      <c r="LH75" s="51"/>
      <c r="LI75" s="51"/>
      <c r="LJ75" s="51"/>
      <c r="LK75" s="51"/>
      <c r="LL75" s="51"/>
      <c r="LM75" s="51"/>
      <c r="LN75" s="51"/>
      <c r="LO75" s="51"/>
      <c r="LP75" s="51"/>
      <c r="LQ75" s="51"/>
      <c r="LR75" s="51"/>
      <c r="LS75" s="51"/>
      <c r="LT75" s="51"/>
      <c r="LU75" s="51"/>
      <c r="LV75" s="51"/>
      <c r="LW75" s="51"/>
      <c r="LX75" s="51"/>
      <c r="LY75" s="51"/>
      <c r="LZ75" s="51"/>
      <c r="MA75" s="51"/>
      <c r="MB75" s="51"/>
      <c r="MC75" s="51"/>
      <c r="MD75" s="51"/>
      <c r="ME75" s="51"/>
      <c r="MF75" s="51"/>
      <c r="MG75" s="51"/>
      <c r="MH75" s="51"/>
      <c r="MI75" s="51"/>
      <c r="MJ75" s="51"/>
      <c r="MK75" s="51"/>
      <c r="ML75" s="51"/>
      <c r="MM75" s="51"/>
      <c r="MN75" s="51"/>
      <c r="MO75" s="51"/>
      <c r="MP75" s="51"/>
      <c r="MQ75" s="51"/>
      <c r="MR75" s="51"/>
      <c r="MS75" s="51"/>
      <c r="MT75" s="51"/>
      <c r="MU75" s="51"/>
      <c r="MV75" s="51"/>
      <c r="MW75" s="51"/>
      <c r="MX75" s="51"/>
      <c r="MY75" s="51"/>
      <c r="MZ75" s="51"/>
      <c r="NA75" s="51"/>
      <c r="NB75" s="51"/>
      <c r="NC75" s="51"/>
      <c r="ND75" s="51"/>
      <c r="NE75" s="51"/>
      <c r="NF75" s="51"/>
      <c r="NG75" s="51"/>
      <c r="NH75" s="51"/>
      <c r="NI75" s="51"/>
      <c r="NJ75" s="51"/>
      <c r="NK75" s="51"/>
      <c r="NL75" s="51"/>
      <c r="NM75" s="51"/>
      <c r="NN75" s="51"/>
      <c r="NO75" s="51"/>
      <c r="NP75" s="51"/>
      <c r="NQ75" s="51"/>
      <c r="NR75" s="51"/>
      <c r="NS75" s="51"/>
      <c r="NT75" s="51"/>
      <c r="NU75" s="51"/>
      <c r="NV75" s="51"/>
      <c r="NW75" s="51"/>
      <c r="NX75" s="51"/>
      <c r="NY75" s="51"/>
      <c r="NZ75" s="51"/>
      <c r="OA75" s="51"/>
      <c r="OB75" s="51"/>
      <c r="OC75" s="51"/>
      <c r="OD75" s="51"/>
      <c r="OE75" s="51"/>
      <c r="OF75" s="51"/>
      <c r="OG75" s="51"/>
      <c r="OH75" s="51"/>
      <c r="OI75" s="51"/>
      <c r="OJ75" s="51"/>
      <c r="OK75" s="51"/>
      <c r="OL75" s="51"/>
      <c r="OM75" s="51"/>
      <c r="ON75" s="51"/>
      <c r="OO75" s="51"/>
      <c r="OP75" s="51"/>
      <c r="OQ75" s="51"/>
      <c r="OR75" s="51"/>
      <c r="OS75" s="51"/>
      <c r="OT75" s="51"/>
      <c r="OU75" s="51"/>
      <c r="OV75" s="51"/>
      <c r="OW75" s="51"/>
      <c r="OX75" s="51"/>
      <c r="OY75" s="51"/>
      <c r="OZ75" s="51"/>
      <c r="PA75" s="51"/>
      <c r="PB75" s="51"/>
      <c r="PC75" s="51"/>
      <c r="PD75" s="51"/>
      <c r="PE75" s="51"/>
      <c r="PF75" s="51"/>
      <c r="PG75" s="51"/>
      <c r="PH75" s="51"/>
      <c r="PI75" s="51"/>
      <c r="PJ75" s="51"/>
      <c r="PK75" s="51"/>
      <c r="PL75" s="51"/>
      <c r="PM75" s="51"/>
      <c r="PN75" s="51"/>
      <c r="PO75" s="51"/>
      <c r="PP75" s="51"/>
      <c r="PQ75" s="51"/>
      <c r="PR75" s="51"/>
      <c r="PS75" s="51"/>
      <c r="PT75" s="51"/>
      <c r="PU75" s="51"/>
      <c r="PV75" s="51"/>
      <c r="PW75" s="51"/>
      <c r="PX75" s="51"/>
      <c r="PY75" s="51"/>
      <c r="PZ75" s="51"/>
      <c r="QA75" s="51"/>
      <c r="QB75" s="51"/>
      <c r="QC75" s="51"/>
      <c r="QD75" s="51"/>
      <c r="QE75" s="51"/>
      <c r="QF75" s="51"/>
      <c r="QG75" s="51"/>
      <c r="QH75" s="51"/>
      <c r="QI75" s="51"/>
      <c r="QJ75" s="51"/>
      <c r="QK75" s="51"/>
      <c r="QL75" s="51"/>
      <c r="QM75" s="51"/>
      <c r="QN75" s="51"/>
      <c r="QO75" s="51"/>
      <c r="QP75" s="51"/>
      <c r="QQ75" s="51"/>
      <c r="QR75" s="51"/>
      <c r="QS75" s="51"/>
      <c r="QT75" s="51"/>
      <c r="QU75" s="51"/>
      <c r="QV75" s="51"/>
      <c r="QW75" s="51"/>
      <c r="QX75" s="51"/>
      <c r="QY75" s="51"/>
      <c r="QZ75" s="51"/>
      <c r="RA75" s="51"/>
      <c r="RB75" s="51"/>
      <c r="RC75" s="51"/>
      <c r="RD75" s="51"/>
      <c r="RE75" s="51"/>
      <c r="RF75" s="51"/>
      <c r="RG75" s="51"/>
      <c r="RH75" s="51"/>
      <c r="RI75" s="51"/>
      <c r="RJ75" s="51"/>
      <c r="RK75" s="51"/>
      <c r="RL75" s="51"/>
      <c r="RM75" s="51"/>
      <c r="RN75" s="51"/>
      <c r="RO75" s="51"/>
      <c r="RP75" s="51"/>
      <c r="RQ75" s="51"/>
      <c r="RR75" s="51"/>
      <c r="RS75" s="51"/>
      <c r="RT75" s="51"/>
      <c r="RU75" s="51"/>
      <c r="RV75" s="51"/>
      <c r="RW75" s="51"/>
      <c r="RX75" s="51"/>
      <c r="RY75" s="51"/>
      <c r="RZ75" s="51"/>
      <c r="SA75" s="51"/>
      <c r="SB75" s="51"/>
      <c r="SC75" s="51"/>
      <c r="SD75" s="51"/>
      <c r="SE75" s="51"/>
      <c r="SF75" s="51"/>
      <c r="SG75" s="51"/>
      <c r="SH75" s="51"/>
      <c r="SI75" s="51"/>
      <c r="SJ75" s="51"/>
      <c r="SK75" s="51"/>
      <c r="SL75" s="51"/>
      <c r="SM75" s="51"/>
      <c r="SN75" s="51"/>
      <c r="SO75" s="51"/>
      <c r="SP75" s="51"/>
      <c r="SQ75" s="51"/>
      <c r="SR75" s="51"/>
      <c r="SS75" s="51"/>
      <c r="ST75" s="51"/>
      <c r="SU75" s="51"/>
      <c r="SV75" s="51"/>
      <c r="SW75" s="51"/>
      <c r="SX75" s="51"/>
      <c r="SY75" s="51"/>
      <c r="SZ75" s="51"/>
      <c r="TA75" s="51"/>
      <c r="TB75" s="51"/>
      <c r="TC75" s="51"/>
      <c r="TD75" s="51"/>
      <c r="TE75" s="51"/>
      <c r="TF75" s="51"/>
      <c r="TG75" s="51"/>
      <c r="TH75" s="51"/>
      <c r="TI75" s="51"/>
      <c r="TJ75" s="51"/>
      <c r="TK75" s="51"/>
      <c r="TL75" s="51"/>
      <c r="TM75" s="51"/>
      <c r="TN75" s="51"/>
      <c r="TO75" s="51"/>
      <c r="TP75" s="51"/>
      <c r="TQ75" s="51"/>
      <c r="TR75" s="51"/>
      <c r="TS75" s="51"/>
      <c r="TT75" s="51"/>
      <c r="TU75" s="51"/>
      <c r="TV75" s="51"/>
      <c r="TW75" s="51"/>
      <c r="TX75" s="51"/>
      <c r="TY75" s="51"/>
      <c r="TZ75" s="51"/>
      <c r="UA75" s="51"/>
      <c r="UB75" s="51"/>
      <c r="UC75" s="51"/>
      <c r="UD75" s="51"/>
      <c r="UE75" s="51"/>
      <c r="UF75" s="51"/>
      <c r="UG75" s="51"/>
      <c r="UH75" s="51"/>
      <c r="UI75" s="51"/>
      <c r="UJ75" s="51"/>
      <c r="UK75" s="51"/>
      <c r="UL75" s="51"/>
      <c r="UM75" s="51"/>
      <c r="UN75" s="51"/>
      <c r="UO75" s="51"/>
      <c r="UP75" s="51"/>
      <c r="UQ75" s="51"/>
      <c r="UR75" s="51"/>
      <c r="US75" s="51"/>
      <c r="UT75" s="51"/>
      <c r="UU75" s="51"/>
      <c r="UV75" s="51"/>
      <c r="UW75" s="51"/>
      <c r="UX75" s="51"/>
      <c r="UY75" s="51"/>
      <c r="UZ75" s="51"/>
      <c r="VA75" s="51"/>
      <c r="VB75" s="51"/>
      <c r="VC75" s="51"/>
      <c r="VD75" s="51"/>
      <c r="VE75" s="51"/>
      <c r="VF75" s="51"/>
      <c r="VG75" s="51"/>
      <c r="VH75" s="51"/>
      <c r="VI75" s="51"/>
      <c r="VJ75" s="51"/>
      <c r="VK75" s="51"/>
      <c r="VL75" s="51"/>
      <c r="VM75" s="51"/>
      <c r="VN75" s="51"/>
      <c r="VO75" s="51"/>
      <c r="VP75" s="51"/>
      <c r="VQ75" s="51"/>
      <c r="VR75" s="51"/>
      <c r="VS75" s="51"/>
      <c r="VT75" s="51"/>
      <c r="VU75" s="51"/>
      <c r="VV75" s="51"/>
      <c r="VW75" s="51"/>
      <c r="VX75" s="51"/>
      <c r="VY75" s="51"/>
      <c r="VZ75" s="51"/>
      <c r="WA75" s="51"/>
      <c r="WB75" s="51"/>
      <c r="WC75" s="51"/>
      <c r="WD75" s="51"/>
      <c r="WE75" s="51"/>
      <c r="WF75" s="51"/>
      <c r="WG75" s="51"/>
      <c r="WH75" s="51"/>
      <c r="WI75" s="51"/>
      <c r="WJ75" s="51"/>
      <c r="WK75" s="51"/>
      <c r="WL75" s="51"/>
      <c r="WM75" s="51"/>
      <c r="WN75" s="51"/>
      <c r="WO75" s="51"/>
      <c r="WP75" s="51"/>
      <c r="WQ75" s="51"/>
      <c r="WR75" s="51"/>
      <c r="WS75" s="51"/>
      <c r="WT75" s="51"/>
      <c r="WU75" s="51"/>
      <c r="WV75" s="51"/>
      <c r="WW75" s="51"/>
      <c r="WX75" s="51"/>
      <c r="WY75" s="51"/>
      <c r="WZ75" s="51"/>
      <c r="XA75" s="51"/>
      <c r="XB75" s="51"/>
      <c r="XC75" s="51"/>
      <c r="XD75" s="51"/>
      <c r="XE75" s="51"/>
      <c r="XF75" s="51"/>
      <c r="XG75" s="51"/>
      <c r="XH75" s="51"/>
      <c r="XI75" s="51"/>
      <c r="XJ75" s="51"/>
      <c r="XK75" s="51"/>
      <c r="XL75" s="51"/>
      <c r="XM75" s="51"/>
      <c r="XN75" s="51"/>
      <c r="XO75" s="51"/>
      <c r="XP75" s="51"/>
      <c r="XQ75" s="51"/>
      <c r="XR75" s="51"/>
      <c r="XS75" s="51"/>
      <c r="XT75" s="51"/>
      <c r="XU75" s="51"/>
      <c r="XV75" s="51"/>
      <c r="XW75" s="51"/>
      <c r="XX75" s="51"/>
      <c r="XY75" s="51"/>
      <c r="XZ75" s="51"/>
      <c r="YA75" s="51"/>
      <c r="YB75" s="51"/>
      <c r="YC75" s="51"/>
      <c r="YD75" s="51"/>
      <c r="YE75" s="51"/>
      <c r="YF75" s="51"/>
      <c r="YG75" s="51"/>
      <c r="YH75" s="51"/>
      <c r="YI75" s="51"/>
      <c r="YJ75" s="51"/>
      <c r="YK75" s="51"/>
      <c r="YL75" s="51"/>
      <c r="YM75" s="51"/>
      <c r="YN75" s="51"/>
      <c r="YO75" s="51"/>
      <c r="YP75" s="51"/>
      <c r="YQ75" s="51"/>
      <c r="YR75" s="51"/>
      <c r="YS75" s="51"/>
      <c r="YT75" s="51"/>
      <c r="YU75" s="51"/>
      <c r="YV75" s="51"/>
      <c r="YW75" s="51"/>
      <c r="YX75" s="51"/>
      <c r="YY75" s="51"/>
      <c r="YZ75" s="51"/>
      <c r="ZA75" s="51"/>
      <c r="ZB75" s="51"/>
      <c r="ZC75" s="51"/>
      <c r="ZD75" s="51"/>
      <c r="ZE75" s="51"/>
      <c r="ZF75" s="51"/>
      <c r="ZG75" s="51"/>
      <c r="ZH75" s="51"/>
      <c r="ZI75" s="51"/>
      <c r="ZJ75" s="51"/>
      <c r="ZK75" s="51"/>
      <c r="ZL75" s="51"/>
      <c r="ZM75" s="51"/>
      <c r="ZN75" s="51"/>
      <c r="ZO75" s="51"/>
      <c r="ZP75" s="51"/>
      <c r="ZQ75" s="51"/>
      <c r="ZR75" s="51"/>
      <c r="ZS75" s="51"/>
      <c r="ZT75" s="51"/>
      <c r="ZU75" s="51"/>
      <c r="ZV75" s="51"/>
      <c r="ZW75" s="51"/>
      <c r="ZX75" s="51"/>
      <c r="ZY75" s="51"/>
      <c r="ZZ75" s="51"/>
      <c r="AAA75" s="51"/>
      <c r="AAB75" s="51"/>
      <c r="AAC75" s="51"/>
      <c r="AAD75" s="51"/>
      <c r="AAE75" s="51"/>
      <c r="AAF75" s="51"/>
      <c r="AAG75" s="51"/>
      <c r="AAH75" s="51"/>
      <c r="AAI75" s="51"/>
      <c r="AAJ75" s="51"/>
      <c r="AAK75" s="51"/>
      <c r="AAL75" s="51"/>
      <c r="AAM75" s="51"/>
      <c r="AAN75" s="51"/>
      <c r="AAO75" s="51"/>
      <c r="AAP75" s="51"/>
      <c r="AAQ75" s="51"/>
      <c r="AAR75" s="51"/>
      <c r="AAS75" s="51"/>
      <c r="AAT75" s="51"/>
      <c r="AAU75" s="51"/>
      <c r="AAV75" s="51"/>
      <c r="AAW75" s="51"/>
      <c r="AAX75" s="51"/>
      <c r="AAY75" s="51"/>
      <c r="AAZ75" s="51"/>
      <c r="ABA75" s="51"/>
      <c r="ABB75" s="51"/>
      <c r="ABC75" s="51"/>
      <c r="ABD75" s="51"/>
      <c r="ABE75" s="51"/>
      <c r="ABF75" s="51"/>
      <c r="ABG75" s="51"/>
      <c r="ABH75" s="51"/>
      <c r="ABI75" s="51"/>
      <c r="ABJ75" s="51"/>
      <c r="ABK75" s="51"/>
      <c r="ABL75" s="51"/>
      <c r="ABM75" s="51"/>
      <c r="ABN75" s="51"/>
      <c r="ABO75" s="51"/>
      <c r="ABP75" s="51"/>
      <c r="ABQ75" s="51"/>
      <c r="ABR75" s="51"/>
      <c r="ABS75" s="51"/>
      <c r="ABT75" s="51"/>
      <c r="ABU75" s="51"/>
      <c r="ABV75" s="51"/>
      <c r="ABW75" s="51"/>
      <c r="ABX75" s="51"/>
      <c r="ABY75" s="51"/>
      <c r="ABZ75" s="51"/>
      <c r="ACA75" s="51"/>
      <c r="ACB75" s="51"/>
      <c r="ACC75" s="51"/>
      <c r="ACD75" s="51"/>
      <c r="ACE75" s="51"/>
      <c r="ACF75" s="51"/>
      <c r="ACG75" s="51"/>
      <c r="ACH75" s="51"/>
      <c r="ACI75" s="51"/>
      <c r="ACJ75" s="51"/>
      <c r="ACK75" s="51"/>
      <c r="ACL75" s="51"/>
      <c r="ACM75" s="51"/>
      <c r="ACN75" s="51"/>
      <c r="ACO75" s="51"/>
      <c r="ACP75" s="51"/>
      <c r="ACQ75" s="51"/>
      <c r="ACR75" s="51"/>
      <c r="ACS75" s="51"/>
      <c r="ACT75" s="51"/>
      <c r="ACU75" s="51"/>
      <c r="ACV75" s="51"/>
      <c r="ACW75" s="51"/>
      <c r="ACX75" s="51"/>
      <c r="ACY75" s="51"/>
      <c r="ACZ75" s="51"/>
      <c r="ADA75" s="51"/>
      <c r="ADB75" s="51"/>
      <c r="ADC75" s="51"/>
      <c r="ADD75" s="51"/>
      <c r="ADE75" s="51"/>
      <c r="ADF75" s="51"/>
      <c r="ADG75" s="51"/>
      <c r="ADH75" s="51"/>
      <c r="ADI75" s="51"/>
      <c r="ADJ75" s="51"/>
      <c r="ADK75" s="51"/>
      <c r="ADL75" s="51"/>
      <c r="ADM75" s="51"/>
      <c r="ADN75" s="51"/>
      <c r="ADO75" s="51"/>
      <c r="ADP75" s="51"/>
      <c r="ADQ75" s="51"/>
      <c r="ADR75" s="51"/>
      <c r="ADS75" s="51"/>
      <c r="ADT75" s="51"/>
      <c r="ADU75" s="51"/>
      <c r="ADV75" s="51"/>
      <c r="ADW75" s="51"/>
      <c r="ADX75" s="51"/>
      <c r="ADY75" s="51"/>
      <c r="ADZ75" s="51"/>
      <c r="AEA75" s="51"/>
      <c r="AEB75" s="51"/>
      <c r="AEC75" s="51"/>
      <c r="AED75" s="51"/>
      <c r="AEE75" s="51"/>
      <c r="AEF75" s="51"/>
      <c r="AEG75" s="51"/>
      <c r="AEH75" s="51"/>
      <c r="AEI75" s="51"/>
      <c r="AEJ75" s="51"/>
      <c r="AEK75" s="51"/>
      <c r="AEL75" s="51"/>
      <c r="AEM75" s="51"/>
      <c r="AEN75" s="51"/>
      <c r="AEO75" s="51"/>
      <c r="AEP75" s="51"/>
      <c r="AEQ75" s="51"/>
      <c r="AER75" s="51"/>
      <c r="AES75" s="51"/>
      <c r="AET75" s="51"/>
      <c r="AEU75" s="51"/>
      <c r="AEV75" s="51"/>
      <c r="AEW75" s="51"/>
      <c r="AEX75" s="51"/>
      <c r="AEY75" s="51"/>
      <c r="AEZ75" s="51"/>
      <c r="AFA75" s="51"/>
      <c r="AFB75" s="51"/>
      <c r="AFC75" s="51"/>
      <c r="AFD75" s="51"/>
      <c r="AFE75" s="51"/>
      <c r="AFF75" s="51"/>
      <c r="AFG75" s="51"/>
      <c r="AFH75" s="51"/>
      <c r="AFI75" s="51"/>
      <c r="AFJ75" s="51"/>
      <c r="AFK75" s="51"/>
      <c r="AFL75" s="51"/>
      <c r="AFM75" s="51"/>
      <c r="AFN75" s="51"/>
      <c r="AFO75" s="51"/>
      <c r="AFP75" s="51"/>
      <c r="AFQ75" s="51"/>
      <c r="AFR75" s="51"/>
      <c r="AFS75" s="51"/>
      <c r="AFT75" s="51"/>
      <c r="AFU75" s="51"/>
      <c r="AFV75" s="51"/>
      <c r="AFW75" s="51"/>
      <c r="AFX75" s="51"/>
      <c r="AFY75" s="51"/>
      <c r="AFZ75" s="51"/>
      <c r="AGA75" s="51"/>
      <c r="AGB75" s="51"/>
      <c r="AGC75" s="51"/>
      <c r="AGD75" s="51"/>
      <c r="AGE75" s="51"/>
      <c r="AGF75" s="51"/>
      <c r="AGG75" s="51"/>
      <c r="AGH75" s="51"/>
      <c r="AGI75" s="51"/>
      <c r="AGJ75" s="51"/>
      <c r="AGK75" s="51"/>
      <c r="AGL75" s="51"/>
      <c r="AGM75" s="51"/>
      <c r="AGN75" s="51"/>
      <c r="AGO75" s="51"/>
      <c r="AGP75" s="51"/>
      <c r="AGQ75" s="51"/>
      <c r="AGR75" s="51"/>
      <c r="AGS75" s="51"/>
      <c r="AGT75" s="51"/>
      <c r="AGU75" s="51"/>
      <c r="AGV75" s="51"/>
      <c r="AGW75" s="51"/>
      <c r="AGX75" s="51"/>
      <c r="AGY75" s="51"/>
      <c r="AGZ75" s="51"/>
      <c r="AHA75" s="51"/>
      <c r="AHB75" s="51"/>
      <c r="AHC75" s="51"/>
      <c r="AHD75" s="51"/>
      <c r="AHE75" s="51"/>
      <c r="AHF75" s="51"/>
      <c r="AHG75" s="51"/>
      <c r="AHH75" s="51"/>
      <c r="AHI75" s="51"/>
      <c r="AHJ75" s="51"/>
      <c r="AHK75" s="51"/>
      <c r="AHL75" s="51"/>
      <c r="AHM75" s="51"/>
      <c r="AHN75" s="51"/>
      <c r="AHO75" s="51"/>
      <c r="AHP75" s="51"/>
      <c r="AHQ75" s="51"/>
      <c r="AHR75" s="51"/>
      <c r="AHS75" s="51"/>
      <c r="AHT75" s="51"/>
      <c r="AHU75" s="51"/>
      <c r="AHV75" s="51"/>
      <c r="AHW75" s="51"/>
      <c r="AHX75" s="51"/>
      <c r="AHY75" s="51"/>
      <c r="AHZ75" s="51"/>
      <c r="AIA75" s="51"/>
      <c r="AIB75" s="51"/>
      <c r="AIC75" s="51"/>
      <c r="AID75" s="51"/>
      <c r="AIE75" s="51"/>
      <c r="AIF75" s="51"/>
      <c r="AIG75" s="51"/>
      <c r="AIH75" s="51"/>
      <c r="AII75" s="51"/>
      <c r="AIJ75" s="51"/>
      <c r="AIK75" s="51"/>
      <c r="AIL75" s="51"/>
      <c r="AIM75" s="51"/>
      <c r="AIN75" s="51"/>
      <c r="AIO75" s="51"/>
      <c r="AIP75" s="51"/>
      <c r="AIQ75" s="51"/>
      <c r="AIR75" s="51"/>
      <c r="AIS75" s="51"/>
      <c r="AIT75" s="51"/>
      <c r="AIU75" s="51"/>
      <c r="AIV75" s="51"/>
      <c r="AIW75" s="51"/>
      <c r="AIX75" s="51"/>
      <c r="AIY75" s="51"/>
      <c r="AIZ75" s="51"/>
      <c r="AJA75" s="51"/>
      <c r="AJB75" s="51"/>
      <c r="AJC75" s="51"/>
      <c r="AJD75" s="51"/>
      <c r="AJE75" s="51"/>
      <c r="AJF75" s="51"/>
      <c r="AJG75" s="51"/>
      <c r="AJH75" s="51"/>
      <c r="AJI75" s="51"/>
      <c r="AJJ75" s="51"/>
      <c r="AJK75" s="51"/>
      <c r="AJL75" s="51"/>
      <c r="AJM75" s="51"/>
      <c r="AJN75" s="51"/>
      <c r="AJO75" s="51"/>
      <c r="AJP75" s="51"/>
      <c r="AJQ75" s="51"/>
      <c r="AJR75" s="51"/>
      <c r="AJS75" s="51"/>
      <c r="AJT75" s="51"/>
      <c r="AJU75" s="51"/>
      <c r="AJV75" s="51"/>
      <c r="AJW75" s="51"/>
      <c r="AJX75" s="51"/>
      <c r="AJY75" s="51"/>
      <c r="AJZ75" s="51"/>
      <c r="AKA75" s="51"/>
      <c r="AKB75" s="51"/>
      <c r="AKC75" s="51"/>
      <c r="AKD75" s="51"/>
      <c r="AKE75" s="51"/>
      <c r="AKF75" s="51"/>
      <c r="AKG75" s="51"/>
      <c r="AKH75" s="51"/>
      <c r="AKI75" s="51"/>
      <c r="AKJ75" s="51"/>
      <c r="AKK75" s="51"/>
      <c r="AKL75" s="51"/>
      <c r="AKM75" s="51"/>
      <c r="AKN75" s="51"/>
      <c r="AKO75" s="51"/>
      <c r="AKP75" s="51"/>
      <c r="AKQ75" s="51"/>
      <c r="AKR75" s="51"/>
      <c r="AKS75" s="51"/>
      <c r="AKT75" s="51"/>
      <c r="AKU75" s="51"/>
      <c r="AKV75" s="51"/>
      <c r="AKW75" s="51"/>
      <c r="AKX75" s="51"/>
      <c r="AKY75" s="51"/>
      <c r="AKZ75" s="51"/>
      <c r="ALA75" s="51"/>
      <c r="ALB75" s="51"/>
      <c r="ALC75" s="51"/>
      <c r="ALD75" s="51"/>
      <c r="ALE75" s="51"/>
      <c r="ALF75" s="51"/>
      <c r="ALG75" s="51"/>
      <c r="ALH75" s="51"/>
      <c r="ALI75" s="51"/>
      <c r="ALJ75" s="51"/>
      <c r="ALK75" s="51"/>
      <c r="ALL75" s="51"/>
      <c r="ALM75" s="51"/>
      <c r="ALN75" s="51"/>
      <c r="ALO75" s="51"/>
      <c r="ALP75" s="51"/>
      <c r="ALQ75" s="51"/>
      <c r="ALR75" s="51"/>
      <c r="ALS75" s="51"/>
      <c r="ALT75" s="51"/>
      <c r="ALU75" s="51"/>
      <c r="ALV75" s="51"/>
      <c r="ALW75" s="51"/>
      <c r="ALX75" s="51"/>
      <c r="ALY75" s="51"/>
      <c r="ALZ75" s="51"/>
      <c r="AMA75" s="51"/>
      <c r="AMB75" s="51"/>
      <c r="AMC75" s="51"/>
      <c r="AMD75" s="51"/>
    </row>
    <row r="76" spans="1:1018" ht="22.15" customHeight="1">
      <c r="A76" s="429" t="s">
        <v>83</v>
      </c>
      <c r="B76" s="430"/>
      <c r="C76" s="430"/>
      <c r="D76" s="430"/>
      <c r="E76" s="387" t="s">
        <v>84</v>
      </c>
      <c r="F76" s="388"/>
      <c r="G76" s="388"/>
      <c r="H76" s="388"/>
      <c r="I76" s="388"/>
      <c r="J76" s="388"/>
      <c r="K76" s="388"/>
      <c r="L76" s="388"/>
      <c r="M76" s="388"/>
      <c r="N76" s="392">
        <f>AO65*0.1</f>
        <v>0</v>
      </c>
      <c r="O76" s="393"/>
      <c r="P76" s="440"/>
      <c r="Q76" s="442" t="s">
        <v>85</v>
      </c>
      <c r="R76" s="443"/>
      <c r="S76" s="443"/>
      <c r="T76" s="443"/>
      <c r="U76" s="443"/>
      <c r="V76" s="392">
        <f>AO65*0.15</f>
        <v>0</v>
      </c>
      <c r="W76" s="446"/>
      <c r="X76" s="446"/>
      <c r="Y76" s="440"/>
      <c r="Z76" s="389" t="s">
        <v>86</v>
      </c>
      <c r="AA76" s="390"/>
      <c r="AB76" s="390"/>
      <c r="AC76" s="390"/>
      <c r="AD76" s="390"/>
      <c r="AE76" s="390"/>
      <c r="AF76" s="390"/>
      <c r="AG76" s="391"/>
      <c r="AH76" s="392">
        <f>AO65*0.25</f>
        <v>0</v>
      </c>
      <c r="AI76" s="393"/>
      <c r="AJ76" s="394"/>
      <c r="AK76" s="406" t="s">
        <v>127</v>
      </c>
      <c r="AL76" s="406"/>
      <c r="AM76" s="406"/>
      <c r="AN76" s="407"/>
      <c r="AO76" s="392">
        <f>AO65*0.5</f>
        <v>0</v>
      </c>
      <c r="AP76" s="394"/>
    </row>
    <row r="77" spans="1:1018" ht="22.15" customHeight="1" thickBot="1">
      <c r="A77" s="431"/>
      <c r="B77" s="432"/>
      <c r="C77" s="432"/>
      <c r="D77" s="432"/>
      <c r="E77" s="398" t="s">
        <v>88</v>
      </c>
      <c r="F77" s="399"/>
      <c r="G77" s="399"/>
      <c r="H77" s="399"/>
      <c r="I77" s="399"/>
      <c r="J77" s="399"/>
      <c r="K77" s="399"/>
      <c r="L77" s="399"/>
      <c r="M77" s="399"/>
      <c r="N77" s="395"/>
      <c r="O77" s="396"/>
      <c r="P77" s="441"/>
      <c r="Q77" s="444" t="s">
        <v>89</v>
      </c>
      <c r="R77" s="445"/>
      <c r="S77" s="445"/>
      <c r="T77" s="445"/>
      <c r="U77" s="445"/>
      <c r="V77" s="447"/>
      <c r="W77" s="445"/>
      <c r="X77" s="445"/>
      <c r="Y77" s="441"/>
      <c r="Z77" s="400" t="s">
        <v>90</v>
      </c>
      <c r="AA77" s="401"/>
      <c r="AB77" s="401"/>
      <c r="AC77" s="401"/>
      <c r="AD77" s="401"/>
      <c r="AE77" s="401"/>
      <c r="AF77" s="401"/>
      <c r="AG77" s="402"/>
      <c r="AH77" s="395"/>
      <c r="AI77" s="396"/>
      <c r="AJ77" s="397"/>
      <c r="AK77" s="408"/>
      <c r="AL77" s="408"/>
      <c r="AM77" s="408"/>
      <c r="AN77" s="409"/>
      <c r="AO77" s="412"/>
      <c r="AP77" s="413"/>
    </row>
    <row r="78" spans="1:1018" ht="22.15" customHeight="1" thickBot="1">
      <c r="A78" s="433"/>
      <c r="B78" s="434"/>
      <c r="C78" s="434"/>
      <c r="D78" s="434"/>
      <c r="E78" s="435" t="s">
        <v>114</v>
      </c>
      <c r="F78" s="436"/>
      <c r="G78" s="437"/>
      <c r="H78" s="438"/>
      <c r="I78" s="438"/>
      <c r="J78" s="438"/>
      <c r="K78" s="438"/>
      <c r="L78" s="438"/>
      <c r="M78" s="438"/>
      <c r="N78" s="438"/>
      <c r="O78" s="439"/>
      <c r="P78" s="435" t="s">
        <v>114</v>
      </c>
      <c r="Q78" s="448"/>
      <c r="R78" s="448"/>
      <c r="S78" s="436"/>
      <c r="T78" s="449">
        <f>+B14-90</f>
        <v>-90</v>
      </c>
      <c r="U78" s="450"/>
      <c r="V78" s="450"/>
      <c r="W78" s="450"/>
      <c r="X78" s="450"/>
      <c r="Y78" s="451"/>
      <c r="Z78" s="435" t="s">
        <v>114</v>
      </c>
      <c r="AA78" s="436"/>
      <c r="AB78" s="403">
        <f>+B14-30</f>
        <v>-30</v>
      </c>
      <c r="AC78" s="404"/>
      <c r="AD78" s="404"/>
      <c r="AE78" s="404"/>
      <c r="AF78" s="404"/>
      <c r="AG78" s="404"/>
      <c r="AH78" s="404"/>
      <c r="AI78" s="404"/>
      <c r="AJ78" s="405"/>
      <c r="AK78" s="410"/>
      <c r="AL78" s="410"/>
      <c r="AM78" s="410"/>
      <c r="AN78" s="411"/>
      <c r="AO78" s="395"/>
      <c r="AP78" s="397"/>
    </row>
    <row r="79" spans="1:1018" ht="22.15" customHeight="1">
      <c r="A79" s="414" t="s">
        <v>91</v>
      </c>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6"/>
    </row>
    <row r="80" spans="1:1018" ht="22.15" customHeight="1">
      <c r="A80" s="417"/>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9"/>
    </row>
    <row r="81" spans="1:42" ht="22.15" customHeight="1">
      <c r="A81" s="417"/>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9"/>
    </row>
    <row r="82" spans="1:42" ht="22.15" customHeight="1">
      <c r="A82" s="420"/>
      <c r="B82" s="421"/>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2"/>
    </row>
    <row r="83" spans="1:42" ht="22.15" customHeight="1">
      <c r="A83" s="423" t="s">
        <v>92</v>
      </c>
      <c r="B83" s="424"/>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5"/>
    </row>
    <row r="84" spans="1:42" ht="22.15" customHeight="1" thickBot="1">
      <c r="A84" s="426" t="s">
        <v>93</v>
      </c>
      <c r="B84" s="401"/>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27"/>
    </row>
    <row r="85" spans="1:42" ht="33.75" customHeight="1">
      <c r="A85" s="428" t="s">
        <v>94</v>
      </c>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row>
    <row r="86" spans="1:42" ht="33.75" customHeight="1">
      <c r="A86" s="584" t="s">
        <v>95</v>
      </c>
      <c r="B86" s="585"/>
      <c r="C86" s="585"/>
      <c r="D86" s="585"/>
      <c r="E86" s="585"/>
      <c r="F86" s="585"/>
      <c r="G86" s="585"/>
      <c r="H86" s="585"/>
      <c r="I86" s="585"/>
      <c r="J86" s="585"/>
      <c r="K86" s="585"/>
      <c r="L86" s="585"/>
      <c r="M86" s="585"/>
      <c r="N86" s="585"/>
      <c r="O86" s="585"/>
      <c r="P86" s="586" t="s">
        <v>162</v>
      </c>
      <c r="Q86" s="587"/>
      <c r="R86" s="583" t="s">
        <v>163</v>
      </c>
      <c r="S86" s="583"/>
      <c r="T86" s="583"/>
      <c r="U86" s="583"/>
      <c r="V86" s="583"/>
      <c r="W86" s="583"/>
      <c r="X86" s="12"/>
      <c r="Y86" s="452" t="s">
        <v>164</v>
      </c>
      <c r="Z86" s="453"/>
      <c r="AA86" s="608" t="s">
        <v>165</v>
      </c>
      <c r="AB86" s="608"/>
      <c r="AC86" s="608"/>
      <c r="AD86" s="608"/>
      <c r="AE86" s="608"/>
      <c r="AF86" s="608"/>
      <c r="AG86" s="608"/>
      <c r="AH86" s="608"/>
      <c r="AI86" s="608"/>
      <c r="AJ86" s="128" t="s">
        <v>166</v>
      </c>
      <c r="AK86" s="582" t="s">
        <v>165</v>
      </c>
      <c r="AL86" s="583"/>
      <c r="AM86" s="583"/>
      <c r="AN86" s="583"/>
      <c r="AO86" s="583"/>
      <c r="AP86" s="583"/>
    </row>
    <row r="87" spans="1:42" ht="3" customHeight="1">
      <c r="A87" s="11"/>
      <c r="B87" s="13"/>
      <c r="C87" s="13"/>
      <c r="D87" s="13"/>
      <c r="E87" s="13"/>
      <c r="F87" s="13"/>
      <c r="G87" s="13"/>
      <c r="H87" s="13"/>
      <c r="I87" s="13"/>
      <c r="J87" s="13"/>
      <c r="K87" s="13"/>
      <c r="L87" s="13"/>
      <c r="M87" s="13"/>
      <c r="N87" s="13"/>
      <c r="O87" s="14"/>
      <c r="P87" s="14"/>
      <c r="Q87" s="14"/>
      <c r="R87" s="14"/>
      <c r="S87" s="14"/>
      <c r="T87" s="14"/>
      <c r="U87" s="14"/>
      <c r="V87" s="14"/>
      <c r="W87" s="14"/>
      <c r="X87" s="14"/>
      <c r="Y87" s="12"/>
      <c r="Z87" s="14"/>
      <c r="AA87" s="14"/>
      <c r="AB87" s="14"/>
      <c r="AC87" s="14"/>
      <c r="AD87" s="14"/>
      <c r="AE87" s="14"/>
      <c r="AF87" s="69"/>
      <c r="AG87" s="14"/>
      <c r="AH87" s="14"/>
      <c r="AI87" s="15"/>
      <c r="AJ87" s="14"/>
      <c r="AK87" s="14"/>
      <c r="AL87" s="14"/>
      <c r="AM87" s="14"/>
      <c r="AN87" s="13"/>
      <c r="AO87" s="13"/>
      <c r="AP87" s="13"/>
    </row>
    <row r="88" spans="1:42" ht="23.45" customHeight="1">
      <c r="A88" s="386" t="s">
        <v>96</v>
      </c>
      <c r="B88" s="386"/>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row>
  </sheetData>
  <sheetProtection algorithmName="SHA-512" hashValue="0XgRBNtRb1bGadoErTIE82nC1WuHHy3nNVb11QuL03mb5WGneKKZPOISIb+3sRAq9lNx0eW6rx3vOj/S2o6/9g==" saltValue="HHhJmxZ8f2ACbQ60ADOi2A==" spinCount="100000" sheet="1" selectLockedCells="1"/>
  <mergeCells count="352">
    <mergeCell ref="R86:W86"/>
    <mergeCell ref="AA86:AI86"/>
    <mergeCell ref="Z60:AA60"/>
    <mergeCell ref="AB60:AD60"/>
    <mergeCell ref="AH15:AI15"/>
    <mergeCell ref="A69:P69"/>
    <mergeCell ref="A68:D68"/>
    <mergeCell ref="E68:F68"/>
    <mergeCell ref="G68:H68"/>
    <mergeCell ref="N68:P68"/>
    <mergeCell ref="N61:P61"/>
    <mergeCell ref="N62:P62"/>
    <mergeCell ref="N63:P63"/>
    <mergeCell ref="E67:F67"/>
    <mergeCell ref="G67:H67"/>
    <mergeCell ref="N66:P66"/>
    <mergeCell ref="E66:F66"/>
    <mergeCell ref="N59:P59"/>
    <mergeCell ref="A64:D64"/>
    <mergeCell ref="K56:K57"/>
    <mergeCell ref="A59:D59"/>
    <mergeCell ref="A60:D60"/>
    <mergeCell ref="N33:P35"/>
    <mergeCell ref="N39:P41"/>
    <mergeCell ref="G60:H60"/>
    <mergeCell ref="N58:P58"/>
    <mergeCell ref="K39:K41"/>
    <mergeCell ref="K42:K43"/>
    <mergeCell ref="Q58:W59"/>
    <mergeCell ref="AP54:AP57"/>
    <mergeCell ref="AK86:AP86"/>
    <mergeCell ref="A86:O86"/>
    <mergeCell ref="P86:Q86"/>
    <mergeCell ref="A42:D43"/>
    <mergeCell ref="A47:D47"/>
    <mergeCell ref="K44:K46"/>
    <mergeCell ref="L44:L46"/>
    <mergeCell ref="M44:M46"/>
    <mergeCell ref="AM39:AO42"/>
    <mergeCell ref="E62:F62"/>
    <mergeCell ref="G62:H62"/>
    <mergeCell ref="E61:F61"/>
    <mergeCell ref="G61:H61"/>
    <mergeCell ref="E64:F64"/>
    <mergeCell ref="G64:H64"/>
    <mergeCell ref="E63:F63"/>
    <mergeCell ref="G63:H63"/>
    <mergeCell ref="K54:K55"/>
    <mergeCell ref="A63:D63"/>
    <mergeCell ref="G37:H38"/>
    <mergeCell ref="N64:P64"/>
    <mergeCell ref="A65:D65"/>
    <mergeCell ref="E65:F65"/>
    <mergeCell ref="G65:H65"/>
    <mergeCell ref="N65:P65"/>
    <mergeCell ref="J51:J52"/>
    <mergeCell ref="M39:M41"/>
    <mergeCell ref="L42:L43"/>
    <mergeCell ref="N42:P43"/>
    <mergeCell ref="N44:P46"/>
    <mergeCell ref="N47:P47"/>
    <mergeCell ref="G50:H50"/>
    <mergeCell ref="J42:J43"/>
    <mergeCell ref="I51:I52"/>
    <mergeCell ref="K51:K52"/>
    <mergeCell ref="L51:L52"/>
    <mergeCell ref="M51:M52"/>
    <mergeCell ref="A44:D46"/>
    <mergeCell ref="E44:F46"/>
    <mergeCell ref="G44:H46"/>
    <mergeCell ref="A51:D52"/>
    <mergeCell ref="N60:P60"/>
    <mergeCell ref="N67:P67"/>
    <mergeCell ref="G66:H66"/>
    <mergeCell ref="A66:D66"/>
    <mergeCell ref="A67:D67"/>
    <mergeCell ref="AJ3:AK3"/>
    <mergeCell ref="AM3:AN3"/>
    <mergeCell ref="AJ5:AK5"/>
    <mergeCell ref="B14:F14"/>
    <mergeCell ref="AM18:AO18"/>
    <mergeCell ref="W14:Y14"/>
    <mergeCell ref="AM17:AN17"/>
    <mergeCell ref="AA17:AG17"/>
    <mergeCell ref="AJ17:AK17"/>
    <mergeCell ref="AJ16:AK16"/>
    <mergeCell ref="AH16:AI16"/>
    <mergeCell ref="AH17:AI17"/>
    <mergeCell ref="L15:P16"/>
    <mergeCell ref="S15:Y17"/>
    <mergeCell ref="AJ13:AL13"/>
    <mergeCell ref="AM13:AN13"/>
    <mergeCell ref="AM16:AN16"/>
    <mergeCell ref="AM15:AN15"/>
    <mergeCell ref="AM5:AN5"/>
    <mergeCell ref="AM6:AN6"/>
    <mergeCell ref="A48:D49"/>
    <mergeCell ref="E50:F50"/>
    <mergeCell ref="E47:F47"/>
    <mergeCell ref="G47:H47"/>
    <mergeCell ref="AG54:AK55"/>
    <mergeCell ref="AG56:AK57"/>
    <mergeCell ref="A56:D57"/>
    <mergeCell ref="X59:Y59"/>
    <mergeCell ref="X58:Y58"/>
    <mergeCell ref="A58:D58"/>
    <mergeCell ref="L54:L55"/>
    <mergeCell ref="M54:M55"/>
    <mergeCell ref="I56:I57"/>
    <mergeCell ref="J56:J57"/>
    <mergeCell ref="I54:I55"/>
    <mergeCell ref="J54:J55"/>
    <mergeCell ref="I48:I49"/>
    <mergeCell ref="J48:J49"/>
    <mergeCell ref="A50:D50"/>
    <mergeCell ref="A53:D53"/>
    <mergeCell ref="G51:H52"/>
    <mergeCell ref="E56:F57"/>
    <mergeCell ref="G56:H57"/>
    <mergeCell ref="L56:L57"/>
    <mergeCell ref="E59:F59"/>
    <mergeCell ref="G59:H59"/>
    <mergeCell ref="AB59:AD59"/>
    <mergeCell ref="AE59:AG59"/>
    <mergeCell ref="AL59:AM59"/>
    <mergeCell ref="AG43:AL46"/>
    <mergeCell ref="AM43:AN46"/>
    <mergeCell ref="AM54:AO57"/>
    <mergeCell ref="AM23:AP23"/>
    <mergeCell ref="AG39:AL42"/>
    <mergeCell ref="AP48:AP49"/>
    <mergeCell ref="AG50:AL50"/>
    <mergeCell ref="K37:K38"/>
    <mergeCell ref="G36:H36"/>
    <mergeCell ref="M56:M57"/>
    <mergeCell ref="I44:I46"/>
    <mergeCell ref="J44:J46"/>
    <mergeCell ref="AL61:AM61"/>
    <mergeCell ref="Z62:AA62"/>
    <mergeCell ref="AB62:AD62"/>
    <mergeCell ref="AE62:AG62"/>
    <mergeCell ref="AL62:AM62"/>
    <mergeCell ref="Z61:AA61"/>
    <mergeCell ref="AB61:AD61"/>
    <mergeCell ref="AE61:AG61"/>
    <mergeCell ref="AA10:AB10"/>
    <mergeCell ref="AJ15:AL15"/>
    <mergeCell ref="AL60:AM60"/>
    <mergeCell ref="AH14:AI14"/>
    <mergeCell ref="AE60:AG60"/>
    <mergeCell ref="Z58:AA59"/>
    <mergeCell ref="AG36:AL36"/>
    <mergeCell ref="AO65:AP69"/>
    <mergeCell ref="Q65:AH69"/>
    <mergeCell ref="AI65:AN69"/>
    <mergeCell ref="Z64:AK64"/>
    <mergeCell ref="AL64:AN64"/>
    <mergeCell ref="Z63:AA63"/>
    <mergeCell ref="AB63:AD63"/>
    <mergeCell ref="AE63:AG63"/>
    <mergeCell ref="Q63:W63"/>
    <mergeCell ref="Q64:W64"/>
    <mergeCell ref="X63:Y63"/>
    <mergeCell ref="X64:Y64"/>
    <mergeCell ref="AL63:AM63"/>
    <mergeCell ref="A88:AP88"/>
    <mergeCell ref="E76:M76"/>
    <mergeCell ref="Z76:AG76"/>
    <mergeCell ref="AH76:AJ77"/>
    <mergeCell ref="E77:M77"/>
    <mergeCell ref="Z77:AG77"/>
    <mergeCell ref="AB78:AJ78"/>
    <mergeCell ref="AK76:AN78"/>
    <mergeCell ref="AO76:AP78"/>
    <mergeCell ref="A79:AP82"/>
    <mergeCell ref="A83:AP83"/>
    <mergeCell ref="A84:AP84"/>
    <mergeCell ref="A85:AP85"/>
    <mergeCell ref="A76:D78"/>
    <mergeCell ref="E78:F78"/>
    <mergeCell ref="G78:O78"/>
    <mergeCell ref="N76:P77"/>
    <mergeCell ref="Q76:U76"/>
    <mergeCell ref="Q77:U77"/>
    <mergeCell ref="V76:Y77"/>
    <mergeCell ref="P78:S78"/>
    <mergeCell ref="T78:Y78"/>
    <mergeCell ref="Z78:AA78"/>
    <mergeCell ref="Y86:Z86"/>
    <mergeCell ref="A61:D61"/>
    <mergeCell ref="A62:D62"/>
    <mergeCell ref="A54:D55"/>
    <mergeCell ref="E54:F55"/>
    <mergeCell ref="G54:H55"/>
    <mergeCell ref="N54:P55"/>
    <mergeCell ref="N56:P57"/>
    <mergeCell ref="Q39:AF57"/>
    <mergeCell ref="E60:F60"/>
    <mergeCell ref="N48:P49"/>
    <mergeCell ref="N50:P50"/>
    <mergeCell ref="N51:P52"/>
    <mergeCell ref="M42:M43"/>
    <mergeCell ref="A39:D41"/>
    <mergeCell ref="I39:I41"/>
    <mergeCell ref="J39:J41"/>
    <mergeCell ref="I42:I43"/>
    <mergeCell ref="AB58:AP58"/>
    <mergeCell ref="Q60:W60"/>
    <mergeCell ref="Q61:W61"/>
    <mergeCell ref="Q62:W62"/>
    <mergeCell ref="X60:Y60"/>
    <mergeCell ref="X61:Y61"/>
    <mergeCell ref="X62:Y62"/>
    <mergeCell ref="AM53:AN53"/>
    <mergeCell ref="E53:F53"/>
    <mergeCell ref="G53:H53"/>
    <mergeCell ref="N53:P53"/>
    <mergeCell ref="AG53:AL53"/>
    <mergeCell ref="AP39:AP42"/>
    <mergeCell ref="AO43:AO46"/>
    <mergeCell ref="AP43:AP46"/>
    <mergeCell ref="E48:F49"/>
    <mergeCell ref="G48:H49"/>
    <mergeCell ref="E51:F52"/>
    <mergeCell ref="E42:F43"/>
    <mergeCell ref="G42:H43"/>
    <mergeCell ref="AG47:AL47"/>
    <mergeCell ref="AM47:AN47"/>
    <mergeCell ref="AM48:AN49"/>
    <mergeCell ref="AG51:AL52"/>
    <mergeCell ref="AM51:AN52"/>
    <mergeCell ref="AG48:AL49"/>
    <mergeCell ref="AP51:AP52"/>
    <mergeCell ref="AO51:AO52"/>
    <mergeCell ref="AM50:AN50"/>
    <mergeCell ref="N36:P36"/>
    <mergeCell ref="N37:P38"/>
    <mergeCell ref="L37:L38"/>
    <mergeCell ref="M37:M38"/>
    <mergeCell ref="M48:M49"/>
    <mergeCell ref="AO48:AO49"/>
    <mergeCell ref="E39:F41"/>
    <mergeCell ref="G39:H41"/>
    <mergeCell ref="L39:L41"/>
    <mergeCell ref="K48:K49"/>
    <mergeCell ref="L48:L49"/>
    <mergeCell ref="A37:D38"/>
    <mergeCell ref="E37:F38"/>
    <mergeCell ref="AM37:AN38"/>
    <mergeCell ref="AO37:AO38"/>
    <mergeCell ref="AP37:AP38"/>
    <mergeCell ref="AM36:AN36"/>
    <mergeCell ref="A33:D35"/>
    <mergeCell ref="G33:H35"/>
    <mergeCell ref="AG33:AL35"/>
    <mergeCell ref="AM33:AN35"/>
    <mergeCell ref="J33:J35"/>
    <mergeCell ref="K33:K35"/>
    <mergeCell ref="L33:L35"/>
    <mergeCell ref="M33:M35"/>
    <mergeCell ref="I33:I35"/>
    <mergeCell ref="E33:F35"/>
    <mergeCell ref="E36:F36"/>
    <mergeCell ref="A36:D36"/>
    <mergeCell ref="I37:I38"/>
    <mergeCell ref="J37:J38"/>
    <mergeCell ref="Q19:AF38"/>
    <mergeCell ref="AM19:AO19"/>
    <mergeCell ref="AO33:AO35"/>
    <mergeCell ref="AP33:AP35"/>
    <mergeCell ref="AM32:AN32"/>
    <mergeCell ref="A23:P23"/>
    <mergeCell ref="A24:P26"/>
    <mergeCell ref="AG24:AL26"/>
    <mergeCell ref="AM24:AN26"/>
    <mergeCell ref="AO24:AO26"/>
    <mergeCell ref="AP24:AP26"/>
    <mergeCell ref="A18:P22"/>
    <mergeCell ref="AG18:AL23"/>
    <mergeCell ref="A27:P27"/>
    <mergeCell ref="AG27:AL27"/>
    <mergeCell ref="AM27:AN27"/>
    <mergeCell ref="A28:P32"/>
    <mergeCell ref="AM28:AN28"/>
    <mergeCell ref="AG29:AL31"/>
    <mergeCell ref="AM29:AN31"/>
    <mergeCell ref="AO29:AO31"/>
    <mergeCell ref="AP29:AP31"/>
    <mergeCell ref="N6:R6"/>
    <mergeCell ref="D1:Y1"/>
    <mergeCell ref="S10:Y10"/>
    <mergeCell ref="P8:T8"/>
    <mergeCell ref="AM20:AO22"/>
    <mergeCell ref="AA2:AI2"/>
    <mergeCell ref="AJ2:AL2"/>
    <mergeCell ref="AM2:AN2"/>
    <mergeCell ref="AP20:AP22"/>
    <mergeCell ref="AJ7:AK7"/>
    <mergeCell ref="AJ8:AK8"/>
    <mergeCell ref="A17:P17"/>
    <mergeCell ref="G15:I15"/>
    <mergeCell ref="J15:K15"/>
    <mergeCell ref="E15:F15"/>
    <mergeCell ref="C15:D15"/>
    <mergeCell ref="S9:Y9"/>
    <mergeCell ref="A8:C8"/>
    <mergeCell ref="D8:O8"/>
    <mergeCell ref="AM8:AN8"/>
    <mergeCell ref="AG37:AL38"/>
    <mergeCell ref="AM9:AN9"/>
    <mergeCell ref="P9:R9"/>
    <mergeCell ref="P10:R10"/>
    <mergeCell ref="AJ6:AK6"/>
    <mergeCell ref="C10:O10"/>
    <mergeCell ref="Z1:Z14"/>
    <mergeCell ref="K14:M14"/>
    <mergeCell ref="AJ12:AL12"/>
    <mergeCell ref="AM12:AN12"/>
    <mergeCell ref="S12:Y12"/>
    <mergeCell ref="G14:J14"/>
    <mergeCell ref="P12:R12"/>
    <mergeCell ref="AJ9:AK9"/>
    <mergeCell ref="AJ10:AK10"/>
    <mergeCell ref="AJ11:AK11"/>
    <mergeCell ref="AA1:AO1"/>
    <mergeCell ref="AM7:AN7"/>
    <mergeCell ref="AM10:AN10"/>
    <mergeCell ref="D2:Y5"/>
    <mergeCell ref="AI70:AN74"/>
    <mergeCell ref="AO70:AP74"/>
    <mergeCell ref="AD70:AH74"/>
    <mergeCell ref="AM4:AN4"/>
    <mergeCell ref="U8:Y8"/>
    <mergeCell ref="N14:P14"/>
    <mergeCell ref="Q14:T14"/>
    <mergeCell ref="AJ4:AL4"/>
    <mergeCell ref="B11:G11"/>
    <mergeCell ref="J11:O11"/>
    <mergeCell ref="P11:R11"/>
    <mergeCell ref="S11:Y11"/>
    <mergeCell ref="AM11:AN11"/>
    <mergeCell ref="A1:C7"/>
    <mergeCell ref="A10:B10"/>
    <mergeCell ref="H11:I11"/>
    <mergeCell ref="B13:G13"/>
    <mergeCell ref="H13:I13"/>
    <mergeCell ref="K12:O12"/>
    <mergeCell ref="J13:Y13"/>
    <mergeCell ref="B12:G12"/>
    <mergeCell ref="H12:J12"/>
    <mergeCell ref="A9:B9"/>
    <mergeCell ref="C9:O9"/>
  </mergeCells>
  <printOptions horizontalCentered="1" verticalCentered="1"/>
  <pageMargins left="0.11" right="0.11" top="0.25" bottom="0.15" header="0.19" footer="0.15"/>
  <pageSetup scale="41" firstPageNumber="0" orientation="landscape" horizontalDpi="360" verticalDpi="360" r:id="rId1"/>
  <headerFooter>
    <oddFooter>&amp;L&amp;F&amp;RRevised &amp;D&amp;T</oddFooter>
  </headerFooter>
  <ignoredErrors>
    <ignoredError sqref="AO60:AO63" unlockedFormula="1"/>
    <ignoredError sqref="AP16" 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S41"/>
  <sheetViews>
    <sheetView tabSelected="1" zoomScaleSheetLayoutView="90" workbookViewId="0">
      <selection activeCell="C22" sqref="C22"/>
    </sheetView>
  </sheetViews>
  <sheetFormatPr defaultColWidth="8.7109375" defaultRowHeight="12.75"/>
  <cols>
    <col min="1" max="1" width="23.28515625" customWidth="1"/>
    <col min="2" max="2" width="12" customWidth="1"/>
    <col min="3" max="3" width="9.7109375" customWidth="1"/>
    <col min="4" max="4" width="9.42578125" customWidth="1"/>
    <col min="5" max="5" width="13.85546875" customWidth="1"/>
    <col min="6" max="6" width="9.42578125" customWidth="1"/>
    <col min="7" max="7" width="8.28515625" customWidth="1"/>
    <col min="8" max="8" width="2.5703125" style="21" customWidth="1"/>
    <col min="9" max="9" width="2.28515625" customWidth="1"/>
    <col min="10" max="10" width="3.7109375" customWidth="1"/>
    <col min="11" max="11" width="11.42578125" customWidth="1"/>
    <col min="12" max="12" width="15.7109375" customWidth="1"/>
    <col min="13" max="13" width="14.140625" customWidth="1"/>
    <col min="14" max="14" width="9.42578125" hidden="1" customWidth="1"/>
    <col min="15" max="1027" width="9.42578125" customWidth="1"/>
  </cols>
  <sheetData>
    <row r="1" spans="1:14" ht="19.899999999999999" customHeight="1" thickBot="1">
      <c r="A1" s="664" t="s">
        <v>117</v>
      </c>
      <c r="B1" s="664"/>
      <c r="C1" s="664"/>
      <c r="D1" s="664"/>
      <c r="E1" s="664"/>
      <c r="F1" s="664"/>
      <c r="G1" s="664"/>
      <c r="H1" s="20"/>
      <c r="I1" s="20"/>
      <c r="J1" s="20"/>
      <c r="K1" s="769">
        <f>+B3</f>
        <v>0</v>
      </c>
      <c r="L1" s="770"/>
      <c r="M1" s="770"/>
    </row>
    <row r="2" spans="1:14" ht="18" customHeight="1" thickBot="1">
      <c r="A2" s="665"/>
      <c r="B2" s="665"/>
      <c r="C2" s="665"/>
      <c r="D2" s="665"/>
      <c r="E2" s="665"/>
      <c r="F2" s="665"/>
      <c r="G2" s="665"/>
      <c r="I2" s="22"/>
      <c r="J2" s="666" t="s">
        <v>97</v>
      </c>
      <c r="K2" s="667"/>
      <c r="L2" s="667"/>
      <c r="M2" s="668"/>
    </row>
    <row r="3" spans="1:14" ht="16.149999999999999" customHeight="1">
      <c r="A3" s="23" t="s">
        <v>98</v>
      </c>
      <c r="B3" s="673">
        <f>'Reservation Form'!D8</f>
        <v>0</v>
      </c>
      <c r="C3" s="674"/>
      <c r="D3" s="674"/>
      <c r="E3" s="674"/>
      <c r="F3" s="674"/>
      <c r="G3" s="675"/>
      <c r="H3" s="24"/>
      <c r="I3" s="22"/>
      <c r="J3" s="669" t="str">
        <f>+'Reservation Form'!AM18</f>
        <v>Lodging Total</v>
      </c>
      <c r="K3" s="670"/>
      <c r="L3" s="671"/>
      <c r="M3" s="54">
        <f>+'Reservation Form'!AP18</f>
        <v>0</v>
      </c>
    </row>
    <row r="4" spans="1:14" ht="16.149999999999999" customHeight="1">
      <c r="A4" s="23" t="s">
        <v>99</v>
      </c>
      <c r="B4" s="676">
        <f>'Reservation Form'!C9</f>
        <v>0</v>
      </c>
      <c r="C4" s="677"/>
      <c r="D4" s="677"/>
      <c r="E4" s="677"/>
      <c r="F4" s="677"/>
      <c r="G4" s="678"/>
      <c r="H4" s="24"/>
      <c r="I4" s="22"/>
      <c r="J4" s="656" t="str">
        <f>+'Reservation Form'!AM19</f>
        <v>Lodging Tax 3%</v>
      </c>
      <c r="K4" s="657"/>
      <c r="L4" s="658"/>
      <c r="M4" s="55">
        <f>+'Reservation Form'!AP19</f>
        <v>0</v>
      </c>
    </row>
    <row r="5" spans="1:14" ht="16.149999999999999" customHeight="1">
      <c r="A5" s="25" t="s">
        <v>100</v>
      </c>
      <c r="B5" s="679">
        <f>'Reservation Form'!S12</f>
        <v>0</v>
      </c>
      <c r="C5" s="680"/>
      <c r="D5" s="681">
        <f>+'Reservation Form'!K12</f>
        <v>0</v>
      </c>
      <c r="E5" s="681"/>
      <c r="F5" s="682"/>
      <c r="G5" s="683"/>
      <c r="H5" s="24"/>
      <c r="I5" s="22"/>
      <c r="J5" s="656" t="str">
        <f>+'Reservation Form'!AM39</f>
        <v>Facilities Total</v>
      </c>
      <c r="K5" s="657"/>
      <c r="L5" s="658"/>
      <c r="M5" s="55">
        <f>+'Reservation Form'!AP39</f>
        <v>0</v>
      </c>
    </row>
    <row r="6" spans="1:14" ht="16.149999999999999" customHeight="1">
      <c r="A6" s="23" t="s">
        <v>101</v>
      </c>
      <c r="B6" s="659">
        <f>'Reservation Form'!B14</f>
        <v>0</v>
      </c>
      <c r="C6" s="660"/>
      <c r="D6" s="661" t="s">
        <v>102</v>
      </c>
      <c r="E6" s="661"/>
      <c r="F6" s="659">
        <f>'Reservation Form'!Q14</f>
        <v>0</v>
      </c>
      <c r="G6" s="660"/>
      <c r="H6" s="26"/>
      <c r="I6" s="22"/>
      <c r="J6" s="656" t="str">
        <f>+'Reservation Form'!AM54</f>
        <v>Recreation Total</v>
      </c>
      <c r="K6" s="657"/>
      <c r="L6" s="658"/>
      <c r="M6" s="55">
        <f>+'Reservation Form'!AP54</f>
        <v>0</v>
      </c>
    </row>
    <row r="7" spans="1:14" ht="16.149999999999999" customHeight="1">
      <c r="A7" s="23" t="s">
        <v>103</v>
      </c>
      <c r="B7" s="662">
        <f>'Reservation Form'!K14</f>
        <v>0</v>
      </c>
      <c r="C7" s="663"/>
      <c r="D7" s="661" t="s">
        <v>104</v>
      </c>
      <c r="E7" s="661"/>
      <c r="F7" s="662">
        <f>'Reservation Form'!W14</f>
        <v>0</v>
      </c>
      <c r="G7" s="663"/>
      <c r="H7" s="26"/>
      <c r="I7" s="22"/>
      <c r="J7" s="656" t="str">
        <f>+'Reservation Form'!AL64</f>
        <v>Meals Total</v>
      </c>
      <c r="K7" s="657"/>
      <c r="L7" s="658"/>
      <c r="M7" s="55">
        <f>+'Reservation Form'!AP64</f>
        <v>0</v>
      </c>
    </row>
    <row r="8" spans="1:14" ht="16.149999999999999" customHeight="1">
      <c r="A8" s="23" t="s">
        <v>105</v>
      </c>
      <c r="B8" s="684">
        <f>'Reservation Form'!B15</f>
        <v>0</v>
      </c>
      <c r="C8" s="685"/>
      <c r="D8" s="123" t="s">
        <v>106</v>
      </c>
      <c r="E8" s="124"/>
      <c r="F8" s="686"/>
      <c r="G8" s="686"/>
      <c r="H8" s="26"/>
      <c r="I8" s="22"/>
      <c r="J8" s="780"/>
      <c r="K8" s="781"/>
      <c r="L8" s="782"/>
      <c r="M8" s="59"/>
    </row>
    <row r="9" spans="1:14" ht="16.149999999999999" customHeight="1">
      <c r="A9" s="693"/>
      <c r="B9" s="694"/>
      <c r="C9" s="694"/>
      <c r="D9" s="694"/>
      <c r="E9" s="694"/>
      <c r="F9" s="694"/>
      <c r="G9" s="695"/>
      <c r="H9" s="26"/>
      <c r="I9" s="22"/>
      <c r="J9" s="777"/>
      <c r="K9" s="778"/>
      <c r="L9" s="779"/>
      <c r="M9" s="66"/>
    </row>
    <row r="10" spans="1:14" ht="16.149999999999999" customHeight="1" thickBot="1">
      <c r="A10" s="699" t="s">
        <v>108</v>
      </c>
      <c r="B10" s="687"/>
      <c r="C10" s="688"/>
      <c r="D10" s="688"/>
      <c r="E10" s="688"/>
      <c r="F10" s="688"/>
      <c r="G10" s="689"/>
      <c r="H10" s="26"/>
      <c r="I10" s="22"/>
      <c r="J10" s="783" t="s">
        <v>107</v>
      </c>
      <c r="K10" s="784"/>
      <c r="L10" s="785"/>
      <c r="M10" s="97">
        <f>SUM(M3:M9)</f>
        <v>0</v>
      </c>
    </row>
    <row r="11" spans="1:14" ht="16.149999999999999" customHeight="1">
      <c r="A11" s="700"/>
      <c r="B11" s="690"/>
      <c r="C11" s="691"/>
      <c r="D11" s="691"/>
      <c r="E11" s="691"/>
      <c r="F11" s="691"/>
      <c r="G11" s="692"/>
      <c r="H11" s="24"/>
      <c r="I11" s="22"/>
      <c r="J11" s="759"/>
      <c r="K11" s="763" t="s">
        <v>124</v>
      </c>
      <c r="L11" s="763"/>
      <c r="M11" s="738">
        <f>+IF(J11="X",(M10*10%),0)</f>
        <v>0</v>
      </c>
    </row>
    <row r="12" spans="1:14" ht="16.149999999999999" customHeight="1" thickBot="1">
      <c r="A12" s="701"/>
      <c r="B12" s="696"/>
      <c r="C12" s="697"/>
      <c r="D12" s="697"/>
      <c r="E12" s="697"/>
      <c r="F12" s="697"/>
      <c r="G12" s="698"/>
      <c r="H12" s="24"/>
      <c r="I12" s="22"/>
      <c r="J12" s="760"/>
      <c r="K12" s="764"/>
      <c r="L12" s="764"/>
      <c r="M12" s="739"/>
    </row>
    <row r="13" spans="1:14" ht="28.15" customHeight="1" thickBot="1">
      <c r="A13" s="27" t="s">
        <v>113</v>
      </c>
      <c r="B13" s="702"/>
      <c r="C13" s="702"/>
      <c r="D13" s="702"/>
      <c r="E13" s="702"/>
      <c r="F13" s="702"/>
      <c r="G13" s="702"/>
      <c r="I13" s="22"/>
      <c r="J13" s="761" t="s">
        <v>126</v>
      </c>
      <c r="K13" s="762"/>
      <c r="L13" s="762"/>
      <c r="M13" s="96">
        <f>+M10+M11</f>
        <v>0</v>
      </c>
    </row>
    <row r="14" spans="1:14" ht="16.149999999999999" customHeight="1">
      <c r="A14" s="787"/>
      <c r="B14" s="672"/>
      <c r="C14" s="672"/>
      <c r="D14" s="672"/>
      <c r="E14" s="672"/>
      <c r="F14" s="672"/>
      <c r="G14" s="672"/>
      <c r="H14" s="28"/>
      <c r="I14" s="22"/>
      <c r="J14" s="731" t="s">
        <v>109</v>
      </c>
      <c r="K14" s="732"/>
      <c r="L14" s="733"/>
      <c r="M14" s="734"/>
    </row>
    <row r="15" spans="1:14" ht="16.149999999999999" customHeight="1">
      <c r="A15" s="672"/>
      <c r="B15" s="672"/>
      <c r="C15" s="672"/>
      <c r="D15" s="672"/>
      <c r="E15" s="672"/>
      <c r="F15" s="672"/>
      <c r="G15" s="672"/>
      <c r="H15" s="28"/>
      <c r="I15" s="56">
        <f>+IF(J15="X",1,0)</f>
        <v>0</v>
      </c>
      <c r="J15" s="740"/>
      <c r="K15" s="741"/>
      <c r="L15" s="742"/>
      <c r="M15" s="62"/>
      <c r="N15">
        <f>+IF(J15="X",1,0)</f>
        <v>0</v>
      </c>
    </row>
    <row r="16" spans="1:14" ht="16.149999999999999" customHeight="1">
      <c r="A16" s="672"/>
      <c r="B16" s="672"/>
      <c r="C16" s="672"/>
      <c r="D16" s="672"/>
      <c r="E16" s="672"/>
      <c r="F16" s="672"/>
      <c r="G16" s="672"/>
      <c r="H16" s="708" t="s">
        <v>121</v>
      </c>
      <c r="I16" s="56">
        <f>+IF(J16="X",1,0)</f>
        <v>0</v>
      </c>
      <c r="J16" s="743"/>
      <c r="K16" s="744"/>
      <c r="L16" s="745"/>
      <c r="M16" s="63"/>
      <c r="N16">
        <f>+IF(J16="X",1,0)</f>
        <v>0</v>
      </c>
    </row>
    <row r="17" spans="1:19" ht="16.149999999999999" customHeight="1">
      <c r="A17" s="672"/>
      <c r="B17" s="672"/>
      <c r="C17" s="672"/>
      <c r="D17" s="672"/>
      <c r="E17" s="672"/>
      <c r="F17" s="672"/>
      <c r="G17" s="672"/>
      <c r="H17" s="708"/>
      <c r="I17" s="56">
        <f>+IF(J17="X",1,0)</f>
        <v>0</v>
      </c>
      <c r="J17" s="774"/>
      <c r="K17" s="775"/>
      <c r="L17" s="776"/>
      <c r="M17" s="63"/>
      <c r="N17">
        <f>+IF(J17="X",1,0)</f>
        <v>0</v>
      </c>
    </row>
    <row r="18" spans="1:19" ht="16.149999999999999" customHeight="1">
      <c r="A18" s="672"/>
      <c r="B18" s="672"/>
      <c r="C18" s="672"/>
      <c r="D18" s="672"/>
      <c r="E18" s="672"/>
      <c r="F18" s="672"/>
      <c r="G18" s="672"/>
      <c r="H18" s="708"/>
      <c r="I18" s="22"/>
      <c r="J18" s="735"/>
      <c r="K18" s="736"/>
      <c r="L18" s="737"/>
      <c r="M18" s="64"/>
      <c r="N18">
        <f>+SUM(N15:N17)</f>
        <v>0</v>
      </c>
    </row>
    <row r="19" spans="1:19" ht="16.149999999999999" customHeight="1" thickBot="1">
      <c r="A19" s="672"/>
      <c r="B19" s="672"/>
      <c r="C19" s="672"/>
      <c r="D19" s="672"/>
      <c r="E19" s="672"/>
      <c r="F19" s="672"/>
      <c r="G19" s="672"/>
      <c r="H19" s="708"/>
      <c r="I19" s="22"/>
      <c r="J19" s="748" t="s">
        <v>110</v>
      </c>
      <c r="K19" s="749"/>
      <c r="L19" s="750"/>
      <c r="M19" s="65">
        <f>SUM(M15:M18)</f>
        <v>0</v>
      </c>
    </row>
    <row r="20" spans="1:19" ht="16.149999999999999" customHeight="1">
      <c r="A20" s="672"/>
      <c r="B20" s="672"/>
      <c r="C20" s="672"/>
      <c r="D20" s="672"/>
      <c r="E20" s="672"/>
      <c r="F20" s="672"/>
      <c r="G20" s="672"/>
      <c r="H20" s="708"/>
      <c r="I20" s="22"/>
      <c r="J20" s="751" t="s">
        <v>111</v>
      </c>
      <c r="K20" s="752"/>
      <c r="L20" s="753"/>
      <c r="M20" s="746">
        <f>M13-M19</f>
        <v>0</v>
      </c>
    </row>
    <row r="21" spans="1:19" ht="16.149999999999999" customHeight="1" thickBot="1">
      <c r="A21" s="786"/>
      <c r="B21" s="786"/>
      <c r="C21" s="786"/>
      <c r="D21" s="786"/>
      <c r="E21" s="786"/>
      <c r="F21" s="786"/>
      <c r="G21" s="786"/>
      <c r="H21" s="28"/>
      <c r="I21" s="22"/>
      <c r="J21" s="754"/>
      <c r="K21" s="755"/>
      <c r="L21" s="756"/>
      <c r="M21" s="747"/>
    </row>
    <row r="22" spans="1:19" ht="18" customHeight="1" thickBot="1">
      <c r="A22" s="709" t="s">
        <v>118</v>
      </c>
      <c r="B22" s="710"/>
      <c r="C22" s="125"/>
      <c r="D22" s="29" t="s">
        <v>119</v>
      </c>
      <c r="E22" s="126"/>
      <c r="F22" s="30" t="s">
        <v>120</v>
      </c>
      <c r="G22" s="127"/>
      <c r="H22" s="26"/>
      <c r="I22" s="22"/>
      <c r="J22" s="636" t="s">
        <v>125</v>
      </c>
      <c r="K22" s="757" t="s">
        <v>112</v>
      </c>
      <c r="L22" s="758"/>
      <c r="M22" s="643">
        <v>200</v>
      </c>
    </row>
    <row r="23" spans="1:19" ht="18" customHeight="1" thickBot="1">
      <c r="A23" s="38" t="str">
        <f>+J3</f>
        <v>Lodging Total</v>
      </c>
      <c r="B23" s="711">
        <f t="shared" ref="B23:B24" si="0">+M3</f>
        <v>0</v>
      </c>
      <c r="C23" s="712"/>
      <c r="D23" s="713" t="s">
        <v>109</v>
      </c>
      <c r="E23" s="714"/>
      <c r="F23" s="714"/>
      <c r="G23" s="715"/>
      <c r="H23" s="31"/>
      <c r="I23" s="22"/>
      <c r="J23" s="637"/>
      <c r="K23" s="639" t="s">
        <v>185</v>
      </c>
      <c r="L23" s="640"/>
      <c r="M23" s="644"/>
    </row>
    <row r="24" spans="1:19" ht="18" customHeight="1" thickBot="1">
      <c r="A24" s="39" t="str">
        <f>+J4</f>
        <v>Lodging Tax 3%</v>
      </c>
      <c r="B24" s="716">
        <f t="shared" si="0"/>
        <v>0</v>
      </c>
      <c r="C24" s="717"/>
      <c r="D24" s="718">
        <f>J15</f>
        <v>0</v>
      </c>
      <c r="E24" s="719"/>
      <c r="F24" s="720">
        <f>M15</f>
        <v>0</v>
      </c>
      <c r="G24" s="721"/>
      <c r="H24" s="32"/>
      <c r="I24" s="22"/>
      <c r="J24" s="638"/>
      <c r="K24" s="641"/>
      <c r="L24" s="642"/>
      <c r="M24" s="645"/>
    </row>
    <row r="25" spans="1:19" ht="18" customHeight="1" thickBot="1">
      <c r="A25" s="91"/>
      <c r="B25" s="729"/>
      <c r="C25" s="730"/>
      <c r="D25" s="771">
        <f>J16</f>
        <v>0</v>
      </c>
      <c r="E25" s="772"/>
      <c r="F25" s="720">
        <f>M16</f>
        <v>0</v>
      </c>
      <c r="G25" s="773"/>
      <c r="H25" s="32"/>
      <c r="I25" s="22"/>
      <c r="J25" s="630" t="s">
        <v>123</v>
      </c>
      <c r="K25" s="631"/>
      <c r="L25" s="631"/>
      <c r="M25" s="632"/>
      <c r="S25" s="50"/>
    </row>
    <row r="26" spans="1:19" ht="18" customHeight="1" thickBot="1">
      <c r="A26" s="39" t="str">
        <f>+J5</f>
        <v>Facilities Total</v>
      </c>
      <c r="B26" s="716">
        <f>+M5</f>
        <v>0</v>
      </c>
      <c r="C26" s="717"/>
      <c r="D26" s="722">
        <f>J17</f>
        <v>0</v>
      </c>
      <c r="E26" s="723"/>
      <c r="F26" s="720">
        <f>M17</f>
        <v>0</v>
      </c>
      <c r="G26" s="721"/>
      <c r="H26" s="32"/>
      <c r="I26" s="22"/>
      <c r="J26" s="630"/>
      <c r="K26" s="631"/>
      <c r="L26" s="631"/>
      <c r="M26" s="632"/>
    </row>
    <row r="27" spans="1:19" ht="18" customHeight="1" thickBot="1">
      <c r="A27" s="39" t="str">
        <f>+J6</f>
        <v>Recreation Total</v>
      </c>
      <c r="B27" s="716">
        <f>+M6</f>
        <v>0</v>
      </c>
      <c r="C27" s="717"/>
      <c r="D27" s="724">
        <f>J18</f>
        <v>0</v>
      </c>
      <c r="E27" s="723"/>
      <c r="F27" s="725">
        <f>M18</f>
        <v>0</v>
      </c>
      <c r="G27" s="726"/>
      <c r="H27" s="32"/>
      <c r="I27" s="22"/>
      <c r="J27" s="630"/>
      <c r="K27" s="631"/>
      <c r="L27" s="631"/>
      <c r="M27" s="632"/>
    </row>
    <row r="28" spans="1:19" ht="18" customHeight="1" thickBot="1">
      <c r="A28" s="40" t="str">
        <f>+J7</f>
        <v>Meals Total</v>
      </c>
      <c r="B28" s="727">
        <f>+M7</f>
        <v>0</v>
      </c>
      <c r="C28" s="728"/>
      <c r="D28" s="647"/>
      <c r="E28" s="648"/>
      <c r="F28" s="649"/>
      <c r="G28" s="650"/>
      <c r="H28" s="32"/>
      <c r="I28" s="22"/>
      <c r="J28" s="630"/>
      <c r="K28" s="631"/>
      <c r="L28" s="631"/>
      <c r="M28" s="632"/>
    </row>
    <row r="29" spans="1:19" ht="18" customHeight="1" thickBot="1">
      <c r="A29" s="33" t="s">
        <v>107</v>
      </c>
      <c r="B29" s="651">
        <f>+M10</f>
        <v>0</v>
      </c>
      <c r="C29" s="652"/>
      <c r="D29" s="653" t="s">
        <v>110</v>
      </c>
      <c r="E29" s="653"/>
      <c r="F29" s="654">
        <f>SUM(F24:F28)</f>
        <v>0</v>
      </c>
      <c r="G29" s="655"/>
      <c r="H29" s="34"/>
      <c r="I29" s="22"/>
      <c r="J29" s="630"/>
      <c r="K29" s="631"/>
      <c r="L29" s="631"/>
      <c r="M29" s="632"/>
    </row>
    <row r="30" spans="1:19" s="21" customFormat="1" ht="13.9" customHeight="1">
      <c r="A30" s="765" t="s">
        <v>87</v>
      </c>
      <c r="B30" s="766"/>
      <c r="C30" s="766"/>
      <c r="D30" s="703">
        <f>+M20</f>
        <v>0</v>
      </c>
      <c r="E30" s="704"/>
      <c r="F30" s="704"/>
      <c r="G30" s="705"/>
      <c r="H30" s="34"/>
      <c r="I30" s="22"/>
      <c r="J30" s="630"/>
      <c r="K30" s="631"/>
      <c r="L30" s="631"/>
      <c r="M30" s="632"/>
    </row>
    <row r="31" spans="1:19" s="21" customFormat="1" ht="13.9" customHeight="1" thickBot="1">
      <c r="A31" s="767"/>
      <c r="B31" s="768"/>
      <c r="C31" s="768"/>
      <c r="D31" s="706"/>
      <c r="E31" s="706"/>
      <c r="F31" s="706"/>
      <c r="G31" s="707"/>
      <c r="H31" s="35"/>
      <c r="J31" s="633"/>
      <c r="K31" s="634"/>
      <c r="L31" s="634"/>
      <c r="M31" s="635"/>
    </row>
    <row r="32" spans="1:19" s="21" customFormat="1" ht="19.899999999999999" customHeight="1">
      <c r="A32" s="646"/>
      <c r="B32" s="646"/>
      <c r="C32" s="646"/>
      <c r="D32" s="646"/>
      <c r="E32" s="646"/>
      <c r="F32" s="646"/>
      <c r="G32" s="646"/>
      <c r="H32" s="37"/>
      <c r="L32" s="52"/>
      <c r="M32" s="52"/>
      <c r="N32" s="26"/>
    </row>
    <row r="33" spans="1:14" s="21" customFormat="1" ht="19.899999999999999" customHeight="1">
      <c r="A33" s="646"/>
      <c r="B33" s="646"/>
      <c r="C33" s="646"/>
      <c r="D33" s="646"/>
      <c r="E33" s="646"/>
      <c r="F33" s="646"/>
      <c r="G33" s="646"/>
      <c r="H33" s="37"/>
      <c r="L33" s="53"/>
      <c r="M33" s="53"/>
      <c r="N33" s="26"/>
    </row>
    <row r="34" spans="1:14" s="21" customFormat="1" ht="19.899999999999999" customHeight="1">
      <c r="A34" s="646"/>
      <c r="B34" s="646"/>
      <c r="C34" s="646"/>
      <c r="D34" s="646"/>
      <c r="E34" s="646"/>
      <c r="F34" s="646"/>
      <c r="G34" s="646"/>
      <c r="H34" s="37"/>
      <c r="L34" s="36"/>
      <c r="M34" s="36"/>
    </row>
    <row r="35" spans="1:14" s="21" customFormat="1" ht="19.899999999999999" customHeight="1">
      <c r="A35" s="646"/>
      <c r="B35" s="646"/>
      <c r="C35" s="646"/>
      <c r="D35" s="646"/>
      <c r="E35" s="646"/>
      <c r="F35" s="646"/>
      <c r="G35" s="646"/>
      <c r="H35" s="37"/>
    </row>
    <row r="36" spans="1:14" s="21" customFormat="1" ht="19.899999999999999" customHeight="1">
      <c r="A36" s="646"/>
      <c r="B36" s="646"/>
      <c r="C36" s="646"/>
      <c r="D36" s="646"/>
      <c r="E36" s="646"/>
      <c r="F36" s="646"/>
      <c r="G36" s="646"/>
      <c r="H36" s="37"/>
    </row>
    <row r="37" spans="1:14" s="21" customFormat="1" ht="19.899999999999999" customHeight="1">
      <c r="A37" s="26"/>
      <c r="B37" s="26"/>
      <c r="C37" s="26"/>
      <c r="D37" s="26"/>
      <c r="E37" s="26"/>
      <c r="F37" s="26"/>
      <c r="G37" s="26"/>
      <c r="H37" s="26"/>
    </row>
    <row r="38" spans="1:14" s="21" customFormat="1" ht="19.899999999999999" customHeight="1"/>
    <row r="39" spans="1:14" s="21" customFormat="1" ht="19.899999999999999" customHeight="1"/>
    <row r="40" spans="1:14" s="21" customFormat="1" ht="19.899999999999999" customHeight="1"/>
    <row r="41" spans="1:14" ht="19.899999999999999" customHeight="1"/>
  </sheetData>
  <sheetProtection algorithmName="SHA-512" hashValue="vxEkyBgQfRKc8ZebEWOy81x0yppx4a6Y6hJ9y6yLff8jnc4Yryr4FLQJcDOre2jwnyoF1hz7RXafRkB+bNMerw==" saltValue="t+wnYdblC7B6shhCS7kv+Q==" spinCount="100000" sheet="1" objects="1" scenarios="1" selectLockedCells="1"/>
  <mergeCells count="85">
    <mergeCell ref="J9:L9"/>
    <mergeCell ref="J7:L7"/>
    <mergeCell ref="J8:L8"/>
    <mergeCell ref="J10:L10"/>
    <mergeCell ref="A15:G15"/>
    <mergeCell ref="A14:G14"/>
    <mergeCell ref="M20:M21"/>
    <mergeCell ref="J19:L19"/>
    <mergeCell ref="J20:L21"/>
    <mergeCell ref="K22:L22"/>
    <mergeCell ref="J11:J12"/>
    <mergeCell ref="J13:L13"/>
    <mergeCell ref="K11:L12"/>
    <mergeCell ref="J17:L17"/>
    <mergeCell ref="J14:M14"/>
    <mergeCell ref="J18:L18"/>
    <mergeCell ref="M11:M12"/>
    <mergeCell ref="J15:L15"/>
    <mergeCell ref="J16:L16"/>
    <mergeCell ref="H16:H20"/>
    <mergeCell ref="A22:B22"/>
    <mergeCell ref="B23:C23"/>
    <mergeCell ref="D23:G23"/>
    <mergeCell ref="B24:C24"/>
    <mergeCell ref="D24:E24"/>
    <mergeCell ref="F24:G24"/>
    <mergeCell ref="A19:G19"/>
    <mergeCell ref="A20:G20"/>
    <mergeCell ref="A21:G21"/>
    <mergeCell ref="A16:G16"/>
    <mergeCell ref="A17:G17"/>
    <mergeCell ref="A18:G18"/>
    <mergeCell ref="B3:G3"/>
    <mergeCell ref="B4:G4"/>
    <mergeCell ref="B5:C5"/>
    <mergeCell ref="D5:E5"/>
    <mergeCell ref="F5:G5"/>
    <mergeCell ref="B8:C8"/>
    <mergeCell ref="F8:G8"/>
    <mergeCell ref="B10:G10"/>
    <mergeCell ref="B11:G11"/>
    <mergeCell ref="A9:G9"/>
    <mergeCell ref="B12:G12"/>
    <mergeCell ref="A10:A12"/>
    <mergeCell ref="B13:G13"/>
    <mergeCell ref="A1:G1"/>
    <mergeCell ref="A2:G2"/>
    <mergeCell ref="J2:M2"/>
    <mergeCell ref="J3:L3"/>
    <mergeCell ref="J4:L4"/>
    <mergeCell ref="K1:M1"/>
    <mergeCell ref="J5:L5"/>
    <mergeCell ref="B6:C6"/>
    <mergeCell ref="D6:E6"/>
    <mergeCell ref="F6:G6"/>
    <mergeCell ref="B7:C7"/>
    <mergeCell ref="D7:E7"/>
    <mergeCell ref="F7:G7"/>
    <mergeCell ref="J6:L6"/>
    <mergeCell ref="A33:G33"/>
    <mergeCell ref="A34:G34"/>
    <mergeCell ref="A35:G35"/>
    <mergeCell ref="A36:G36"/>
    <mergeCell ref="D28:E28"/>
    <mergeCell ref="F28:G28"/>
    <mergeCell ref="B29:C29"/>
    <mergeCell ref="D29:E29"/>
    <mergeCell ref="F29:G29"/>
    <mergeCell ref="D30:G31"/>
    <mergeCell ref="B28:C28"/>
    <mergeCell ref="A30:C31"/>
    <mergeCell ref="J25:M31"/>
    <mergeCell ref="J22:J24"/>
    <mergeCell ref="K23:L24"/>
    <mergeCell ref="M22:M24"/>
    <mergeCell ref="A32:G32"/>
    <mergeCell ref="B26:C26"/>
    <mergeCell ref="D26:E26"/>
    <mergeCell ref="F26:G26"/>
    <mergeCell ref="B27:C27"/>
    <mergeCell ref="D27:E27"/>
    <mergeCell ref="F27:G27"/>
    <mergeCell ref="B25:C25"/>
    <mergeCell ref="D25:E25"/>
    <mergeCell ref="F25:G25"/>
  </mergeCells>
  <conditionalFormatting sqref="A14">
    <cfRule type="notContainsBlanks" dxfId="0" priority="1">
      <formula>LEN(TRIM(A14))&gt;0</formula>
    </cfRule>
  </conditionalFormatting>
  <pageMargins left="0.25" right="0.25" top="0.75" bottom="0.75" header="0.3" footer="0.3"/>
  <pageSetup scale="94" firstPageNumber="0" orientation="landscape" horizontalDpi="4294967293" verticalDpi="4294967293" r:id="rId1"/>
  <rowBreaks count="1" manualBreakCount="1">
    <brk id="31" max="16383" man="1"/>
  </rowBreaks>
  <ignoredErrors>
    <ignoredError sqref="B3" unlocked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C7"/>
  <sheetViews>
    <sheetView workbookViewId="0">
      <selection activeCell="B23" sqref="B23"/>
    </sheetView>
  </sheetViews>
  <sheetFormatPr defaultColWidth="8.85546875" defaultRowHeight="18"/>
  <cols>
    <col min="1" max="1" width="39.7109375" style="133" customWidth="1"/>
    <col min="2" max="2" width="10.7109375" style="133" customWidth="1"/>
    <col min="3" max="3" width="11.140625" style="133" customWidth="1"/>
    <col min="4" max="16384" width="8.85546875" style="133"/>
  </cols>
  <sheetData>
    <row r="1" spans="1:3" s="134" customFormat="1" ht="15">
      <c r="A1" s="134" t="s">
        <v>179</v>
      </c>
      <c r="B1" s="134" t="s">
        <v>176</v>
      </c>
      <c r="C1" s="134" t="s">
        <v>177</v>
      </c>
    </row>
    <row r="2" spans="1:3">
      <c r="A2" s="133" t="s">
        <v>171</v>
      </c>
    </row>
    <row r="3" spans="1:3">
      <c r="A3" s="133" t="s">
        <v>172</v>
      </c>
    </row>
    <row r="4" spans="1:3">
      <c r="A4" s="133" t="s">
        <v>173</v>
      </c>
    </row>
    <row r="5" spans="1:3">
      <c r="A5" s="133" t="s">
        <v>174</v>
      </c>
    </row>
    <row r="6" spans="1:3">
      <c r="A6" s="133" t="s">
        <v>175</v>
      </c>
    </row>
    <row r="7" spans="1:3">
      <c r="A7" s="133"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Reservation Form</vt:lpstr>
      <vt:lpstr>Check In Sheet</vt:lpstr>
      <vt:lpstr>Office Review</vt:lpstr>
      <vt:lpstr>'Check In Sheet'!Print_Area</vt:lpstr>
      <vt:lpstr>'Reservation Form'!Print_Area</vt:lpstr>
      <vt:lpstr>'Reservation Form'!Print_Area_0</vt:lpstr>
      <vt:lpstr>'Reservation Form'!Print_Area_0_0</vt:lpstr>
      <vt:lpstr>'Reservation Form'!Print_Area_0_0_0</vt:lpstr>
      <vt:lpstr>'Reservation Form'!Print_Area_0_0_0_0</vt:lpstr>
      <vt:lpstr>'Reservation Form'!Print_Area_0_0_0_0_0</vt:lpstr>
      <vt:lpstr>'Reservation Form'!Print_Area_0_0_0_0_0_0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Brock</dc:creator>
  <cp:lastModifiedBy>Jonathan Fuqua</cp:lastModifiedBy>
  <cp:revision>0</cp:revision>
  <cp:lastPrinted>2018-12-03T19:22:36Z</cp:lastPrinted>
  <dcterms:created xsi:type="dcterms:W3CDTF">2003-08-07T17:11:02Z</dcterms:created>
  <dcterms:modified xsi:type="dcterms:W3CDTF">2022-03-15T00:28:59Z</dcterms:modified>
  <dc:language>en-US</dc:language>
</cp:coreProperties>
</file>