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09875f4aa8aaa4/Training Information/OSHA Training/OSHA 10 Updated/"/>
    </mc:Choice>
  </mc:AlternateContent>
  <xr:revisionPtr revIDLastSave="252" documentId="8_{FB572966-0936-DE4D-84E1-36E02DCAC8AD}" xr6:coauthVersionLast="47" xr6:coauthVersionMax="47" xr10:uidLastSave="{0429FEFA-F158-B647-92B1-CF2A26D37E0C}"/>
  <bookViews>
    <workbookView xWindow="1880" yWindow="720" windowWidth="31740" windowHeight="18820" activeTab="1" xr2:uid="{6E112474-A37B-497F-9E8D-9F504E345C41}"/>
  </bookViews>
  <sheets>
    <sheet name="10 HR Gen Industry" sheetId="2" r:id="rId1"/>
    <sheet name="10 HR Construction" sheetId="6" r:id="rId2"/>
    <sheet name="10Hr GEN M_E_O" sheetId="3" r:id="rId3"/>
    <sheet name="10Hr CON M_E_O" sheetId="5" r:id="rId4"/>
  </sheets>
  <definedNames>
    <definedName name="_xlnm.Print_Area" localSheetId="1">'10 HR Construction'!$B$12:$K$43</definedName>
    <definedName name="_xlnm.Print_Area" localSheetId="0">'10 HR Gen Industry'!$A$1:$J$85</definedName>
    <definedName name="_xlnm.Print_Titles" localSheetId="1">'10 HR Construction'!$1:$6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6" l="1"/>
  <c r="D18" i="6" s="1"/>
  <c r="H42" i="6"/>
  <c r="H32" i="6"/>
  <c r="H23" i="6"/>
  <c r="G42" i="6"/>
  <c r="G23" i="6"/>
  <c r="G32" i="6"/>
  <c r="D18" i="2"/>
  <c r="D19" i="2" s="1"/>
  <c r="H75" i="2"/>
  <c r="H42" i="2"/>
  <c r="H76" i="2" s="1"/>
  <c r="G75" i="2"/>
  <c r="G42" i="2"/>
  <c r="D51" i="2"/>
  <c r="D52" i="2" s="1"/>
  <c r="D53" i="2" s="1"/>
  <c r="D54" i="2" s="1"/>
  <c r="D55" i="2" s="1"/>
  <c r="E18" i="6" l="1"/>
  <c r="D19" i="6" s="1"/>
  <c r="H43" i="6"/>
  <c r="H77" i="2"/>
  <c r="D20" i="2"/>
  <c r="E19" i="6" l="1"/>
  <c r="D20" i="6" s="1"/>
  <c r="E20" i="6" s="1"/>
  <c r="D21" i="6" s="1"/>
  <c r="E21" i="6" s="1"/>
  <c r="D22" i="6" s="1"/>
  <c r="D56" i="2"/>
  <c r="D21" i="2"/>
  <c r="E25" i="6" l="1"/>
  <c r="D26" i="6" s="1"/>
  <c r="E26" i="6" s="1"/>
  <c r="E22" i="6"/>
  <c r="D57" i="2"/>
  <c r="E57" i="2" s="1"/>
  <c r="D22" i="2"/>
  <c r="D27" i="6" l="1"/>
  <c r="E27" i="6" s="1"/>
  <c r="D28" i="6" s="1"/>
  <c r="E28" i="6" s="1"/>
  <c r="D29" i="6" s="1"/>
  <c r="E29" i="6" s="1"/>
  <c r="D30" i="6" s="1"/>
  <c r="E30" i="6" s="1"/>
  <c r="D31" i="6" s="1"/>
  <c r="E31" i="6" s="1"/>
  <c r="E34" i="6" s="1"/>
  <c r="D35" i="6" s="1"/>
  <c r="E35" i="6" s="1"/>
  <c r="D36" i="6" s="1"/>
  <c r="E36" i="6" s="1"/>
  <c r="D37" i="6" s="1"/>
  <c r="E37" i="6" s="1"/>
  <c r="D38" i="6" s="1"/>
  <c r="E38" i="6" s="1"/>
  <c r="D58" i="2"/>
  <c r="D23" i="2"/>
  <c r="D39" i="6" l="1"/>
  <c r="E39" i="6" s="1"/>
  <c r="D40" i="6" s="1"/>
  <c r="E40" i="6" s="1"/>
  <c r="D41" i="6" s="1"/>
  <c r="E41" i="6" s="1"/>
  <c r="E58" i="2"/>
  <c r="D59" i="2" s="1"/>
  <c r="E59" i="2" s="1"/>
  <c r="D60" i="2" s="1"/>
  <c r="E60" i="2" s="1"/>
  <c r="D61" i="2" s="1"/>
  <c r="E61" i="2" s="1"/>
  <c r="D62" i="2" s="1"/>
  <c r="E62" i="2" s="1"/>
  <c r="D63" i="2" s="1"/>
  <c r="E63" i="2" s="1"/>
  <c r="D64" i="2" s="1"/>
  <c r="E64" i="2" s="1"/>
  <c r="D65" i="2" s="1"/>
  <c r="E65" i="2" s="1"/>
  <c r="D66" i="2" s="1"/>
  <c r="E66" i="2" s="1"/>
  <c r="D67" i="2" s="1"/>
  <c r="E67" i="2" s="1"/>
  <c r="D68" i="2" s="1"/>
  <c r="E68" i="2" s="1"/>
  <c r="D69" i="2" s="1"/>
  <c r="E69" i="2" s="1"/>
  <c r="D70" i="2" s="1"/>
  <c r="E70" i="2" s="1"/>
  <c r="D71" i="2" s="1"/>
  <c r="E71" i="2" s="1"/>
  <c r="D72" i="2" s="1"/>
  <c r="E72" i="2" s="1"/>
  <c r="D73" i="2" s="1"/>
  <c r="E73" i="2" s="1"/>
  <c r="D74" i="2" s="1"/>
  <c r="E74" i="2" s="1"/>
  <c r="D24" i="2"/>
  <c r="D25" i="2" l="1"/>
  <c r="D26" i="2" l="1"/>
  <c r="D27" i="2" l="1"/>
  <c r="D28" i="2" l="1"/>
  <c r="D29" i="2" s="1"/>
  <c r="D30" i="2" s="1"/>
  <c r="D31" i="2" s="1"/>
  <c r="E31" i="2" s="1"/>
  <c r="D32" i="2" s="1"/>
  <c r="E32" i="2" s="1"/>
  <c r="D33" i="2" s="1"/>
  <c r="E33" i="2" s="1"/>
  <c r="D34" i="2" s="1"/>
  <c r="E34" i="2" s="1"/>
  <c r="D35" i="2" s="1"/>
  <c r="E35" i="2" s="1"/>
  <c r="D36" i="2" s="1"/>
  <c r="E36" i="2" s="1"/>
  <c r="D37" i="2" s="1"/>
  <c r="E37" i="2" s="1"/>
  <c r="D38" i="2" s="1"/>
  <c r="E38" i="2" s="1"/>
  <c r="D39" i="2" s="1"/>
  <c r="E39" i="2" s="1"/>
  <c r="D40" i="2" s="1"/>
  <c r="E40" i="2" s="1"/>
  <c r="D41" i="2" s="1"/>
  <c r="E41" i="2" s="1"/>
  <c r="H43" i="2"/>
  <c r="G76" i="2"/>
</calcChain>
</file>

<file path=xl/sharedStrings.xml><?xml version="1.0" encoding="utf-8"?>
<sst xmlns="http://schemas.openxmlformats.org/spreadsheetml/2006/main" count="205" uniqueCount="100">
  <si>
    <t>OSHA Outreach 10hr General Industry - Detailed Topic Outline</t>
  </si>
  <si>
    <t>"Company Name"</t>
  </si>
  <si>
    <t>"Company Address"</t>
  </si>
  <si>
    <t>Trainer:</t>
  </si>
  <si>
    <r>
      <rPr>
        <b/>
        <sz val="11"/>
        <color theme="1"/>
        <rFont val="Calibri"/>
        <family val="2"/>
        <scheme val="minor"/>
      </rPr>
      <t>REMINDER: BREAKS and LUNCH MUST BE DOCUMENTED</t>
    </r>
    <r>
      <rPr>
        <sz val="11"/>
        <color theme="1"/>
        <rFont val="Calibri"/>
        <family val="2"/>
        <scheme val="minor"/>
      </rPr>
      <t xml:space="preserve">
At a minimum, a 10 minute break must be taken after 2 hours of teaching and a 30 minute lunch if teaching over 6 hours. </t>
    </r>
  </si>
  <si>
    <r>
      <t xml:space="preserve">MANDATORY (6 Hours minimum)
</t>
    </r>
    <r>
      <rPr>
        <b/>
        <sz val="11"/>
        <color theme="0"/>
        <rFont val="Calibri"/>
        <family val="2"/>
        <scheme val="minor"/>
      </rPr>
      <t>Topics are mandatory and 
time is the minimum amount required.</t>
    </r>
  </si>
  <si>
    <r>
      <rPr>
        <b/>
        <u/>
        <sz val="11"/>
        <color theme="0"/>
        <rFont val="Calibri"/>
        <family val="2"/>
        <scheme val="minor"/>
      </rPr>
      <t>ELECTIVE (Combined Total of 2 hours)</t>
    </r>
    <r>
      <rPr>
        <b/>
        <sz val="11"/>
        <color theme="0"/>
        <rFont val="Calibri"/>
        <family val="2"/>
        <scheme val="minor"/>
      </rPr>
      <t xml:space="preserve">
Choose at least 2 topics from the list below 
At least 30 minutes per topic.</t>
    </r>
  </si>
  <si>
    <t>1 Hour (minimum) - Intro to OSHA  
1 Hour (minimum) - Walking &amp; Working Surfaces, including Fall Protection
1 Hour (minimum) - Exit Routes, Emergency Action Plans, Fire Prevention 
1 Hour (minimum) - Electrical                                                                  
1 Hour (minimum) - Personal Protective Equipment (PPE)                            
1 Hour (minimum) - Hazardous Communication	1 hours</t>
  </si>
  <si>
    <t>Hazardous Materials 
Materials Handling
Machine Guarding
Introduction to Industrial Hygiene
Bloodborne Pathogens
Ergonomics
Safety &amp; Health Programs
Fall Protection</t>
  </si>
  <si>
    <r>
      <rPr>
        <b/>
        <u/>
        <sz val="11"/>
        <color theme="1"/>
        <rFont val="Calibri"/>
        <family val="2"/>
        <scheme val="minor"/>
      </rPr>
      <t>OPTIONAL (Combined Total of 2 hours)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Teach other general industry hazards or policies and/or expand on the mandatory or elective topics. The minimum length of any topic must be 30 minutes or more.)
</t>
    </r>
  </si>
  <si>
    <t>10-HOUR GENERAL INDUSTRY COURSE OUTLINE</t>
  </si>
  <si>
    <t>Day</t>
  </si>
  <si>
    <t>Date</t>
  </si>
  <si>
    <t>Time Start
(hh:mm)</t>
  </si>
  <si>
    <t>Time End</t>
  </si>
  <si>
    <t>Topic</t>
  </si>
  <si>
    <t>Admin Minutes</t>
  </si>
  <si>
    <t>Contact Hrs
Minutes</t>
  </si>
  <si>
    <t>Instructor</t>
  </si>
  <si>
    <t>(include breaks &amp; lunch)</t>
  </si>
  <si>
    <t>A-Admin</t>
  </si>
  <si>
    <t xml:space="preserve">M-Intro to OSHA                                                                 </t>
  </si>
  <si>
    <t>Tandi Ball</t>
  </si>
  <si>
    <t>A-Break</t>
  </si>
  <si>
    <t>M-Walking &amp; Working Surfaces, including Fall Protection</t>
  </si>
  <si>
    <t xml:space="preserve">M-Exit Routes, Emergency Action Plans, Fire Prevention                                                               </t>
  </si>
  <si>
    <t>A-Lunch</t>
  </si>
  <si>
    <t xml:space="preserve">M-Personal Protective Equipment (PPE)                            </t>
  </si>
  <si>
    <t>M-HAZCOM</t>
  </si>
  <si>
    <t xml:space="preserve">M-Electrical    </t>
  </si>
  <si>
    <t>A-Review</t>
  </si>
  <si>
    <t>Total Hours</t>
  </si>
  <si>
    <t>7.5 MAX Contact Hours per day</t>
  </si>
  <si>
    <t>10 Hours Maximum Consecutive Hrs. per day</t>
  </si>
  <si>
    <t>10-HOUR GENERAL INDUSTRY COURSE OUTLINE (cont.)</t>
  </si>
  <si>
    <t>Student Contact Hrs</t>
  </si>
  <si>
    <t>E-Materials Handling</t>
  </si>
  <si>
    <t>E-Bloodborne Pathogens</t>
  </si>
  <si>
    <t>E-Machine Guarding</t>
  </si>
  <si>
    <t>O-Silica</t>
  </si>
  <si>
    <t>Total Hours Day 2</t>
  </si>
  <si>
    <t>Total Hours Day 1</t>
  </si>
  <si>
    <t xml:space="preserve">Total Hours for Course </t>
  </si>
  <si>
    <t>10 Minimum Contact hours per course</t>
  </si>
  <si>
    <t>Student Contact Hours must be a min. of 10 hours for the course</t>
  </si>
  <si>
    <t>Daily student contact hours must not exceed 7.5 hours</t>
  </si>
  <si>
    <t>Breaks must be taken after 2 hours of student contact</t>
  </si>
  <si>
    <t>A meal of 30 minutes must be given for training sessions that exceed 6 hours</t>
  </si>
  <si>
    <t>Entire length of an individual training session can be no more than 10 consecutive hours</t>
  </si>
  <si>
    <t>OSHA Outreach 10hr Construction Industry - Detailed Topic Outline</t>
  </si>
  <si>
    <r>
      <t xml:space="preserve">MANDATORY (6 Hours minimum)
</t>
    </r>
    <r>
      <rPr>
        <b/>
        <sz val="11"/>
        <color theme="1"/>
        <rFont val="Calibri"/>
        <family val="2"/>
        <scheme val="minor"/>
      </rPr>
      <t>Topics are mandatory and 
time is the minimum amount required.</t>
    </r>
  </si>
  <si>
    <r>
      <rPr>
        <b/>
        <u/>
        <sz val="11"/>
        <color theme="1"/>
        <rFont val="Calibri"/>
        <family val="2"/>
        <scheme val="minor"/>
      </rPr>
      <t>ELECTIVE (Combined Total of 2 hours)</t>
    </r>
    <r>
      <rPr>
        <b/>
        <sz val="11"/>
        <color theme="1"/>
        <rFont val="Calibri"/>
        <family val="2"/>
        <scheme val="minor"/>
      </rPr>
      <t xml:space="preserve">
Choose at least 2 topics from the list below 
At least 30 minutes per topic.</t>
    </r>
  </si>
  <si>
    <r>
      <t xml:space="preserve">1 Hour (minimum) - Intro to OSHA  
4 Hour (Minimum) - Focus Four 
</t>
    </r>
    <r>
      <rPr>
        <b/>
        <sz val="11"/>
        <color theme="1"/>
        <rFont val="Calibri"/>
        <family val="2"/>
        <scheme val="minor"/>
      </rPr>
      <t xml:space="preserve">          -  Falls (</t>
    </r>
    <r>
      <rPr>
        <i/>
        <sz val="11"/>
        <color theme="1"/>
        <rFont val="Calibri"/>
        <family val="2"/>
        <scheme val="minor"/>
      </rPr>
      <t>minimum one hour and 30 minutes</t>
    </r>
    <r>
      <rPr>
        <b/>
        <sz val="11"/>
        <color theme="1"/>
        <rFont val="Calibri"/>
        <family val="2"/>
        <scheme val="minor"/>
      </rPr>
      <t xml:space="preserve">)
          -  Electrocution
          -  Struck-By (e.g., falling objects, trucks, cranes)
          -  Caught-In or Between (e.g., trench hazards, equipment)
</t>
    </r>
    <r>
      <rPr>
        <sz val="11"/>
        <color theme="1"/>
        <rFont val="Calibri"/>
        <family val="2"/>
        <scheme val="minor"/>
      </rPr>
      <t>30 Minute (minimum) - Personal Protective and Lifesaving Equipment
30 Minute (minimum) - Health Hazards in Construction</t>
    </r>
  </si>
  <si>
    <t>Scaffolds
Excavations
Stairways and Ladders
Tools - Hand and Power
Materials Handling, Storage, Use and Disposal
Cranes, Derricks, Hoists, Elevators, and Conveyors</t>
  </si>
  <si>
    <r>
      <rPr>
        <b/>
        <u/>
        <sz val="11"/>
        <color theme="1"/>
        <rFont val="Calibri"/>
        <family val="2"/>
        <scheme val="minor"/>
      </rPr>
      <t>OPTIONAL (Combined Total of 2 hours)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Teach other construction industry hazards or policies and/or expand on the mandatory or elective topics. The minimum length of any topic must be 30 minutes or more.)
   </t>
    </r>
  </si>
  <si>
    <t>10-HOUR CONSTRUCTION INDUSTRY COURSE OUTLINE</t>
  </si>
  <si>
    <t>***ADMINISTRATIVE***</t>
  </si>
  <si>
    <t>A-Knowledge Check</t>
  </si>
  <si>
    <t>***10Hr GENERAL INDUSTRY MANDATORY TOPICS***</t>
  </si>
  <si>
    <t>1hour</t>
  </si>
  <si>
    <t>***10Hr GENERAL INDUSTRY ELECTIVE TOPICS***</t>
  </si>
  <si>
    <t xml:space="preserve">E-Hazardous Materials </t>
  </si>
  <si>
    <t>E-Introduction to Industrial Hygiene</t>
  </si>
  <si>
    <t>E-Ergonomics</t>
  </si>
  <si>
    <t>E-Safety &amp; Health Programs</t>
  </si>
  <si>
    <t>E-Fall Protection</t>
  </si>
  <si>
    <t>***10Hr OPTIONAL TOPICS***</t>
  </si>
  <si>
    <t>O-JHA</t>
  </si>
  <si>
    <t>O-Permits</t>
  </si>
  <si>
    <t>O-Policy Letters</t>
  </si>
  <si>
    <t>O-Safety Meetings</t>
  </si>
  <si>
    <t>O-Tool Box Talks</t>
  </si>
  <si>
    <t>O-LO/TO</t>
  </si>
  <si>
    <t>O-Rollover Protection</t>
  </si>
  <si>
    <t>***10Hr CONSTRUCTION MANDATORY TOPICS***</t>
  </si>
  <si>
    <t>M(F4)-Falls</t>
  </si>
  <si>
    <t xml:space="preserve">M(F4)-Electrocution                                                              </t>
  </si>
  <si>
    <t xml:space="preserve">M(F4)-Struck-By                      </t>
  </si>
  <si>
    <t>M(F4)-Caught-In or Between</t>
  </si>
  <si>
    <t>M-PPE</t>
  </si>
  <si>
    <t>M-Health Hazards</t>
  </si>
  <si>
    <t>***10Hr CONSTRUCTION ELECTIVE TOPICS***</t>
  </si>
  <si>
    <t>E-Cranes, Derricks, Hoists, Elevators &amp; Conveyors</t>
  </si>
  <si>
    <t>E-Excavations</t>
  </si>
  <si>
    <t>E-Materials Handling, Storage, Use and Disposal</t>
  </si>
  <si>
    <t>E-Scaffolds</t>
  </si>
  <si>
    <t>E-Stairways &amp; Ladders</t>
  </si>
  <si>
    <t>E-Tools- Hand &amp; Power</t>
  </si>
  <si>
    <t>Paul Salazar</t>
  </si>
  <si>
    <t>West Texas Electrical JATC</t>
  </si>
  <si>
    <t>102 S. Bowie St Amarillo, TX 79106</t>
  </si>
  <si>
    <t>Location:</t>
  </si>
  <si>
    <t>Contact Time
Minutes</t>
  </si>
  <si>
    <t>Time Day 1</t>
  </si>
  <si>
    <t>Time Day 2</t>
  </si>
  <si>
    <t>Time Day 3</t>
  </si>
  <si>
    <t>Actual Time</t>
  </si>
  <si>
    <t>Stop</t>
  </si>
  <si>
    <t>Start</t>
  </si>
  <si>
    <t>100 Bowie St Amarillo, TX 79106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</si>
</sst>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0" xfId="0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4" fillId="4" borderId="0" xfId="0" applyNumberFormat="1" applyFont="1" applyFill="1" applyAlignment="1">
      <alignment horizontal="center" vertical="center" wrapText="1"/>
    </xf>
    <xf numFmtId="0" fontId="0" fillId="0" borderId="5" xfId="0" applyBorder="1"/>
    <xf numFmtId="0" fontId="0" fillId="3" borderId="5" xfId="0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9" fontId="0" fillId="3" borderId="0" xfId="0" applyNumberFormat="1" applyFill="1"/>
    <xf numFmtId="49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2" fontId="4" fillId="4" borderId="15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right" vertical="center" wrapText="1"/>
    </xf>
    <xf numFmtId="49" fontId="0" fillId="0" borderId="22" xfId="0" applyNumberFormat="1" applyBorder="1"/>
    <xf numFmtId="0" fontId="0" fillId="3" borderId="21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right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7" xfId="0" applyFill="1" applyBorder="1" applyAlignment="1">
      <alignment vertical="center" wrapText="1"/>
    </xf>
    <xf numFmtId="0" fontId="0" fillId="3" borderId="17" xfId="0" applyFill="1" applyBorder="1" applyAlignment="1" applyProtection="1">
      <alignment horizontal="center" vertical="center" wrapText="1"/>
      <protection locked="0"/>
    </xf>
    <xf numFmtId="49" fontId="0" fillId="0" borderId="24" xfId="0" applyNumberFormat="1" applyBorder="1"/>
    <xf numFmtId="0" fontId="1" fillId="2" borderId="3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4" fillId="5" borderId="27" xfId="0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>
      <alignment horizontal="center" vertical="center" wrapText="1"/>
    </xf>
    <xf numFmtId="2" fontId="4" fillId="5" borderId="23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2" fontId="4" fillId="5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" fontId="0" fillId="0" borderId="10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17" xfId="0" applyNumberFormat="1" applyBorder="1" applyAlignment="1" applyProtection="1">
      <alignment horizontal="center" vertical="center" wrapText="1"/>
      <protection locked="0"/>
    </xf>
    <xf numFmtId="49" fontId="10" fillId="0" borderId="0" xfId="0" applyNumberFormat="1" applyFont="1"/>
    <xf numFmtId="0" fontId="11" fillId="0" borderId="5" xfId="0" applyFont="1" applyBorder="1"/>
    <xf numFmtId="0" fontId="12" fillId="0" borderId="5" xfId="0" applyFont="1" applyBorder="1"/>
    <xf numFmtId="0" fontId="12" fillId="0" borderId="0" xfId="0" applyFont="1" applyAlignment="1">
      <alignment horizontal="left" vertical="top"/>
    </xf>
    <xf numFmtId="0" fontId="12" fillId="0" borderId="0" xfId="0" applyFont="1"/>
    <xf numFmtId="0" fontId="12" fillId="9" borderId="5" xfId="0" applyFont="1" applyFill="1" applyBorder="1" applyAlignment="1">
      <alignment wrapText="1"/>
    </xf>
    <xf numFmtId="0" fontId="12" fillId="6" borderId="5" xfId="0" applyFont="1" applyFill="1" applyBorder="1"/>
    <xf numFmtId="0" fontId="12" fillId="7" borderId="5" xfId="0" applyFont="1" applyFill="1" applyBorder="1"/>
    <xf numFmtId="0" fontId="12" fillId="8" borderId="5" xfId="0" applyFont="1" applyFill="1" applyBorder="1"/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justify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3" fillId="0" borderId="0" xfId="0" applyFont="1"/>
    <xf numFmtId="0" fontId="0" fillId="11" borderId="21" xfId="0" applyFill="1" applyBorder="1" applyAlignment="1">
      <alignment horizontal="right" vertical="center" wrapText="1"/>
    </xf>
    <xf numFmtId="0" fontId="0" fillId="11" borderId="12" xfId="0" applyFill="1" applyBorder="1" applyAlignment="1">
      <alignment horizontal="center" vertical="center" wrapText="1"/>
    </xf>
    <xf numFmtId="164" fontId="0" fillId="11" borderId="5" xfId="0" applyNumberFormat="1" applyFill="1" applyBorder="1" applyAlignment="1">
      <alignment horizontal="center" vertical="center" wrapText="1"/>
    </xf>
    <xf numFmtId="164" fontId="0" fillId="11" borderId="13" xfId="0" applyNumberFormat="1" applyFill="1" applyBorder="1" applyAlignment="1">
      <alignment horizontal="center" vertical="center" wrapText="1"/>
    </xf>
    <xf numFmtId="0" fontId="0" fillId="11" borderId="10" xfId="0" applyFill="1" applyBorder="1" applyAlignment="1">
      <alignment vertical="center" wrapText="1"/>
    </xf>
    <xf numFmtId="1" fontId="0" fillId="11" borderId="5" xfId="0" applyNumberFormat="1" applyFill="1" applyBorder="1" applyAlignment="1" applyProtection="1">
      <alignment horizontal="center" vertical="center" wrapText="1"/>
      <protection locked="0"/>
    </xf>
    <xf numFmtId="49" fontId="0" fillId="11" borderId="22" xfId="0" applyNumberFormat="1" applyFill="1" applyBorder="1"/>
    <xf numFmtId="1" fontId="0" fillId="0" borderId="5" xfId="0" applyNumberFormat="1" applyBorder="1" applyAlignment="1">
      <alignment horizontal="center" vertical="center" wrapText="1"/>
    </xf>
    <xf numFmtId="49" fontId="10" fillId="0" borderId="22" xfId="0" applyNumberFormat="1" applyFont="1" applyBorder="1"/>
    <xf numFmtId="164" fontId="0" fillId="0" borderId="17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49" fontId="10" fillId="0" borderId="24" xfId="0" applyNumberFormat="1" applyFont="1" applyBorder="1"/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9" xfId="0" applyBorder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 vertical="top" wrapText="1"/>
    </xf>
    <xf numFmtId="14" fontId="0" fillId="0" borderId="12" xfId="0" applyNumberForma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0" fontId="0" fillId="0" borderId="29" xfId="0" applyBorder="1" applyAlignment="1">
      <alignment horizontal="left"/>
    </xf>
  </cellXfs>
  <cellStyles count="1">
    <cellStyle name="Normal" xfId="0" builtinId="0"/>
  </cellStyles>
  <dxfs count="16">
    <dxf>
      <font>
        <color rgb="FFFFFF00"/>
      </font>
      <fill>
        <patternFill>
          <bgColor rgb="FFFF00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441408</xdr:colOff>
      <xdr:row>36</xdr:row>
      <xdr:rowOff>52374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5436DF-8949-95F7-BB97-58A04C2C0B2C}"/>
            </a:ext>
          </a:extLst>
        </xdr:cNvPr>
        <xdr:cNvSpPr txBox="1"/>
      </xdr:nvSpPr>
      <xdr:spPr>
        <a:xfrm>
          <a:off x="7312660" y="99517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441408</xdr:colOff>
      <xdr:row>42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D547CA-82BA-41FE-9207-EDD23C4A5E93}"/>
            </a:ext>
          </a:extLst>
        </xdr:cNvPr>
        <xdr:cNvSpPr txBox="1"/>
      </xdr:nvSpPr>
      <xdr:spPr>
        <a:xfrm>
          <a:off x="7315283" y="99075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48846</xdr:colOff>
      <xdr:row>7</xdr:row>
      <xdr:rowOff>390770</xdr:rowOff>
    </xdr:from>
    <xdr:to>
      <xdr:col>5</xdr:col>
      <xdr:colOff>2400299</xdr:colOff>
      <xdr:row>7</xdr:row>
      <xdr:rowOff>1211384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F10107-2C46-EF66-EB78-607B3EDD8352}"/>
            </a:ext>
          </a:extLst>
        </xdr:cNvPr>
        <xdr:cNvSpPr txBox="1"/>
      </xdr:nvSpPr>
      <xdr:spPr>
        <a:xfrm>
          <a:off x="263769" y="2881924"/>
          <a:ext cx="5389684" cy="820614"/>
        </a:xfrm>
        <a:prstGeom prst="rect">
          <a:avLst/>
        </a:prstGeom>
        <a:noFill/>
        <a:ln w="190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oneCellAnchor>
    <xdr:from>
      <xdr:col>5</xdr:col>
      <xdr:colOff>1057850</xdr:colOff>
      <xdr:row>7</xdr:row>
      <xdr:rowOff>644990</xdr:rowOff>
    </xdr:from>
    <xdr:ext cx="1320864" cy="4788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6AF410-2086-9839-90CC-17860E49CC4A}"/>
            </a:ext>
          </a:extLst>
        </xdr:cNvPr>
        <xdr:cNvSpPr txBox="1"/>
      </xdr:nvSpPr>
      <xdr:spPr>
        <a:xfrm rot="21114191">
          <a:off x="3939163" y="3140540"/>
          <a:ext cx="1320864" cy="478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700" i="1"/>
            <a:t>Remaining three Focus-4s</a:t>
          </a:r>
          <a:r>
            <a:rPr lang="en-US" sz="700" i="1" baseline="0"/>
            <a:t> must total at least 2.5hrs  with no topic less than 30 minutes.</a:t>
          </a:r>
          <a:endParaRPr lang="en-US" sz="700" i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E3E6-AAA5-4A6A-80F1-0FB3B4942B86}">
  <dimension ref="B1:I86"/>
  <sheetViews>
    <sheetView view="pageBreakPreview" zoomScaleNormal="100" zoomScaleSheetLayoutView="100" workbookViewId="0">
      <selection activeCell="F56" sqref="F56"/>
    </sheetView>
  </sheetViews>
  <sheetFormatPr baseColWidth="10" defaultColWidth="9.1640625" defaultRowHeight="15" x14ac:dyDescent="0.2"/>
  <cols>
    <col min="1" max="1" width="2.83203125" customWidth="1"/>
    <col min="2" max="2" width="6.83203125" customWidth="1"/>
    <col min="3" max="3" width="10.5" bestFit="1" customWidth="1"/>
    <col min="4" max="4" width="10.5" style="12" customWidth="1"/>
    <col min="5" max="5" width="10.5" customWidth="1"/>
    <col min="6" max="6" width="34.83203125" customWidth="1"/>
    <col min="7" max="7" width="11.1640625" customWidth="1"/>
    <col min="8" max="8" width="11.1640625" style="26" customWidth="1"/>
    <col min="9" max="9" width="33" style="32" customWidth="1"/>
    <col min="10" max="10" width="4.5" customWidth="1"/>
  </cols>
  <sheetData>
    <row r="1" spans="2:9" ht="26" x14ac:dyDescent="0.3">
      <c r="B1" s="100" t="s">
        <v>0</v>
      </c>
      <c r="C1" s="101"/>
      <c r="D1" s="101"/>
      <c r="E1" s="101"/>
      <c r="F1" s="101"/>
      <c r="G1" s="101"/>
      <c r="H1" s="101"/>
      <c r="I1" s="101"/>
    </row>
    <row r="2" spans="2:9" ht="24" x14ac:dyDescent="0.3">
      <c r="B2" s="102" t="s">
        <v>1</v>
      </c>
      <c r="C2" s="102"/>
      <c r="D2" s="102"/>
      <c r="E2" s="102"/>
      <c r="F2" s="102"/>
      <c r="G2" s="102"/>
      <c r="H2" s="102"/>
      <c r="I2" s="102"/>
    </row>
    <row r="3" spans="2:9" ht="19" x14ac:dyDescent="0.25">
      <c r="B3" s="103" t="s">
        <v>2</v>
      </c>
      <c r="C3" s="103"/>
      <c r="D3" s="103"/>
      <c r="E3" s="103"/>
      <c r="F3" s="103"/>
      <c r="G3" s="103"/>
      <c r="H3" s="103"/>
      <c r="I3" s="103"/>
    </row>
    <row r="4" spans="2:9" ht="31.75" customHeight="1" x14ac:dyDescent="0.2">
      <c r="B4" s="63" t="s">
        <v>3</v>
      </c>
      <c r="C4" s="106"/>
      <c r="D4" s="106"/>
      <c r="E4" s="106"/>
      <c r="F4" s="106"/>
      <c r="G4" s="62"/>
      <c r="H4" s="62"/>
      <c r="I4" s="62"/>
    </row>
    <row r="5" spans="2:9" ht="33.5" customHeight="1" x14ac:dyDescent="0.2">
      <c r="B5" s="104" t="s">
        <v>4</v>
      </c>
      <c r="C5" s="105"/>
      <c r="D5" s="105"/>
      <c r="E5" s="105"/>
      <c r="F5" s="105"/>
      <c r="G5" s="105"/>
      <c r="H5" s="105"/>
      <c r="I5" s="105"/>
    </row>
    <row r="6" spans="2:9" ht="11" customHeight="1" thickBot="1" x14ac:dyDescent="0.25">
      <c r="B6" s="64"/>
      <c r="C6" s="65"/>
      <c r="D6" s="65"/>
      <c r="E6" s="65"/>
      <c r="F6" s="65"/>
      <c r="G6" s="65"/>
      <c r="H6" s="65"/>
      <c r="I6" s="65"/>
    </row>
    <row r="7" spans="2:9" ht="52.25" customHeight="1" thickBot="1" x14ac:dyDescent="0.25">
      <c r="B7" s="124" t="s">
        <v>5</v>
      </c>
      <c r="C7" s="125"/>
      <c r="D7" s="125"/>
      <c r="E7" s="125"/>
      <c r="F7" s="126"/>
      <c r="G7" s="127" t="s">
        <v>6</v>
      </c>
      <c r="H7" s="128"/>
      <c r="I7" s="129"/>
    </row>
    <row r="8" spans="2:9" ht="127.25" customHeight="1" thickTop="1" thickBot="1" x14ac:dyDescent="0.25">
      <c r="B8" s="136" t="s">
        <v>7</v>
      </c>
      <c r="C8" s="137"/>
      <c r="D8" s="137"/>
      <c r="E8" s="137"/>
      <c r="F8" s="138"/>
      <c r="G8" s="139" t="s">
        <v>8</v>
      </c>
      <c r="H8" s="140"/>
      <c r="I8" s="141"/>
    </row>
    <row r="9" spans="2:9" ht="41.5" customHeight="1" x14ac:dyDescent="0.2">
      <c r="B9" s="142" t="s">
        <v>9</v>
      </c>
      <c r="C9" s="143"/>
      <c r="D9" s="143"/>
      <c r="E9" s="143"/>
      <c r="F9" s="143"/>
      <c r="G9" s="143"/>
      <c r="H9" s="143"/>
      <c r="I9" s="144"/>
    </row>
    <row r="10" spans="2:9" ht="33" customHeight="1" thickBot="1" x14ac:dyDescent="0.25">
      <c r="B10" s="130"/>
      <c r="C10" s="131"/>
      <c r="D10" s="131"/>
      <c r="E10" s="132"/>
      <c r="F10" s="134"/>
      <c r="G10" s="135"/>
      <c r="H10" s="131"/>
      <c r="I10" s="133"/>
    </row>
    <row r="11" spans="2:9" ht="15" customHeight="1" thickBot="1" x14ac:dyDescent="0.25">
      <c r="B11" s="64"/>
      <c r="C11" s="65"/>
      <c r="D11" s="65"/>
      <c r="E11" s="65"/>
      <c r="F11" s="65"/>
      <c r="G11" s="65"/>
      <c r="H11" s="65"/>
      <c r="I11" s="65"/>
    </row>
    <row r="12" spans="2:9" ht="14.75" customHeight="1" x14ac:dyDescent="0.2">
      <c r="B12" s="107" t="s">
        <v>10</v>
      </c>
      <c r="C12" s="108"/>
      <c r="D12" s="108"/>
      <c r="E12" s="108"/>
      <c r="F12" s="108"/>
      <c r="G12" s="108"/>
      <c r="H12" s="108"/>
      <c r="I12" s="109"/>
    </row>
    <row r="13" spans="2:9" ht="15" customHeight="1" thickBot="1" x14ac:dyDescent="0.25">
      <c r="B13" s="110"/>
      <c r="C13" s="111"/>
      <c r="D13" s="111"/>
      <c r="E13" s="111"/>
      <c r="F13" s="111"/>
      <c r="G13" s="111"/>
      <c r="H13" s="111"/>
      <c r="I13" s="112"/>
    </row>
    <row r="14" spans="2:9" s="22" customFormat="1" ht="7.25" customHeight="1" thickBot="1" x14ac:dyDescent="0.3">
      <c r="B14" s="20"/>
      <c r="C14" s="20"/>
      <c r="D14" s="21"/>
      <c r="E14" s="20"/>
      <c r="F14" s="20"/>
      <c r="G14" s="20"/>
      <c r="H14" s="21"/>
      <c r="I14" s="31"/>
    </row>
    <row r="15" spans="2:9" ht="16" x14ac:dyDescent="0.2">
      <c r="B15" s="113" t="s">
        <v>11</v>
      </c>
      <c r="C15" s="115" t="s">
        <v>12</v>
      </c>
      <c r="D15" s="117" t="s">
        <v>13</v>
      </c>
      <c r="E15" s="119" t="s">
        <v>14</v>
      </c>
      <c r="F15" s="46" t="s">
        <v>15</v>
      </c>
      <c r="G15" s="113" t="s">
        <v>16</v>
      </c>
      <c r="H15" s="113" t="s">
        <v>17</v>
      </c>
      <c r="I15" s="122" t="s">
        <v>18</v>
      </c>
    </row>
    <row r="16" spans="2:9" ht="17" thickBot="1" x14ac:dyDescent="0.25">
      <c r="B16" s="114"/>
      <c r="C16" s="116"/>
      <c r="D16" s="118"/>
      <c r="E16" s="120"/>
      <c r="F16" s="23" t="s">
        <v>19</v>
      </c>
      <c r="G16" s="121"/>
      <c r="H16" s="114"/>
      <c r="I16" s="123"/>
    </row>
    <row r="17" spans="2:9" ht="16" x14ac:dyDescent="0.2">
      <c r="B17" s="50">
        <v>1</v>
      </c>
      <c r="C17" s="8">
        <v>44798</v>
      </c>
      <c r="D17" s="6">
        <v>0.33333333333333331</v>
      </c>
      <c r="E17" s="11">
        <v>0.34375</v>
      </c>
      <c r="F17" s="1" t="s">
        <v>20</v>
      </c>
      <c r="G17" s="66">
        <v>15</v>
      </c>
      <c r="H17" s="66"/>
      <c r="I17" s="39"/>
    </row>
    <row r="18" spans="2:9" ht="16" x14ac:dyDescent="0.2">
      <c r="B18" s="50"/>
      <c r="C18" s="8"/>
      <c r="D18" s="7">
        <f>E17</f>
        <v>0.34375</v>
      </c>
      <c r="E18" s="11">
        <v>0.39583333333333331</v>
      </c>
      <c r="F18" s="1" t="s">
        <v>21</v>
      </c>
      <c r="G18" s="66"/>
      <c r="H18" s="66">
        <v>75</v>
      </c>
      <c r="I18" s="39" t="s">
        <v>22</v>
      </c>
    </row>
    <row r="19" spans="2:9" ht="16" x14ac:dyDescent="0.2">
      <c r="B19" s="51"/>
      <c r="C19" s="9"/>
      <c r="D19" s="7">
        <f t="shared" ref="D19:D28" si="0">E18</f>
        <v>0.39583333333333331</v>
      </c>
      <c r="E19" s="11">
        <v>0.40277777777777773</v>
      </c>
      <c r="F19" s="1" t="s">
        <v>23</v>
      </c>
      <c r="G19" s="67">
        <v>10</v>
      </c>
      <c r="H19" s="67"/>
      <c r="I19" s="39"/>
    </row>
    <row r="20" spans="2:9" ht="32" x14ac:dyDescent="0.2">
      <c r="B20" s="52"/>
      <c r="C20" s="9"/>
      <c r="D20" s="7">
        <f>E19</f>
        <v>0.40277777777777773</v>
      </c>
      <c r="E20" s="11">
        <v>0.44791666666666669</v>
      </c>
      <c r="F20" s="1" t="s">
        <v>24</v>
      </c>
      <c r="G20" s="67"/>
      <c r="H20" s="67">
        <v>65</v>
      </c>
      <c r="I20" s="39" t="s">
        <v>22</v>
      </c>
    </row>
    <row r="21" spans="2:9" ht="16" x14ac:dyDescent="0.2">
      <c r="B21" s="52"/>
      <c r="C21" s="9"/>
      <c r="D21" s="7">
        <f t="shared" si="0"/>
        <v>0.44791666666666669</v>
      </c>
      <c r="E21" s="11">
        <v>0.4548611111111111</v>
      </c>
      <c r="F21" s="1" t="s">
        <v>23</v>
      </c>
      <c r="G21" s="67">
        <v>10</v>
      </c>
      <c r="H21" s="67"/>
      <c r="I21" s="39"/>
    </row>
    <row r="22" spans="2:9" ht="32" x14ac:dyDescent="0.2">
      <c r="B22" s="52"/>
      <c r="C22" s="9"/>
      <c r="D22" s="7">
        <f t="shared" si="0"/>
        <v>0.4548611111111111</v>
      </c>
      <c r="E22" s="11">
        <v>0.5</v>
      </c>
      <c r="F22" s="1" t="s">
        <v>25</v>
      </c>
      <c r="G22" s="67"/>
      <c r="H22" s="67">
        <v>65</v>
      </c>
      <c r="I22" s="39" t="s">
        <v>22</v>
      </c>
    </row>
    <row r="23" spans="2:9" ht="16" x14ac:dyDescent="0.2">
      <c r="B23" s="52"/>
      <c r="C23" s="9"/>
      <c r="D23" s="7">
        <f t="shared" si="0"/>
        <v>0.5</v>
      </c>
      <c r="E23" s="11">
        <v>0.52083333333333337</v>
      </c>
      <c r="F23" s="1" t="s">
        <v>26</v>
      </c>
      <c r="G23" s="67">
        <v>30</v>
      </c>
      <c r="H23" s="67"/>
      <c r="I23" s="39"/>
    </row>
    <row r="24" spans="2:9" ht="32" x14ac:dyDescent="0.2">
      <c r="B24" s="52"/>
      <c r="C24" s="9"/>
      <c r="D24" s="7">
        <f>E23</f>
        <v>0.52083333333333337</v>
      </c>
      <c r="E24" s="11">
        <v>0.54166666666666663</v>
      </c>
      <c r="F24" s="1" t="s">
        <v>25</v>
      </c>
      <c r="G24" s="67"/>
      <c r="H24" s="67">
        <v>30</v>
      </c>
      <c r="I24" s="39" t="s">
        <v>22</v>
      </c>
    </row>
    <row r="25" spans="2:9" ht="16" x14ac:dyDescent="0.2">
      <c r="B25" s="52"/>
      <c r="C25" s="9"/>
      <c r="D25" s="7">
        <f t="shared" si="0"/>
        <v>0.54166666666666663</v>
      </c>
      <c r="E25" s="11">
        <v>0.58333333333333337</v>
      </c>
      <c r="F25" s="1" t="s">
        <v>27</v>
      </c>
      <c r="G25" s="67"/>
      <c r="H25" s="67">
        <v>60</v>
      </c>
      <c r="I25" s="39" t="s">
        <v>22</v>
      </c>
    </row>
    <row r="26" spans="2:9" ht="16" x14ac:dyDescent="0.2">
      <c r="B26" s="52"/>
      <c r="C26" s="9"/>
      <c r="D26" s="7">
        <f t="shared" si="0"/>
        <v>0.58333333333333337</v>
      </c>
      <c r="E26" s="11">
        <v>0.59027777777777779</v>
      </c>
      <c r="F26" s="1" t="s">
        <v>23</v>
      </c>
      <c r="G26" s="67">
        <v>10</v>
      </c>
      <c r="H26" s="67"/>
      <c r="I26" s="39"/>
    </row>
    <row r="27" spans="2:9" ht="16" x14ac:dyDescent="0.2">
      <c r="B27" s="52"/>
      <c r="C27" s="9"/>
      <c r="D27" s="7">
        <f t="shared" si="0"/>
        <v>0.59027777777777779</v>
      </c>
      <c r="E27" s="11">
        <v>0.63194444444444442</v>
      </c>
      <c r="F27" s="1" t="s">
        <v>28</v>
      </c>
      <c r="G27" s="67"/>
      <c r="H27" s="67">
        <v>60</v>
      </c>
      <c r="I27" s="39" t="s">
        <v>22</v>
      </c>
    </row>
    <row r="28" spans="2:9" ht="16" x14ac:dyDescent="0.2">
      <c r="B28" s="52"/>
      <c r="C28" s="9"/>
      <c r="D28" s="7">
        <f t="shared" si="0"/>
        <v>0.63194444444444442</v>
      </c>
      <c r="E28" s="11">
        <v>0.63888888888888895</v>
      </c>
      <c r="F28" s="1" t="s">
        <v>23</v>
      </c>
      <c r="G28" s="67">
        <v>10</v>
      </c>
      <c r="H28" s="67"/>
      <c r="I28" s="39"/>
    </row>
    <row r="29" spans="2:9" ht="16" x14ac:dyDescent="0.2">
      <c r="B29" s="52"/>
      <c r="C29" s="9"/>
      <c r="D29" s="7">
        <f t="shared" ref="D29:D41" si="1">E28</f>
        <v>0.63888888888888895</v>
      </c>
      <c r="E29" s="11">
        <v>0.68055555555555547</v>
      </c>
      <c r="F29" s="1" t="s">
        <v>29</v>
      </c>
      <c r="G29" s="67"/>
      <c r="H29" s="67">
        <v>60</v>
      </c>
      <c r="I29" s="39" t="s">
        <v>22</v>
      </c>
    </row>
    <row r="30" spans="2:9" ht="16" x14ac:dyDescent="0.2">
      <c r="B30" s="52"/>
      <c r="C30" s="9"/>
      <c r="D30" s="7">
        <f t="shared" si="1"/>
        <v>0.68055555555555547</v>
      </c>
      <c r="E30" s="11">
        <v>0.6875</v>
      </c>
      <c r="F30" s="1" t="s">
        <v>30</v>
      </c>
      <c r="G30" s="67">
        <v>10</v>
      </c>
      <c r="H30" s="67"/>
      <c r="I30" s="39"/>
    </row>
    <row r="31" spans="2:9" x14ac:dyDescent="0.2">
      <c r="B31" s="52"/>
      <c r="C31" s="9"/>
      <c r="D31" s="7">
        <f t="shared" si="1"/>
        <v>0.6875</v>
      </c>
      <c r="E31" s="11">
        <f t="shared" ref="E31:E41" si="2">D31+TIME(0,G31+H31,0)</f>
        <v>0.6875</v>
      </c>
      <c r="F31" s="1"/>
      <c r="G31" s="67"/>
      <c r="H31" s="67"/>
      <c r="I31" s="39"/>
    </row>
    <row r="32" spans="2:9" x14ac:dyDescent="0.2">
      <c r="B32" s="52"/>
      <c r="C32" s="9"/>
      <c r="D32" s="7">
        <f t="shared" si="1"/>
        <v>0.6875</v>
      </c>
      <c r="E32" s="11">
        <f t="shared" si="2"/>
        <v>0.6875</v>
      </c>
      <c r="F32" s="1"/>
      <c r="G32" s="67"/>
      <c r="H32" s="67"/>
      <c r="I32" s="39"/>
    </row>
    <row r="33" spans="2:9" x14ac:dyDescent="0.2">
      <c r="B33" s="52"/>
      <c r="C33" s="9"/>
      <c r="D33" s="7">
        <f t="shared" si="1"/>
        <v>0.6875</v>
      </c>
      <c r="E33" s="11">
        <f t="shared" si="2"/>
        <v>0.6875</v>
      </c>
      <c r="F33" s="1"/>
      <c r="G33" s="67"/>
      <c r="H33" s="67"/>
      <c r="I33" s="39"/>
    </row>
    <row r="34" spans="2:9" x14ac:dyDescent="0.2">
      <c r="B34" s="52"/>
      <c r="C34" s="9"/>
      <c r="D34" s="7">
        <f t="shared" si="1"/>
        <v>0.6875</v>
      </c>
      <c r="E34" s="11">
        <f t="shared" si="2"/>
        <v>0.6875</v>
      </c>
      <c r="F34" s="1"/>
      <c r="G34" s="67"/>
      <c r="H34" s="67"/>
      <c r="I34" s="39"/>
    </row>
    <row r="35" spans="2:9" x14ac:dyDescent="0.2">
      <c r="B35" s="52"/>
      <c r="C35" s="9"/>
      <c r="D35" s="7">
        <f t="shared" si="1"/>
        <v>0.6875</v>
      </c>
      <c r="E35" s="11">
        <f t="shared" si="2"/>
        <v>0.6875</v>
      </c>
      <c r="F35" s="1"/>
      <c r="G35" s="67"/>
      <c r="H35" s="67"/>
      <c r="I35" s="39"/>
    </row>
    <row r="36" spans="2:9" x14ac:dyDescent="0.2">
      <c r="B36" s="52"/>
      <c r="C36" s="9"/>
      <c r="D36" s="7">
        <f t="shared" si="1"/>
        <v>0.6875</v>
      </c>
      <c r="E36" s="11">
        <f t="shared" si="2"/>
        <v>0.6875</v>
      </c>
      <c r="F36" s="1"/>
      <c r="G36" s="67"/>
      <c r="H36" s="67"/>
      <c r="I36" s="39"/>
    </row>
    <row r="37" spans="2:9" x14ac:dyDescent="0.2">
      <c r="B37" s="52"/>
      <c r="C37" s="9"/>
      <c r="D37" s="7">
        <f t="shared" si="1"/>
        <v>0.6875</v>
      </c>
      <c r="E37" s="11">
        <f t="shared" si="2"/>
        <v>0.6875</v>
      </c>
      <c r="F37" s="1"/>
      <c r="G37" s="67"/>
      <c r="H37" s="67"/>
      <c r="I37" s="39"/>
    </row>
    <row r="38" spans="2:9" x14ac:dyDescent="0.2">
      <c r="B38" s="52"/>
      <c r="C38" s="9"/>
      <c r="D38" s="7">
        <f t="shared" si="1"/>
        <v>0.6875</v>
      </c>
      <c r="E38" s="11">
        <f t="shared" si="2"/>
        <v>0.6875</v>
      </c>
      <c r="F38" s="1"/>
      <c r="G38" s="67"/>
      <c r="H38" s="67"/>
      <c r="I38" s="39"/>
    </row>
    <row r="39" spans="2:9" x14ac:dyDescent="0.2">
      <c r="B39" s="52"/>
      <c r="C39" s="9"/>
      <c r="D39" s="7">
        <f t="shared" si="1"/>
        <v>0.6875</v>
      </c>
      <c r="E39" s="11">
        <f t="shared" si="2"/>
        <v>0.6875</v>
      </c>
      <c r="F39" s="1"/>
      <c r="G39" s="67"/>
      <c r="H39" s="67"/>
      <c r="I39" s="39"/>
    </row>
    <row r="40" spans="2:9" x14ac:dyDescent="0.2">
      <c r="B40" s="52"/>
      <c r="C40" s="9"/>
      <c r="D40" s="7">
        <f t="shared" si="1"/>
        <v>0.6875</v>
      </c>
      <c r="E40" s="11">
        <f t="shared" si="2"/>
        <v>0.6875</v>
      </c>
      <c r="F40" s="1"/>
      <c r="G40" s="67"/>
      <c r="H40" s="67"/>
      <c r="I40" s="39"/>
    </row>
    <row r="41" spans="2:9" ht="16" thickBot="1" x14ac:dyDescent="0.25">
      <c r="B41" s="53"/>
      <c r="C41" s="54"/>
      <c r="D41" s="7">
        <f t="shared" si="1"/>
        <v>0.6875</v>
      </c>
      <c r="E41" s="11">
        <f t="shared" si="2"/>
        <v>0.6875</v>
      </c>
      <c r="F41" s="55"/>
      <c r="G41" s="68"/>
      <c r="H41" s="68"/>
      <c r="I41" s="45"/>
    </row>
    <row r="42" spans="2:9" ht="16" x14ac:dyDescent="0.2">
      <c r="B42" s="14"/>
      <c r="C42" s="15"/>
      <c r="D42" s="48"/>
      <c r="E42" s="49"/>
      <c r="F42" s="56" t="s">
        <v>31</v>
      </c>
      <c r="G42" s="57">
        <f>SUM(G17:G41)/60</f>
        <v>1.5833333333333333</v>
      </c>
      <c r="H42" s="58">
        <f>SUM(H17:H41)/60</f>
        <v>6.916666666666667</v>
      </c>
      <c r="I42" s="69" t="s">
        <v>32</v>
      </c>
    </row>
    <row r="43" spans="2:9" ht="16" thickBot="1" x14ac:dyDescent="0.25">
      <c r="B43" s="27"/>
      <c r="C43" s="28"/>
      <c r="D43" s="28"/>
      <c r="E43" s="29"/>
      <c r="F43" s="59"/>
      <c r="G43" s="60"/>
      <c r="H43" s="61">
        <f>SUM(G42:H42)</f>
        <v>8.5</v>
      </c>
      <c r="I43" s="69" t="s">
        <v>33</v>
      </c>
    </row>
    <row r="44" spans="2:9" ht="16" thickBot="1" x14ac:dyDescent="0.25">
      <c r="B44" s="27"/>
      <c r="C44" s="28"/>
      <c r="D44" s="28"/>
      <c r="E44" s="29"/>
      <c r="F44" s="30"/>
      <c r="G44" s="30"/>
      <c r="H44" s="30"/>
    </row>
    <row r="45" spans="2:9" ht="14.75" customHeight="1" x14ac:dyDescent="0.2">
      <c r="B45" s="107" t="s">
        <v>34</v>
      </c>
      <c r="C45" s="108"/>
      <c r="D45" s="108"/>
      <c r="E45" s="108"/>
      <c r="F45" s="108"/>
      <c r="G45" s="108"/>
      <c r="H45" s="108"/>
      <c r="I45" s="109"/>
    </row>
    <row r="46" spans="2:9" ht="15" customHeight="1" thickBot="1" x14ac:dyDescent="0.25">
      <c r="B46" s="110"/>
      <c r="C46" s="111"/>
      <c r="D46" s="111"/>
      <c r="E46" s="111"/>
      <c r="F46" s="111"/>
      <c r="G46" s="111"/>
      <c r="H46" s="111"/>
      <c r="I46" s="112"/>
    </row>
    <row r="47" spans="2:9" s="22" customFormat="1" ht="7.25" customHeight="1" thickBot="1" x14ac:dyDescent="0.3">
      <c r="B47" s="20"/>
      <c r="C47" s="20"/>
      <c r="D47" s="21"/>
      <c r="E47" s="20"/>
      <c r="F47" s="20"/>
      <c r="G47" s="20"/>
      <c r="H47" s="21"/>
      <c r="I47" s="31"/>
    </row>
    <row r="48" spans="2:9" ht="16" x14ac:dyDescent="0.2">
      <c r="B48" s="113" t="s">
        <v>11</v>
      </c>
      <c r="C48" s="115" t="s">
        <v>12</v>
      </c>
      <c r="D48" s="117" t="s">
        <v>13</v>
      </c>
      <c r="E48" s="119" t="s">
        <v>14</v>
      </c>
      <c r="F48" s="46" t="s">
        <v>15</v>
      </c>
      <c r="G48" s="113" t="s">
        <v>16</v>
      </c>
      <c r="H48" s="113" t="s">
        <v>35</v>
      </c>
      <c r="I48" s="122" t="s">
        <v>18</v>
      </c>
    </row>
    <row r="49" spans="2:9" ht="17" thickBot="1" x14ac:dyDescent="0.25">
      <c r="B49" s="114"/>
      <c r="C49" s="116"/>
      <c r="D49" s="118"/>
      <c r="E49" s="120"/>
      <c r="F49" s="23" t="s">
        <v>19</v>
      </c>
      <c r="G49" s="121"/>
      <c r="H49" s="114"/>
      <c r="I49" s="123"/>
    </row>
    <row r="50" spans="2:9" ht="16" x14ac:dyDescent="0.2">
      <c r="B50" s="38">
        <v>2</v>
      </c>
      <c r="C50" s="4">
        <v>44799</v>
      </c>
      <c r="D50" s="7">
        <v>0.33333333333333331</v>
      </c>
      <c r="E50" s="7">
        <v>0.34375</v>
      </c>
      <c r="F50" s="3" t="s">
        <v>30</v>
      </c>
      <c r="G50" s="19">
        <v>15</v>
      </c>
      <c r="H50" s="19"/>
      <c r="I50" s="39"/>
    </row>
    <row r="51" spans="2:9" ht="16" x14ac:dyDescent="0.2">
      <c r="B51" s="40"/>
      <c r="C51" s="10"/>
      <c r="D51" s="13">
        <f>E50</f>
        <v>0.34375</v>
      </c>
      <c r="E51" s="11">
        <v>0.375</v>
      </c>
      <c r="F51" s="3" t="s">
        <v>36</v>
      </c>
      <c r="G51" s="19"/>
      <c r="H51" s="19">
        <v>45</v>
      </c>
      <c r="I51" s="39" t="s">
        <v>22</v>
      </c>
    </row>
    <row r="52" spans="2:9" ht="16" x14ac:dyDescent="0.2">
      <c r="B52" s="38"/>
      <c r="C52" s="10"/>
      <c r="D52" s="13">
        <f t="shared" ref="D52:D53" si="3">E51</f>
        <v>0.375</v>
      </c>
      <c r="E52" s="11">
        <v>0.38194444444444442</v>
      </c>
      <c r="F52" s="3" t="s">
        <v>23</v>
      </c>
      <c r="G52" s="19">
        <v>10</v>
      </c>
      <c r="H52" s="19"/>
      <c r="I52" s="39"/>
    </row>
    <row r="53" spans="2:9" ht="16" x14ac:dyDescent="0.2">
      <c r="B53" s="38"/>
      <c r="C53" s="10"/>
      <c r="D53" s="13">
        <f t="shared" si="3"/>
        <v>0.38194444444444442</v>
      </c>
      <c r="E53" s="11">
        <v>0.4548611111111111</v>
      </c>
      <c r="F53" s="3" t="s">
        <v>37</v>
      </c>
      <c r="G53" s="19"/>
      <c r="H53" s="19">
        <v>45</v>
      </c>
      <c r="I53" s="39" t="s">
        <v>22</v>
      </c>
    </row>
    <row r="54" spans="2:9" ht="16" x14ac:dyDescent="0.2">
      <c r="B54" s="38"/>
      <c r="C54" s="10"/>
      <c r="D54" s="13">
        <f>E53</f>
        <v>0.4548611111111111</v>
      </c>
      <c r="E54" s="11">
        <v>0.4861111111111111</v>
      </c>
      <c r="F54" s="3" t="s">
        <v>38</v>
      </c>
      <c r="G54" s="19"/>
      <c r="H54" s="26">
        <v>45</v>
      </c>
      <c r="I54" s="39" t="s">
        <v>22</v>
      </c>
    </row>
    <row r="55" spans="2:9" ht="16" x14ac:dyDescent="0.2">
      <c r="B55" s="38"/>
      <c r="C55" s="10"/>
      <c r="D55" s="13">
        <f t="shared" ref="D55:D74" si="4">E54</f>
        <v>0.4861111111111111</v>
      </c>
      <c r="E55" s="11">
        <v>0.50694444444444442</v>
      </c>
      <c r="F55" s="5" t="s">
        <v>26</v>
      </c>
      <c r="G55" s="19">
        <v>30</v>
      </c>
      <c r="H55" s="19"/>
      <c r="I55" s="39"/>
    </row>
    <row r="56" spans="2:9" ht="16" x14ac:dyDescent="0.2">
      <c r="B56" s="38"/>
      <c r="C56" s="10"/>
      <c r="D56" s="13">
        <f t="shared" si="4"/>
        <v>0.50694444444444442</v>
      </c>
      <c r="E56" s="11">
        <v>0.54861111111111105</v>
      </c>
      <c r="F56" s="3" t="s">
        <v>39</v>
      </c>
      <c r="G56" s="19"/>
      <c r="H56" s="19">
        <v>60</v>
      </c>
      <c r="I56" s="39" t="s">
        <v>22</v>
      </c>
    </row>
    <row r="57" spans="2:9" x14ac:dyDescent="0.2">
      <c r="B57" s="38"/>
      <c r="C57" s="10"/>
      <c r="D57" s="13">
        <f t="shared" si="4"/>
        <v>0.54861111111111105</v>
      </c>
      <c r="E57" s="11">
        <f t="shared" ref="E57:E60" si="5">D57+TIME(0,G57+H57,0)</f>
        <v>0.54861111111111105</v>
      </c>
      <c r="F57" s="5"/>
      <c r="G57" s="19"/>
      <c r="H57" s="19"/>
      <c r="I57" s="39"/>
    </row>
    <row r="58" spans="2:9" x14ac:dyDescent="0.2">
      <c r="B58" s="38"/>
      <c r="C58" s="10"/>
      <c r="D58" s="13">
        <f t="shared" si="4"/>
        <v>0.54861111111111105</v>
      </c>
      <c r="E58" s="11">
        <f t="shared" si="5"/>
        <v>0.54861111111111105</v>
      </c>
      <c r="F58" s="3"/>
      <c r="G58" s="19"/>
      <c r="H58" s="19"/>
      <c r="I58" s="39"/>
    </row>
    <row r="59" spans="2:9" x14ac:dyDescent="0.2">
      <c r="B59" s="38"/>
      <c r="C59" s="2"/>
      <c r="D59" s="13">
        <f t="shared" si="4"/>
        <v>0.54861111111111105</v>
      </c>
      <c r="E59" s="11">
        <f t="shared" si="5"/>
        <v>0.54861111111111105</v>
      </c>
      <c r="F59" s="3"/>
      <c r="G59" s="19"/>
      <c r="H59" s="19"/>
      <c r="I59" s="39"/>
    </row>
    <row r="60" spans="2:9" x14ac:dyDescent="0.2">
      <c r="B60" s="38"/>
      <c r="C60" s="2"/>
      <c r="D60" s="13">
        <f t="shared" si="4"/>
        <v>0.54861111111111105</v>
      </c>
      <c r="E60" s="11">
        <f t="shared" si="5"/>
        <v>0.54861111111111105</v>
      </c>
      <c r="F60" s="3"/>
      <c r="G60" s="19"/>
      <c r="H60" s="19"/>
      <c r="I60" s="39"/>
    </row>
    <row r="61" spans="2:9" x14ac:dyDescent="0.2">
      <c r="B61" s="38"/>
      <c r="C61" s="2"/>
      <c r="D61" s="13">
        <f t="shared" si="4"/>
        <v>0.54861111111111105</v>
      </c>
      <c r="E61" s="11">
        <f t="shared" ref="E61:E74" si="6">D61+TIME(0,G61+H61,0)</f>
        <v>0.54861111111111105</v>
      </c>
      <c r="F61" s="3"/>
      <c r="G61" s="19"/>
      <c r="H61" s="19"/>
      <c r="I61" s="39"/>
    </row>
    <row r="62" spans="2:9" x14ac:dyDescent="0.2">
      <c r="B62" s="38"/>
      <c r="C62" s="2"/>
      <c r="D62" s="13">
        <f t="shared" si="4"/>
        <v>0.54861111111111105</v>
      </c>
      <c r="E62" s="11">
        <f t="shared" si="6"/>
        <v>0.54861111111111105</v>
      </c>
      <c r="F62" s="3"/>
      <c r="G62" s="19"/>
      <c r="H62" s="19"/>
      <c r="I62" s="39"/>
    </row>
    <row r="63" spans="2:9" x14ac:dyDescent="0.2">
      <c r="B63" s="38"/>
      <c r="C63" s="2"/>
      <c r="D63" s="13">
        <f t="shared" si="4"/>
        <v>0.54861111111111105</v>
      </c>
      <c r="E63" s="11">
        <f t="shared" si="6"/>
        <v>0.54861111111111105</v>
      </c>
      <c r="F63" s="3"/>
      <c r="G63" s="19"/>
      <c r="H63" s="19"/>
      <c r="I63" s="39"/>
    </row>
    <row r="64" spans="2:9" x14ac:dyDescent="0.2">
      <c r="B64" s="38"/>
      <c r="C64" s="2"/>
      <c r="D64" s="13">
        <f t="shared" si="4"/>
        <v>0.54861111111111105</v>
      </c>
      <c r="E64" s="11">
        <f t="shared" si="6"/>
        <v>0.54861111111111105</v>
      </c>
      <c r="F64" s="3"/>
      <c r="G64" s="19"/>
      <c r="H64" s="19"/>
      <c r="I64" s="39"/>
    </row>
    <row r="65" spans="2:9" x14ac:dyDescent="0.2">
      <c r="B65" s="38"/>
      <c r="C65" s="2"/>
      <c r="D65" s="13">
        <f t="shared" si="4"/>
        <v>0.54861111111111105</v>
      </c>
      <c r="E65" s="11">
        <f t="shared" si="6"/>
        <v>0.54861111111111105</v>
      </c>
      <c r="F65" s="3"/>
      <c r="G65" s="19"/>
      <c r="H65" s="19"/>
      <c r="I65" s="39"/>
    </row>
    <row r="66" spans="2:9" x14ac:dyDescent="0.2">
      <c r="B66" s="38"/>
      <c r="C66" s="2"/>
      <c r="D66" s="13">
        <f t="shared" si="4"/>
        <v>0.54861111111111105</v>
      </c>
      <c r="E66" s="11">
        <f t="shared" si="6"/>
        <v>0.54861111111111105</v>
      </c>
      <c r="F66" s="3"/>
      <c r="G66" s="19"/>
      <c r="H66" s="19"/>
      <c r="I66" s="39"/>
    </row>
    <row r="67" spans="2:9" x14ac:dyDescent="0.2">
      <c r="B67" s="38"/>
      <c r="C67" s="2"/>
      <c r="D67" s="13">
        <f t="shared" si="4"/>
        <v>0.54861111111111105</v>
      </c>
      <c r="E67" s="11">
        <f t="shared" si="6"/>
        <v>0.54861111111111105</v>
      </c>
      <c r="F67" s="3"/>
      <c r="G67" s="19"/>
      <c r="H67" s="19"/>
      <c r="I67" s="39"/>
    </row>
    <row r="68" spans="2:9" x14ac:dyDescent="0.2">
      <c r="B68" s="38"/>
      <c r="C68" s="2"/>
      <c r="D68" s="13">
        <f t="shared" si="4"/>
        <v>0.54861111111111105</v>
      </c>
      <c r="E68" s="11">
        <f t="shared" si="6"/>
        <v>0.54861111111111105</v>
      </c>
      <c r="F68" s="3"/>
      <c r="G68" s="19"/>
      <c r="H68" s="19"/>
      <c r="I68" s="39"/>
    </row>
    <row r="69" spans="2:9" x14ac:dyDescent="0.2">
      <c r="B69" s="38"/>
      <c r="C69" s="2"/>
      <c r="D69" s="13">
        <f t="shared" si="4"/>
        <v>0.54861111111111105</v>
      </c>
      <c r="E69" s="11">
        <f t="shared" si="6"/>
        <v>0.54861111111111105</v>
      </c>
      <c r="F69" s="3"/>
      <c r="G69" s="19"/>
      <c r="H69" s="19"/>
      <c r="I69" s="39"/>
    </row>
    <row r="70" spans="2:9" x14ac:dyDescent="0.2">
      <c r="B70" s="38"/>
      <c r="C70" s="2"/>
      <c r="D70" s="13">
        <f t="shared" si="4"/>
        <v>0.54861111111111105</v>
      </c>
      <c r="E70" s="11">
        <f t="shared" si="6"/>
        <v>0.54861111111111105</v>
      </c>
      <c r="F70" s="3"/>
      <c r="G70" s="19"/>
      <c r="H70" s="19"/>
      <c r="I70" s="39"/>
    </row>
    <row r="71" spans="2:9" x14ac:dyDescent="0.2">
      <c r="B71" s="38"/>
      <c r="C71" s="2"/>
      <c r="D71" s="13">
        <f t="shared" si="4"/>
        <v>0.54861111111111105</v>
      </c>
      <c r="E71" s="11">
        <f t="shared" si="6"/>
        <v>0.54861111111111105</v>
      </c>
      <c r="F71" s="3"/>
      <c r="G71" s="19"/>
      <c r="H71" s="19"/>
      <c r="I71" s="39"/>
    </row>
    <row r="72" spans="2:9" x14ac:dyDescent="0.2">
      <c r="B72" s="38"/>
      <c r="C72" s="2"/>
      <c r="D72" s="13">
        <f t="shared" si="4"/>
        <v>0.54861111111111105</v>
      </c>
      <c r="E72" s="11">
        <f t="shared" si="6"/>
        <v>0.54861111111111105</v>
      </c>
      <c r="F72" s="3"/>
      <c r="G72" s="19"/>
      <c r="H72" s="19"/>
      <c r="I72" s="39"/>
    </row>
    <row r="73" spans="2:9" x14ac:dyDescent="0.2">
      <c r="B73" s="38"/>
      <c r="C73" s="2"/>
      <c r="D73" s="13">
        <f t="shared" si="4"/>
        <v>0.54861111111111105</v>
      </c>
      <c r="E73" s="11">
        <f t="shared" si="6"/>
        <v>0.54861111111111105</v>
      </c>
      <c r="F73" s="3"/>
      <c r="G73" s="19"/>
      <c r="H73" s="19"/>
      <c r="I73" s="39"/>
    </row>
    <row r="74" spans="2:9" ht="16" thickBot="1" x14ac:dyDescent="0.25">
      <c r="B74" s="41"/>
      <c r="C74" s="42"/>
      <c r="D74" s="13">
        <f t="shared" si="4"/>
        <v>0.54861111111111105</v>
      </c>
      <c r="E74" s="11">
        <f t="shared" si="6"/>
        <v>0.54861111111111105</v>
      </c>
      <c r="F74" s="43"/>
      <c r="G74" s="44"/>
      <c r="H74" s="44"/>
      <c r="I74" s="45"/>
    </row>
    <row r="75" spans="2:9" ht="16" x14ac:dyDescent="0.2">
      <c r="B75" s="14"/>
      <c r="C75" s="15"/>
      <c r="D75" s="15"/>
      <c r="E75" s="16"/>
      <c r="F75" s="36" t="s">
        <v>40</v>
      </c>
      <c r="G75" s="33">
        <f>SUM(G50:G74)/60</f>
        <v>0.91666666666666663</v>
      </c>
      <c r="H75" s="37">
        <f>SUM(H50:H74)/60</f>
        <v>3.25</v>
      </c>
    </row>
    <row r="76" spans="2:9" ht="16" x14ac:dyDescent="0.2">
      <c r="B76" s="14"/>
      <c r="C76" s="15"/>
      <c r="D76" s="15"/>
      <c r="E76" s="16"/>
      <c r="F76" s="34" t="s">
        <v>41</v>
      </c>
      <c r="G76" s="17">
        <f>G42</f>
        <v>1.5833333333333333</v>
      </c>
      <c r="H76" s="35">
        <f>H42</f>
        <v>6.916666666666667</v>
      </c>
    </row>
    <row r="77" spans="2:9" ht="20" thickBot="1" x14ac:dyDescent="0.25">
      <c r="B77" s="25"/>
      <c r="D77" s="26"/>
      <c r="F77" s="98" t="s">
        <v>42</v>
      </c>
      <c r="G77" s="99"/>
      <c r="H77" s="47">
        <f>H42+H75</f>
        <v>10.166666666666668</v>
      </c>
      <c r="I77" s="69" t="s">
        <v>43</v>
      </c>
    </row>
    <row r="78" spans="2:9" x14ac:dyDescent="0.2">
      <c r="D78" s="26"/>
    </row>
    <row r="79" spans="2:9" x14ac:dyDescent="0.2">
      <c r="D79" s="26"/>
    </row>
    <row r="80" spans="2:9" x14ac:dyDescent="0.2">
      <c r="D80" s="26"/>
      <c r="F80" s="82" t="s">
        <v>44</v>
      </c>
    </row>
    <row r="81" spans="4:6" x14ac:dyDescent="0.2">
      <c r="D81" s="26"/>
      <c r="F81" s="82" t="s">
        <v>45</v>
      </c>
    </row>
    <row r="82" spans="4:6" x14ac:dyDescent="0.2">
      <c r="D82" s="26"/>
      <c r="F82" s="82" t="s">
        <v>46</v>
      </c>
    </row>
    <row r="83" spans="4:6" x14ac:dyDescent="0.2">
      <c r="D83" s="26"/>
      <c r="F83" s="82" t="s">
        <v>47</v>
      </c>
    </row>
    <row r="84" spans="4:6" x14ac:dyDescent="0.2">
      <c r="D84" s="26"/>
      <c r="F84" s="82" t="s">
        <v>48</v>
      </c>
    </row>
    <row r="85" spans="4:6" x14ac:dyDescent="0.2">
      <c r="D85" s="26"/>
    </row>
    <row r="86" spans="4:6" x14ac:dyDescent="0.2">
      <c r="D86" s="24"/>
    </row>
  </sheetData>
  <mergeCells count="30">
    <mergeCell ref="B7:F7"/>
    <mergeCell ref="G7:I7"/>
    <mergeCell ref="H15:H16"/>
    <mergeCell ref="B15:B16"/>
    <mergeCell ref="C15:C16"/>
    <mergeCell ref="D15:D16"/>
    <mergeCell ref="E15:E16"/>
    <mergeCell ref="G15:G16"/>
    <mergeCell ref="B10:E10"/>
    <mergeCell ref="H10:I10"/>
    <mergeCell ref="F10:G10"/>
    <mergeCell ref="B8:F8"/>
    <mergeCell ref="G8:I8"/>
    <mergeCell ref="B9:I9"/>
    <mergeCell ref="F77:G77"/>
    <mergeCell ref="B1:I1"/>
    <mergeCell ref="B2:I2"/>
    <mergeCell ref="B3:I3"/>
    <mergeCell ref="B5:I5"/>
    <mergeCell ref="C4:F4"/>
    <mergeCell ref="B45:I46"/>
    <mergeCell ref="B48:B49"/>
    <mergeCell ref="C48:C49"/>
    <mergeCell ref="D48:D49"/>
    <mergeCell ref="E48:E49"/>
    <mergeCell ref="G48:G49"/>
    <mergeCell ref="H48:H49"/>
    <mergeCell ref="I48:I49"/>
    <mergeCell ref="B12:I13"/>
    <mergeCell ref="I15:I16"/>
  </mergeCells>
  <conditionalFormatting sqref="F17:F4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7:F44 F50:F74">
    <cfRule type="containsText" dxfId="15" priority="11" operator="containsText" text="A-">
      <formula>NOT(ISERROR(SEARCH("A-",F17)))</formula>
    </cfRule>
  </conditionalFormatting>
  <conditionalFormatting sqref="G17:G41 G50:G74">
    <cfRule type="cellIs" dxfId="14" priority="7" operator="greaterThan">
      <formula>1</formula>
    </cfRule>
  </conditionalFormatting>
  <conditionalFormatting sqref="G42">
    <cfRule type="cellIs" dxfId="13" priority="3" operator="greaterThan">
      <formula>2.5</formula>
    </cfRule>
  </conditionalFormatting>
  <conditionalFormatting sqref="G75:G76">
    <cfRule type="cellIs" dxfId="12" priority="2" operator="greaterThan">
      <formula>2.5</formula>
    </cfRule>
  </conditionalFormatting>
  <conditionalFormatting sqref="H42">
    <cfRule type="cellIs" dxfId="11" priority="9" stopIfTrue="1" operator="greaterThan">
      <formula>7.5</formula>
    </cfRule>
  </conditionalFormatting>
  <conditionalFormatting sqref="H43">
    <cfRule type="cellIs" dxfId="10" priority="8" stopIfTrue="1" operator="greaterThan">
      <formula>10</formula>
    </cfRule>
  </conditionalFormatting>
  <conditionalFormatting sqref="H76">
    <cfRule type="cellIs" dxfId="9" priority="5" operator="greaterThan">
      <formula>7.5</formula>
    </cfRule>
  </conditionalFormatting>
  <conditionalFormatting sqref="H77">
    <cfRule type="cellIs" dxfId="8" priority="6" stopIfTrue="1" operator="greaterThan">
      <formula>10</formula>
    </cfRule>
    <cfRule type="cellIs" dxfId="7" priority="13" stopIfTrue="1" operator="lessThan">
      <formula>10</formula>
    </cfRule>
  </conditionalFormatting>
  <pageMargins left="0.25" right="0.25" top="0.75" bottom="0.75" header="0.3" footer="0.3"/>
  <pageSetup scale="73" orientation="portrait" r:id="rId1"/>
  <headerFooter>
    <oddFooter>&amp;C&amp;P of &amp;N</oddFooter>
  </headerFooter>
  <rowBreaks count="1" manualBreakCount="1">
    <brk id="43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144F33-E7B1-4EB8-A2C8-0F71E415FCDD}">
          <x14:formula1>
            <xm:f>'10Hr GEN M_E_O'!$A$1:$A$36</xm:f>
          </x14:formula1>
          <xm:sqref>F17:F41</xm:sqref>
        </x14:dataValidation>
        <x14:dataValidation type="list" allowBlank="1" showInputMessage="1" showErrorMessage="1" xr:uid="{8B6CFC6F-A0D5-4846-861B-E3A692C95935}">
          <x14:formula1>
            <xm:f>'10Hr GEN M_E_O'!$A$1:$A$35</xm:f>
          </x14:formula1>
          <xm:sqref>F50:F74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253F-DCBA-40EA-BF87-A688350ADBE3}">
  <sheetPr>
    <pageSetUpPr fitToPage="1"/>
  </sheetPr>
  <dimension ref="B1:K86"/>
  <sheetViews>
    <sheetView tabSelected="1" topLeftCell="A8" zoomScale="130" zoomScaleNormal="130" zoomScaleSheetLayoutView="130" workbookViewId="0">
      <selection activeCell="I45" sqref="I45"/>
    </sheetView>
  </sheetViews>
  <sheetFormatPr baseColWidth="10" defaultColWidth="9.1640625" defaultRowHeight="15" x14ac:dyDescent="0.2"/>
  <cols>
    <col min="1" max="1" width="2.83203125" customWidth="1"/>
    <col min="2" max="2" width="8.33203125" bestFit="1" customWidth="1"/>
    <col min="3" max="3" width="10.5" bestFit="1" customWidth="1"/>
    <col min="4" max="4" width="10.5" style="12" customWidth="1"/>
    <col min="5" max="5" width="10.5" customWidth="1"/>
    <col min="6" max="6" width="37.83203125" customWidth="1"/>
    <col min="7" max="7" width="11.1640625" customWidth="1"/>
    <col min="8" max="8" width="11.1640625" style="26" customWidth="1"/>
    <col min="9" max="9" width="25.33203125" style="32" customWidth="1"/>
  </cols>
  <sheetData>
    <row r="1" spans="2:11" ht="26" x14ac:dyDescent="0.3">
      <c r="B1" s="100" t="s">
        <v>49</v>
      </c>
      <c r="C1" s="101"/>
      <c r="D1" s="101"/>
      <c r="E1" s="101"/>
      <c r="F1" s="101"/>
      <c r="G1" s="101"/>
      <c r="H1" s="101"/>
      <c r="I1" s="101"/>
    </row>
    <row r="2" spans="2:11" ht="24" x14ac:dyDescent="0.3">
      <c r="B2" s="102" t="s">
        <v>89</v>
      </c>
      <c r="C2" s="102"/>
      <c r="D2" s="102"/>
      <c r="E2" s="102"/>
      <c r="F2" s="102"/>
      <c r="G2" s="102"/>
      <c r="H2" s="102"/>
      <c r="I2" s="102"/>
    </row>
    <row r="3" spans="2:11" ht="19" x14ac:dyDescent="0.25">
      <c r="B3" s="103" t="s">
        <v>90</v>
      </c>
      <c r="C3" s="103"/>
      <c r="D3" s="103"/>
      <c r="E3" s="103"/>
      <c r="F3" s="103"/>
      <c r="G3" s="103"/>
      <c r="H3" s="103"/>
      <c r="I3" s="103"/>
    </row>
    <row r="4" spans="2:11" ht="31.75" customHeight="1" x14ac:dyDescent="0.2">
      <c r="B4" s="63" t="s">
        <v>91</v>
      </c>
      <c r="C4" s="162" t="s">
        <v>99</v>
      </c>
      <c r="D4" s="162"/>
      <c r="E4" s="162"/>
      <c r="F4" s="162"/>
      <c r="G4" s="62"/>
      <c r="H4" s="62"/>
      <c r="I4" s="62"/>
    </row>
    <row r="5" spans="2:11" ht="33.5" customHeight="1" x14ac:dyDescent="0.2">
      <c r="B5" s="104" t="s">
        <v>4</v>
      </c>
      <c r="C5" s="105"/>
      <c r="D5" s="105"/>
      <c r="E5" s="105"/>
      <c r="F5" s="105"/>
      <c r="G5" s="105"/>
      <c r="H5" s="105"/>
      <c r="I5" s="105"/>
    </row>
    <row r="6" spans="2:11" ht="11" customHeight="1" thickBot="1" x14ac:dyDescent="0.25">
      <c r="B6" s="64"/>
      <c r="C6" s="65"/>
      <c r="D6" s="65"/>
      <c r="E6" s="65"/>
      <c r="F6" s="65"/>
      <c r="G6" s="65"/>
      <c r="H6" s="65"/>
      <c r="I6" s="65"/>
    </row>
    <row r="7" spans="2:11" ht="52.25" customHeight="1" thickBot="1" x14ac:dyDescent="0.25">
      <c r="B7" s="145" t="s">
        <v>50</v>
      </c>
      <c r="C7" s="146"/>
      <c r="D7" s="146"/>
      <c r="E7" s="146"/>
      <c r="F7" s="147"/>
      <c r="G7" s="148" t="s">
        <v>51</v>
      </c>
      <c r="H7" s="149"/>
      <c r="I7" s="150"/>
    </row>
    <row r="8" spans="2:11" ht="127.25" customHeight="1" thickTop="1" thickBot="1" x14ac:dyDescent="0.25">
      <c r="B8" s="136" t="s">
        <v>52</v>
      </c>
      <c r="C8" s="137"/>
      <c r="D8" s="137"/>
      <c r="E8" s="137"/>
      <c r="F8" s="138"/>
      <c r="G8" s="139" t="s">
        <v>53</v>
      </c>
      <c r="H8" s="140"/>
      <c r="I8" s="141"/>
    </row>
    <row r="9" spans="2:11" ht="37.75" customHeight="1" x14ac:dyDescent="0.2">
      <c r="B9" s="142" t="s">
        <v>54</v>
      </c>
      <c r="C9" s="143"/>
      <c r="D9" s="143"/>
      <c r="E9" s="143"/>
      <c r="F9" s="143"/>
      <c r="G9" s="143"/>
      <c r="H9" s="143"/>
      <c r="I9" s="144"/>
    </row>
    <row r="10" spans="2:11" ht="29.5" customHeight="1" thickBot="1" x14ac:dyDescent="0.25">
      <c r="B10" s="130"/>
      <c r="C10" s="131"/>
      <c r="D10" s="131"/>
      <c r="E10" s="132"/>
      <c r="F10" s="159"/>
      <c r="G10" s="132"/>
      <c r="H10" s="131"/>
      <c r="I10" s="133"/>
    </row>
    <row r="11" spans="2:11" ht="15" customHeight="1" thickBot="1" x14ac:dyDescent="0.25">
      <c r="B11" s="64"/>
      <c r="C11" s="65"/>
      <c r="D11" s="65"/>
      <c r="E11" s="65"/>
      <c r="F11" s="65"/>
      <c r="G11" s="65"/>
      <c r="H11" s="65"/>
      <c r="I11" s="65"/>
    </row>
    <row r="12" spans="2:11" ht="14.75" customHeight="1" x14ac:dyDescent="0.2">
      <c r="B12" s="151" t="s">
        <v>55</v>
      </c>
      <c r="C12" s="152"/>
      <c r="D12" s="152"/>
      <c r="E12" s="152"/>
      <c r="F12" s="152"/>
      <c r="G12" s="152"/>
      <c r="H12" s="152"/>
      <c r="I12" s="153"/>
    </row>
    <row r="13" spans="2:11" ht="15" customHeight="1" thickBot="1" x14ac:dyDescent="0.25">
      <c r="B13" s="154"/>
      <c r="C13" s="155"/>
      <c r="D13" s="155"/>
      <c r="E13" s="155"/>
      <c r="F13" s="155"/>
      <c r="G13" s="155"/>
      <c r="H13" s="155"/>
      <c r="I13" s="156"/>
    </row>
    <row r="14" spans="2:11" s="22" customFormat="1" ht="7.25" customHeight="1" thickBot="1" x14ac:dyDescent="0.3">
      <c r="B14" s="20"/>
      <c r="C14" s="20"/>
      <c r="D14" s="21"/>
      <c r="E14" s="20"/>
      <c r="F14" s="20"/>
      <c r="G14" s="20"/>
      <c r="H14" s="21"/>
      <c r="I14" s="31"/>
    </row>
    <row r="15" spans="2:11" ht="16" x14ac:dyDescent="0.2">
      <c r="B15" s="113" t="s">
        <v>11</v>
      </c>
      <c r="C15" s="115" t="s">
        <v>12</v>
      </c>
      <c r="D15" s="117" t="s">
        <v>13</v>
      </c>
      <c r="E15" s="119" t="s">
        <v>14</v>
      </c>
      <c r="F15" s="46" t="s">
        <v>15</v>
      </c>
      <c r="G15" s="113" t="s">
        <v>16</v>
      </c>
      <c r="H15" s="113" t="s">
        <v>92</v>
      </c>
      <c r="I15" s="122" t="s">
        <v>18</v>
      </c>
      <c r="J15" s="157" t="s">
        <v>96</v>
      </c>
      <c r="K15" s="158"/>
    </row>
    <row r="16" spans="2:11" ht="17" thickBot="1" x14ac:dyDescent="0.25">
      <c r="B16" s="114"/>
      <c r="C16" s="116"/>
      <c r="D16" s="118"/>
      <c r="E16" s="120"/>
      <c r="F16" s="23" t="s">
        <v>19</v>
      </c>
      <c r="G16" s="121"/>
      <c r="H16" s="114"/>
      <c r="I16" s="123"/>
      <c r="J16" s="97" t="s">
        <v>98</v>
      </c>
      <c r="K16" s="97" t="s">
        <v>97</v>
      </c>
    </row>
    <row r="17" spans="2:11" ht="16" x14ac:dyDescent="0.2">
      <c r="B17" s="50">
        <v>1</v>
      </c>
      <c r="C17" s="161">
        <v>45085</v>
      </c>
      <c r="D17" s="6">
        <v>0.75</v>
      </c>
      <c r="E17" s="11">
        <f t="shared" ref="E17:E22" si="0">D17+TIME(0,G17+H17,0)</f>
        <v>0.75694444444444442</v>
      </c>
      <c r="F17" s="1" t="s">
        <v>20</v>
      </c>
      <c r="G17" s="66">
        <v>10</v>
      </c>
      <c r="H17" s="66"/>
      <c r="I17" s="39"/>
      <c r="J17" s="18"/>
      <c r="K17" s="18"/>
    </row>
    <row r="18" spans="2:11" ht="16" x14ac:dyDescent="0.2">
      <c r="B18" s="50"/>
      <c r="C18" s="8"/>
      <c r="D18" s="7">
        <f>E17</f>
        <v>0.75694444444444442</v>
      </c>
      <c r="E18" s="11">
        <f t="shared" si="0"/>
        <v>0.79861111111111105</v>
      </c>
      <c r="F18" s="1" t="s">
        <v>21</v>
      </c>
      <c r="G18" s="66"/>
      <c r="H18" s="66">
        <v>60</v>
      </c>
      <c r="I18" s="39" t="s">
        <v>88</v>
      </c>
      <c r="J18" s="18"/>
      <c r="K18" s="18"/>
    </row>
    <row r="19" spans="2:11" ht="16" x14ac:dyDescent="0.2">
      <c r="B19" s="51"/>
      <c r="C19" s="9"/>
      <c r="D19" s="7">
        <f t="shared" ref="D19:D41" si="1">E18</f>
        <v>0.79861111111111105</v>
      </c>
      <c r="E19" s="11">
        <f t="shared" si="0"/>
        <v>0.80902777777777768</v>
      </c>
      <c r="F19" s="1" t="s">
        <v>23</v>
      </c>
      <c r="G19" s="67">
        <v>15</v>
      </c>
      <c r="H19" s="67"/>
      <c r="I19" s="39"/>
      <c r="J19" s="18"/>
      <c r="K19" s="18"/>
    </row>
    <row r="20" spans="2:11" ht="16" x14ac:dyDescent="0.2">
      <c r="B20" s="52"/>
      <c r="C20" s="9"/>
      <c r="D20" s="7">
        <f>E19</f>
        <v>0.80902777777777768</v>
      </c>
      <c r="E20" s="11">
        <f t="shared" si="0"/>
        <v>0.87152777777777768</v>
      </c>
      <c r="F20" s="1" t="s">
        <v>75</v>
      </c>
      <c r="G20" s="67"/>
      <c r="H20" s="67">
        <v>90</v>
      </c>
      <c r="I20" s="39" t="s">
        <v>88</v>
      </c>
      <c r="J20" s="18"/>
      <c r="K20" s="18"/>
    </row>
    <row r="21" spans="2:11" ht="16" x14ac:dyDescent="0.2">
      <c r="B21" s="51"/>
      <c r="C21" s="9"/>
      <c r="D21" s="7">
        <f t="shared" ref="D21" si="2">E20</f>
        <v>0.87152777777777768</v>
      </c>
      <c r="E21" s="11">
        <f t="shared" ref="E21" si="3">D21+TIME(0,G21+H21,0)</f>
        <v>0.8784722222222221</v>
      </c>
      <c r="F21" s="1" t="s">
        <v>23</v>
      </c>
      <c r="G21" s="67">
        <v>10</v>
      </c>
      <c r="H21" s="67"/>
      <c r="I21" s="39"/>
      <c r="J21" s="18"/>
      <c r="K21" s="18"/>
    </row>
    <row r="22" spans="2:11" ht="17" thickBot="1" x14ac:dyDescent="0.25">
      <c r="B22" s="52"/>
      <c r="C22" s="9"/>
      <c r="D22" s="7">
        <f>E21</f>
        <v>0.8784722222222221</v>
      </c>
      <c r="E22" s="11">
        <f t="shared" si="0"/>
        <v>0.91319444444444431</v>
      </c>
      <c r="F22" s="1" t="s">
        <v>78</v>
      </c>
      <c r="G22" s="67"/>
      <c r="H22" s="67">
        <v>50</v>
      </c>
      <c r="I22" s="39" t="s">
        <v>88</v>
      </c>
      <c r="J22" s="18"/>
      <c r="K22" s="18"/>
    </row>
    <row r="23" spans="2:11" ht="16" x14ac:dyDescent="0.2">
      <c r="B23" s="52"/>
      <c r="C23" s="9"/>
      <c r="D23" s="7"/>
      <c r="E23" s="11"/>
      <c r="F23" s="56" t="s">
        <v>93</v>
      </c>
      <c r="G23" s="90">
        <f>SUM(G17:G22)</f>
        <v>35</v>
      </c>
      <c r="H23" s="90">
        <f>SUM(H17:H22)</f>
        <v>200</v>
      </c>
      <c r="I23" s="91" t="s">
        <v>32</v>
      </c>
      <c r="J23" s="18"/>
      <c r="K23" s="18"/>
    </row>
    <row r="24" spans="2:11" x14ac:dyDescent="0.2">
      <c r="B24" s="83"/>
      <c r="C24" s="84"/>
      <c r="D24" s="85"/>
      <c r="E24" s="86"/>
      <c r="F24" s="87"/>
      <c r="G24" s="88"/>
      <c r="H24" s="88"/>
      <c r="I24" s="89"/>
      <c r="J24" s="18"/>
      <c r="K24" s="18"/>
    </row>
    <row r="25" spans="2:11" ht="16" x14ac:dyDescent="0.2">
      <c r="B25" s="51">
        <v>2</v>
      </c>
      <c r="C25" s="160">
        <v>45092</v>
      </c>
      <c r="D25" s="7">
        <v>0.75</v>
      </c>
      <c r="E25" s="11">
        <f t="shared" ref="E25:E41" si="4">D25+TIME(0,G25+H25,0)</f>
        <v>0.75347222222222221</v>
      </c>
      <c r="F25" s="1" t="s">
        <v>20</v>
      </c>
      <c r="G25" s="67">
        <v>5</v>
      </c>
      <c r="H25" s="67"/>
      <c r="I25" s="39"/>
      <c r="J25" s="18"/>
      <c r="K25" s="18"/>
    </row>
    <row r="26" spans="2:11" ht="16" x14ac:dyDescent="0.2">
      <c r="B26" s="52"/>
      <c r="C26" s="9"/>
      <c r="D26" s="7">
        <f t="shared" si="1"/>
        <v>0.75347222222222221</v>
      </c>
      <c r="E26" s="11">
        <f t="shared" si="4"/>
        <v>0.79166666666666663</v>
      </c>
      <c r="F26" s="1" t="s">
        <v>77</v>
      </c>
      <c r="G26" s="67"/>
      <c r="H26" s="67">
        <v>55</v>
      </c>
      <c r="I26" s="39" t="s">
        <v>88</v>
      </c>
      <c r="J26" s="18"/>
      <c r="K26" s="18"/>
    </row>
    <row r="27" spans="2:11" ht="16" x14ac:dyDescent="0.2">
      <c r="B27" s="52"/>
      <c r="C27" s="9"/>
      <c r="D27" s="7">
        <f t="shared" ref="D27" si="5">E26</f>
        <v>0.79166666666666663</v>
      </c>
      <c r="E27" s="11">
        <f t="shared" ref="E27" si="6">D27+TIME(0,G27+H27,0)</f>
        <v>0.79861111111111105</v>
      </c>
      <c r="F27" s="1" t="s">
        <v>23</v>
      </c>
      <c r="G27" s="67">
        <v>10</v>
      </c>
      <c r="H27" s="67"/>
      <c r="I27" s="39"/>
      <c r="J27" s="18"/>
      <c r="K27" s="18"/>
    </row>
    <row r="28" spans="2:11" ht="16" x14ac:dyDescent="0.2">
      <c r="B28" s="52"/>
      <c r="C28" s="9"/>
      <c r="D28" s="7">
        <f>E27</f>
        <v>0.79861111111111105</v>
      </c>
      <c r="E28" s="11">
        <f t="shared" si="4"/>
        <v>0.84722222222222221</v>
      </c>
      <c r="F28" s="1" t="s">
        <v>76</v>
      </c>
      <c r="G28" s="67"/>
      <c r="H28" s="67">
        <v>70</v>
      </c>
      <c r="I28" s="39" t="s">
        <v>88</v>
      </c>
      <c r="J28" s="18"/>
      <c r="K28" s="18"/>
    </row>
    <row r="29" spans="2:11" ht="16" x14ac:dyDescent="0.2">
      <c r="B29" s="52"/>
      <c r="C29" s="9"/>
      <c r="D29" s="7">
        <f t="shared" si="1"/>
        <v>0.84722222222222221</v>
      </c>
      <c r="E29" s="11">
        <f t="shared" si="4"/>
        <v>0.85416666666666663</v>
      </c>
      <c r="F29" s="1" t="s">
        <v>23</v>
      </c>
      <c r="G29" s="67">
        <v>10</v>
      </c>
      <c r="H29" s="67"/>
      <c r="I29" s="39"/>
      <c r="J29" s="18"/>
      <c r="K29" s="18"/>
    </row>
    <row r="30" spans="2:11" ht="16" x14ac:dyDescent="0.2">
      <c r="B30" s="52"/>
      <c r="C30" s="9"/>
      <c r="D30" s="7">
        <f t="shared" si="1"/>
        <v>0.85416666666666663</v>
      </c>
      <c r="E30" s="11">
        <f t="shared" si="4"/>
        <v>0.87847222222222221</v>
      </c>
      <c r="F30" s="1" t="s">
        <v>79</v>
      </c>
      <c r="G30" s="67"/>
      <c r="H30" s="67">
        <v>35</v>
      </c>
      <c r="I30" s="39" t="s">
        <v>88</v>
      </c>
      <c r="J30" s="18"/>
      <c r="K30" s="18"/>
    </row>
    <row r="31" spans="2:11" ht="17" thickBot="1" x14ac:dyDescent="0.25">
      <c r="B31" s="52"/>
      <c r="C31" s="9"/>
      <c r="D31" s="7">
        <f t="shared" si="1"/>
        <v>0.87847222222222221</v>
      </c>
      <c r="E31" s="11">
        <f t="shared" si="4"/>
        <v>0.90972222222222221</v>
      </c>
      <c r="F31" s="1" t="s">
        <v>80</v>
      </c>
      <c r="G31" s="67"/>
      <c r="H31" s="67">
        <v>45</v>
      </c>
      <c r="I31" s="39" t="s">
        <v>88</v>
      </c>
      <c r="J31" s="18"/>
      <c r="K31" s="18"/>
    </row>
    <row r="32" spans="2:11" ht="16" x14ac:dyDescent="0.2">
      <c r="B32" s="52"/>
      <c r="C32" s="9"/>
      <c r="D32" s="7"/>
      <c r="E32" s="11"/>
      <c r="F32" s="56" t="s">
        <v>94</v>
      </c>
      <c r="G32" s="90">
        <f>SUM(G25:G31)</f>
        <v>25</v>
      </c>
      <c r="H32" s="90">
        <f>SUM(H25:H31)</f>
        <v>205</v>
      </c>
      <c r="I32" s="91" t="s">
        <v>32</v>
      </c>
      <c r="J32" s="18"/>
      <c r="K32" s="18"/>
    </row>
    <row r="33" spans="2:11" x14ac:dyDescent="0.2">
      <c r="B33" s="83"/>
      <c r="C33" s="84"/>
      <c r="D33" s="85"/>
      <c r="E33" s="86"/>
      <c r="F33" s="87"/>
      <c r="G33" s="88"/>
      <c r="H33" s="88"/>
      <c r="I33" s="89"/>
      <c r="J33" s="18"/>
      <c r="K33" s="18"/>
    </row>
    <row r="34" spans="2:11" ht="16" x14ac:dyDescent="0.2">
      <c r="B34" s="51">
        <v>3</v>
      </c>
      <c r="C34" s="160">
        <v>45099</v>
      </c>
      <c r="D34" s="7">
        <v>0.75</v>
      </c>
      <c r="E34" s="11">
        <f t="shared" si="4"/>
        <v>0.75694444444444442</v>
      </c>
      <c r="F34" s="1" t="s">
        <v>20</v>
      </c>
      <c r="G34" s="67">
        <v>10</v>
      </c>
      <c r="H34" s="67"/>
      <c r="I34" s="39"/>
      <c r="J34" s="18"/>
      <c r="K34" s="18"/>
    </row>
    <row r="35" spans="2:11" ht="16" x14ac:dyDescent="0.2">
      <c r="B35" s="52"/>
      <c r="C35" s="9"/>
      <c r="D35" s="7">
        <f t="shared" si="1"/>
        <v>0.75694444444444442</v>
      </c>
      <c r="E35" s="11">
        <f t="shared" si="4"/>
        <v>0.78819444444444442</v>
      </c>
      <c r="F35" s="1" t="s">
        <v>86</v>
      </c>
      <c r="G35" s="67"/>
      <c r="H35" s="67">
        <v>45</v>
      </c>
      <c r="I35" s="39" t="s">
        <v>88</v>
      </c>
      <c r="J35" s="18"/>
      <c r="K35" s="18"/>
    </row>
    <row r="36" spans="2:11" ht="16" x14ac:dyDescent="0.2">
      <c r="B36" s="52"/>
      <c r="C36" s="9"/>
      <c r="D36" s="7">
        <f t="shared" si="1"/>
        <v>0.78819444444444442</v>
      </c>
      <c r="E36" s="11">
        <f t="shared" si="4"/>
        <v>0.81944444444444442</v>
      </c>
      <c r="F36" s="1" t="s">
        <v>85</v>
      </c>
      <c r="G36" s="67"/>
      <c r="H36" s="67">
        <v>45</v>
      </c>
      <c r="I36" s="39" t="s">
        <v>88</v>
      </c>
      <c r="J36" s="18"/>
      <c r="K36" s="18"/>
    </row>
    <row r="37" spans="2:11" ht="16" x14ac:dyDescent="0.2">
      <c r="B37" s="52"/>
      <c r="C37" s="9"/>
      <c r="D37" s="7">
        <f t="shared" si="1"/>
        <v>0.81944444444444442</v>
      </c>
      <c r="E37" s="11">
        <f t="shared" si="4"/>
        <v>0.82638888888888884</v>
      </c>
      <c r="F37" s="1" t="s">
        <v>23</v>
      </c>
      <c r="G37" s="67">
        <v>10</v>
      </c>
      <c r="H37" s="67"/>
      <c r="I37" s="39"/>
      <c r="J37" s="18"/>
      <c r="K37" s="18"/>
    </row>
    <row r="38" spans="2:11" ht="16" x14ac:dyDescent="0.2">
      <c r="B38" s="52"/>
      <c r="C38" s="9"/>
      <c r="D38" s="7">
        <f t="shared" si="1"/>
        <v>0.82638888888888884</v>
      </c>
      <c r="E38" s="11">
        <f t="shared" si="4"/>
        <v>0.86805555555555547</v>
      </c>
      <c r="F38" s="1" t="s">
        <v>87</v>
      </c>
      <c r="G38" s="67"/>
      <c r="H38" s="67">
        <v>60</v>
      </c>
      <c r="I38" s="39" t="s">
        <v>88</v>
      </c>
      <c r="J38" s="18"/>
      <c r="K38" s="18"/>
    </row>
    <row r="39" spans="2:11" ht="16" x14ac:dyDescent="0.2">
      <c r="B39" s="52"/>
      <c r="C39" s="9"/>
      <c r="D39" s="7">
        <f t="shared" ref="D39" si="7">E38</f>
        <v>0.86805555555555547</v>
      </c>
      <c r="E39" s="11">
        <f t="shared" ref="E39" si="8">D39+TIME(0,G39+H39,0)</f>
        <v>0.87499999999999989</v>
      </c>
      <c r="F39" s="1" t="s">
        <v>23</v>
      </c>
      <c r="G39" s="67">
        <v>10</v>
      </c>
      <c r="H39" s="67"/>
      <c r="I39" s="39"/>
      <c r="J39" s="18"/>
      <c r="K39" s="18"/>
    </row>
    <row r="40" spans="2:11" ht="16" x14ac:dyDescent="0.2">
      <c r="B40" s="52"/>
      <c r="C40" s="9"/>
      <c r="D40" s="7">
        <f>E39</f>
        <v>0.87499999999999989</v>
      </c>
      <c r="E40" s="11">
        <f t="shared" si="4"/>
        <v>0.89583333333333326</v>
      </c>
      <c r="F40" s="1" t="s">
        <v>84</v>
      </c>
      <c r="G40" s="67"/>
      <c r="H40" s="67">
        <v>30</v>
      </c>
      <c r="I40" s="39" t="s">
        <v>88</v>
      </c>
      <c r="J40" s="18"/>
      <c r="K40" s="18"/>
    </row>
    <row r="41" spans="2:11" ht="17" thickBot="1" x14ac:dyDescent="0.25">
      <c r="B41" s="52"/>
      <c r="C41" s="9"/>
      <c r="D41" s="7">
        <f t="shared" si="1"/>
        <v>0.89583333333333326</v>
      </c>
      <c r="E41" s="11">
        <f t="shared" si="4"/>
        <v>0.91666666666666663</v>
      </c>
      <c r="F41" s="1" t="s">
        <v>83</v>
      </c>
      <c r="G41" s="67"/>
      <c r="H41" s="67">
        <v>30</v>
      </c>
      <c r="I41" s="39" t="s">
        <v>88</v>
      </c>
      <c r="J41" s="18"/>
      <c r="K41" s="18"/>
    </row>
    <row r="42" spans="2:11" ht="17" thickBot="1" x14ac:dyDescent="0.25">
      <c r="B42" s="53"/>
      <c r="C42" s="54"/>
      <c r="D42" s="92"/>
      <c r="E42" s="93"/>
      <c r="F42" s="94" t="s">
        <v>95</v>
      </c>
      <c r="G42" s="95">
        <f>SUM(G34:G41)</f>
        <v>30</v>
      </c>
      <c r="H42" s="95">
        <f>SUM(H34:H41)</f>
        <v>210</v>
      </c>
      <c r="I42" s="96" t="s">
        <v>32</v>
      </c>
      <c r="J42" s="18"/>
      <c r="K42" s="18"/>
    </row>
    <row r="43" spans="2:11" ht="20" thickBot="1" x14ac:dyDescent="0.25">
      <c r="B43" s="25"/>
      <c r="D43" s="26"/>
      <c r="F43" s="98" t="s">
        <v>42</v>
      </c>
      <c r="G43" s="99"/>
      <c r="H43" s="47">
        <f>(H23+H32+H42)/60</f>
        <v>10.25</v>
      </c>
      <c r="I43" s="69" t="s">
        <v>43</v>
      </c>
    </row>
    <row r="44" spans="2:11" x14ac:dyDescent="0.2">
      <c r="D44" s="26"/>
    </row>
    <row r="45" spans="2:11" x14ac:dyDescent="0.2">
      <c r="D45" s="26"/>
    </row>
    <row r="46" spans="2:11" x14ac:dyDescent="0.2">
      <c r="D46" s="26"/>
      <c r="F46" s="82" t="s">
        <v>44</v>
      </c>
    </row>
    <row r="47" spans="2:11" x14ac:dyDescent="0.2">
      <c r="D47" s="26"/>
      <c r="F47" s="82" t="s">
        <v>45</v>
      </c>
    </row>
    <row r="48" spans="2:11" x14ac:dyDescent="0.2">
      <c r="D48" s="26"/>
      <c r="F48" s="82" t="s">
        <v>46</v>
      </c>
    </row>
    <row r="49" spans="4:6" x14ac:dyDescent="0.2">
      <c r="D49" s="26"/>
      <c r="F49" s="82" t="s">
        <v>47</v>
      </c>
    </row>
    <row r="50" spans="4:6" x14ac:dyDescent="0.2">
      <c r="D50" s="26"/>
      <c r="F50" s="82" t="s">
        <v>48</v>
      </c>
    </row>
    <row r="51" spans="4:6" x14ac:dyDescent="0.2">
      <c r="D51" s="26"/>
    </row>
    <row r="52" spans="4:6" x14ac:dyDescent="0.2">
      <c r="D52" s="26"/>
    </row>
    <row r="53" spans="4:6" x14ac:dyDescent="0.2">
      <c r="D53" s="26"/>
    </row>
    <row r="54" spans="4:6" x14ac:dyDescent="0.2">
      <c r="D54" s="26"/>
    </row>
    <row r="55" spans="4:6" x14ac:dyDescent="0.2">
      <c r="D55" s="26"/>
    </row>
    <row r="56" spans="4:6" x14ac:dyDescent="0.2">
      <c r="D56" s="26"/>
    </row>
    <row r="57" spans="4:6" x14ac:dyDescent="0.2">
      <c r="D57" s="26"/>
    </row>
    <row r="58" spans="4:6" x14ac:dyDescent="0.2">
      <c r="D58" s="26"/>
    </row>
    <row r="59" spans="4:6" x14ac:dyDescent="0.2">
      <c r="D59" s="26"/>
    </row>
    <row r="60" spans="4:6" x14ac:dyDescent="0.2">
      <c r="D60" s="26"/>
    </row>
    <row r="61" spans="4:6" x14ac:dyDescent="0.2">
      <c r="D61" s="26"/>
    </row>
    <row r="62" spans="4:6" x14ac:dyDescent="0.2">
      <c r="D62" s="26"/>
    </row>
    <row r="63" spans="4:6" x14ac:dyDescent="0.2">
      <c r="D63" s="26"/>
    </row>
    <row r="64" spans="4:6" x14ac:dyDescent="0.2">
      <c r="D64" s="26"/>
    </row>
    <row r="65" spans="4:4" x14ac:dyDescent="0.2">
      <c r="D65" s="26"/>
    </row>
    <row r="66" spans="4:4" x14ac:dyDescent="0.2">
      <c r="D66" s="26"/>
    </row>
    <row r="67" spans="4:4" x14ac:dyDescent="0.2">
      <c r="D67" s="26"/>
    </row>
    <row r="68" spans="4:4" x14ac:dyDescent="0.2">
      <c r="D68" s="26"/>
    </row>
    <row r="69" spans="4:4" x14ac:dyDescent="0.2">
      <c r="D69" s="26"/>
    </row>
    <row r="70" spans="4:4" x14ac:dyDescent="0.2">
      <c r="D70" s="26"/>
    </row>
    <row r="71" spans="4:4" x14ac:dyDescent="0.2">
      <c r="D71" s="26"/>
    </row>
    <row r="72" spans="4:4" x14ac:dyDescent="0.2">
      <c r="D72" s="26"/>
    </row>
    <row r="73" spans="4:4" x14ac:dyDescent="0.2">
      <c r="D73" s="26"/>
    </row>
    <row r="74" spans="4:4" x14ac:dyDescent="0.2">
      <c r="D74" s="26"/>
    </row>
    <row r="75" spans="4:4" x14ac:dyDescent="0.2">
      <c r="D75" s="26"/>
    </row>
    <row r="76" spans="4:4" x14ac:dyDescent="0.2">
      <c r="D76" s="26"/>
    </row>
    <row r="77" spans="4:4" x14ac:dyDescent="0.2">
      <c r="D77" s="26"/>
    </row>
    <row r="78" spans="4:4" x14ac:dyDescent="0.2">
      <c r="D78" s="26"/>
    </row>
    <row r="79" spans="4:4" x14ac:dyDescent="0.2">
      <c r="D79" s="26"/>
    </row>
    <row r="80" spans="4:4" x14ac:dyDescent="0.2">
      <c r="D80" s="26"/>
    </row>
    <row r="81" spans="4:4" x14ac:dyDescent="0.2">
      <c r="D81" s="26"/>
    </row>
    <row r="82" spans="4:4" x14ac:dyDescent="0.2">
      <c r="D82" s="26"/>
    </row>
    <row r="83" spans="4:4" x14ac:dyDescent="0.2">
      <c r="D83" s="26"/>
    </row>
    <row r="84" spans="4:4" x14ac:dyDescent="0.2">
      <c r="D84" s="26"/>
    </row>
    <row r="85" spans="4:4" x14ac:dyDescent="0.2">
      <c r="D85" s="26"/>
    </row>
    <row r="86" spans="4:4" x14ac:dyDescent="0.2">
      <c r="D86" s="26"/>
    </row>
  </sheetData>
  <mergeCells count="23">
    <mergeCell ref="J15:K15"/>
    <mergeCell ref="F43:G43"/>
    <mergeCell ref="B10:E10"/>
    <mergeCell ref="F10:G10"/>
    <mergeCell ref="I15:I16"/>
    <mergeCell ref="B8:F8"/>
    <mergeCell ref="G8:I8"/>
    <mergeCell ref="B9:I9"/>
    <mergeCell ref="B12:I13"/>
    <mergeCell ref="B15:B16"/>
    <mergeCell ref="C15:C16"/>
    <mergeCell ref="D15:D16"/>
    <mergeCell ref="E15:E16"/>
    <mergeCell ref="G15:G16"/>
    <mergeCell ref="H15:H16"/>
    <mergeCell ref="H10:I10"/>
    <mergeCell ref="B7:F7"/>
    <mergeCell ref="G7:I7"/>
    <mergeCell ref="B1:I1"/>
    <mergeCell ref="B2:I2"/>
    <mergeCell ref="B3:I3"/>
    <mergeCell ref="C4:F4"/>
    <mergeCell ref="B5:I5"/>
  </mergeCells>
  <conditionalFormatting sqref="F17:F42">
    <cfRule type="containsText" dxfId="6" priority="12" operator="containsText" text="A-">
      <formula>NOT(ISERROR(SEARCH("A-",F17)))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7:G22 G24:G31 G33:G41">
    <cfRule type="cellIs" dxfId="5" priority="9" operator="greaterThan">
      <formula>1</formula>
    </cfRule>
  </conditionalFormatting>
  <conditionalFormatting sqref="H23">
    <cfRule type="cellIs" dxfId="4" priority="3" operator="greaterThan">
      <formula>450</formula>
    </cfRule>
  </conditionalFormatting>
  <conditionalFormatting sqref="H32">
    <cfRule type="cellIs" dxfId="3" priority="2" stopIfTrue="1" operator="greaterThan">
      <formula>450</formula>
    </cfRule>
  </conditionalFormatting>
  <conditionalFormatting sqref="H42">
    <cfRule type="cellIs" dxfId="2" priority="1" stopIfTrue="1" operator="greaterThan">
      <formula>450</formula>
    </cfRule>
  </conditionalFormatting>
  <conditionalFormatting sqref="H43">
    <cfRule type="cellIs" dxfId="1" priority="8" stopIfTrue="1" operator="greaterThan">
      <formula>10</formula>
    </cfRule>
    <cfRule type="cellIs" dxfId="0" priority="13" stopIfTrue="1" operator="lessThan">
      <formula>10</formula>
    </cfRule>
  </conditionalFormatting>
  <pageMargins left="0.25" right="0.25" top="0.75" bottom="0.75" header="0.3" footer="0.3"/>
  <pageSetup scale="83" orientation="landscape" r:id="rId1"/>
  <headerFooter>
    <oddFooter>&amp;C&amp;P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6626AB-9384-473F-AA52-6037A7D68A99}">
          <x14:formula1>
            <xm:f>'10Hr CON M_E_O'!$A$1:$A$36</xm:f>
          </x14:formula1>
          <xm:sqref>F24:F31 F17:F22 F33:F41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E472-D876-4DFB-A905-A98A1666D01F}">
  <dimension ref="A1:B34"/>
  <sheetViews>
    <sheetView topLeftCell="A22" workbookViewId="0">
      <selection activeCell="A39" sqref="A39"/>
    </sheetView>
  </sheetViews>
  <sheetFormatPr baseColWidth="10" defaultColWidth="9.33203125" defaultRowHeight="15" x14ac:dyDescent="0.2"/>
  <cols>
    <col min="1" max="1" width="65.1640625" style="71" customWidth="1"/>
    <col min="2" max="2" width="27.1640625" style="18" customWidth="1"/>
    <col min="3" max="3" width="23.6640625" style="18" customWidth="1"/>
    <col min="4" max="16384" width="9.33203125" style="18"/>
  </cols>
  <sheetData>
    <row r="1" spans="1:2" ht="16" x14ac:dyDescent="0.2">
      <c r="A1" s="74" t="s">
        <v>56</v>
      </c>
    </row>
    <row r="2" spans="1:2" x14ac:dyDescent="0.2">
      <c r="A2" s="71" t="s">
        <v>20</v>
      </c>
    </row>
    <row r="3" spans="1:2" x14ac:dyDescent="0.2">
      <c r="A3" s="71" t="s">
        <v>23</v>
      </c>
    </row>
    <row r="4" spans="1:2" x14ac:dyDescent="0.2">
      <c r="A4" s="71" t="s">
        <v>26</v>
      </c>
    </row>
    <row r="5" spans="1:2" x14ac:dyDescent="0.2">
      <c r="A5" s="71" t="s">
        <v>30</v>
      </c>
    </row>
    <row r="6" spans="1:2" x14ac:dyDescent="0.2">
      <c r="A6" s="71" t="s">
        <v>57</v>
      </c>
    </row>
    <row r="8" spans="1:2" x14ac:dyDescent="0.2">
      <c r="A8" s="75" t="s">
        <v>58</v>
      </c>
    </row>
    <row r="9" spans="1:2" x14ac:dyDescent="0.2">
      <c r="A9" s="78" t="s">
        <v>21</v>
      </c>
      <c r="B9" s="18" t="s">
        <v>59</v>
      </c>
    </row>
    <row r="10" spans="1:2" x14ac:dyDescent="0.2">
      <c r="A10" s="78" t="s">
        <v>24</v>
      </c>
    </row>
    <row r="11" spans="1:2" x14ac:dyDescent="0.2">
      <c r="A11" s="79" t="s">
        <v>25</v>
      </c>
    </row>
    <row r="12" spans="1:2" x14ac:dyDescent="0.2">
      <c r="A12" s="78" t="s">
        <v>27</v>
      </c>
    </row>
    <row r="13" spans="1:2" x14ac:dyDescent="0.2">
      <c r="A13" s="71" t="s">
        <v>28</v>
      </c>
    </row>
    <row r="14" spans="1:2" x14ac:dyDescent="0.2">
      <c r="A14" s="71" t="s">
        <v>29</v>
      </c>
    </row>
    <row r="16" spans="1:2" x14ac:dyDescent="0.2">
      <c r="A16" s="76" t="s">
        <v>60</v>
      </c>
    </row>
    <row r="17" spans="1:1" x14ac:dyDescent="0.2">
      <c r="A17" s="80" t="s">
        <v>61</v>
      </c>
    </row>
    <row r="18" spans="1:1" x14ac:dyDescent="0.2">
      <c r="A18" s="80" t="s">
        <v>36</v>
      </c>
    </row>
    <row r="19" spans="1:1" x14ac:dyDescent="0.2">
      <c r="A19" s="80" t="s">
        <v>38</v>
      </c>
    </row>
    <row r="20" spans="1:1" x14ac:dyDescent="0.2">
      <c r="A20" s="80" t="s">
        <v>62</v>
      </c>
    </row>
    <row r="21" spans="1:1" x14ac:dyDescent="0.2">
      <c r="A21" s="80" t="s">
        <v>37</v>
      </c>
    </row>
    <row r="22" spans="1:1" x14ac:dyDescent="0.2">
      <c r="A22" s="80" t="s">
        <v>63</v>
      </c>
    </row>
    <row r="23" spans="1:1" x14ac:dyDescent="0.2">
      <c r="A23" s="80" t="s">
        <v>64</v>
      </c>
    </row>
    <row r="24" spans="1:1" x14ac:dyDescent="0.2">
      <c r="A24" s="81" t="s">
        <v>65</v>
      </c>
    </row>
    <row r="26" spans="1:1" x14ac:dyDescent="0.2">
      <c r="A26" s="77" t="s">
        <v>66</v>
      </c>
    </row>
    <row r="27" spans="1:1" x14ac:dyDescent="0.2">
      <c r="A27" s="71" t="s">
        <v>67</v>
      </c>
    </row>
    <row r="28" spans="1:1" x14ac:dyDescent="0.2">
      <c r="A28" s="71" t="s">
        <v>68</v>
      </c>
    </row>
    <row r="29" spans="1:1" x14ac:dyDescent="0.2">
      <c r="A29" s="71" t="s">
        <v>69</v>
      </c>
    </row>
    <row r="30" spans="1:1" x14ac:dyDescent="0.2">
      <c r="A30" s="71" t="s">
        <v>70</v>
      </c>
    </row>
    <row r="31" spans="1:1" x14ac:dyDescent="0.2">
      <c r="A31" s="71" t="s">
        <v>71</v>
      </c>
    </row>
    <row r="32" spans="1:1" x14ac:dyDescent="0.2">
      <c r="A32" s="71" t="s">
        <v>72</v>
      </c>
    </row>
    <row r="33" spans="1:1" x14ac:dyDescent="0.2">
      <c r="A33" s="71" t="s">
        <v>73</v>
      </c>
    </row>
    <row r="34" spans="1:1" x14ac:dyDescent="0.2">
      <c r="A34" s="71" t="s">
        <v>39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135B-CC3C-4508-AF56-D584F4AD5AE6}">
  <dimension ref="A1:A32"/>
  <sheetViews>
    <sheetView zoomScaleNormal="100" workbookViewId="0">
      <selection activeCell="B21" sqref="B21"/>
    </sheetView>
  </sheetViews>
  <sheetFormatPr baseColWidth="10" defaultColWidth="9.33203125" defaultRowHeight="14" x14ac:dyDescent="0.15"/>
  <cols>
    <col min="1" max="1" width="55.33203125" style="71" customWidth="1"/>
    <col min="2" max="2" width="27.1640625" style="70" customWidth="1"/>
    <col min="3" max="3" width="23.6640625" style="70" customWidth="1"/>
    <col min="4" max="16384" width="9.33203125" style="70"/>
  </cols>
  <sheetData>
    <row r="1" spans="1:1" ht="15" x14ac:dyDescent="0.15">
      <c r="A1" s="74" t="s">
        <v>56</v>
      </c>
    </row>
    <row r="2" spans="1:1" x14ac:dyDescent="0.15">
      <c r="A2" s="71" t="s">
        <v>20</v>
      </c>
    </row>
    <row r="3" spans="1:1" x14ac:dyDescent="0.15">
      <c r="A3" s="71" t="s">
        <v>23</v>
      </c>
    </row>
    <row r="4" spans="1:1" x14ac:dyDescent="0.15">
      <c r="A4" s="71" t="s">
        <v>26</v>
      </c>
    </row>
    <row r="5" spans="1:1" x14ac:dyDescent="0.15">
      <c r="A5" s="71" t="s">
        <v>30</v>
      </c>
    </row>
    <row r="6" spans="1:1" x14ac:dyDescent="0.15">
      <c r="A6" s="71" t="s">
        <v>57</v>
      </c>
    </row>
    <row r="8" spans="1:1" x14ac:dyDescent="0.15">
      <c r="A8" s="75" t="s">
        <v>74</v>
      </c>
    </row>
    <row r="9" spans="1:1" x14ac:dyDescent="0.15">
      <c r="A9" s="78" t="s">
        <v>21</v>
      </c>
    </row>
    <row r="10" spans="1:1" x14ac:dyDescent="0.15">
      <c r="A10" s="78" t="s">
        <v>75</v>
      </c>
    </row>
    <row r="11" spans="1:1" ht="15" x14ac:dyDescent="0.15">
      <c r="A11" s="79" t="s">
        <v>76</v>
      </c>
    </row>
    <row r="12" spans="1:1" x14ac:dyDescent="0.15">
      <c r="A12" s="78" t="s">
        <v>77</v>
      </c>
    </row>
    <row r="13" spans="1:1" x14ac:dyDescent="0.15">
      <c r="A13" s="71" t="s">
        <v>78</v>
      </c>
    </row>
    <row r="14" spans="1:1" x14ac:dyDescent="0.15">
      <c r="A14" s="71" t="s">
        <v>79</v>
      </c>
    </row>
    <row r="15" spans="1:1" x14ac:dyDescent="0.15">
      <c r="A15" s="71" t="s">
        <v>80</v>
      </c>
    </row>
    <row r="17" spans="1:1" x14ac:dyDescent="0.15">
      <c r="A17" s="76" t="s">
        <v>81</v>
      </c>
    </row>
    <row r="18" spans="1:1" x14ac:dyDescent="0.15">
      <c r="A18" s="72" t="s">
        <v>82</v>
      </c>
    </row>
    <row r="19" spans="1:1" x14ac:dyDescent="0.15">
      <c r="A19" s="72" t="s">
        <v>83</v>
      </c>
    </row>
    <row r="20" spans="1:1" x14ac:dyDescent="0.15">
      <c r="A20" s="72" t="s">
        <v>84</v>
      </c>
    </row>
    <row r="21" spans="1:1" x14ac:dyDescent="0.15">
      <c r="A21" s="72" t="s">
        <v>85</v>
      </c>
    </row>
    <row r="22" spans="1:1" x14ac:dyDescent="0.15">
      <c r="A22" s="72" t="s">
        <v>86</v>
      </c>
    </row>
    <row r="23" spans="1:1" x14ac:dyDescent="0.15">
      <c r="A23" s="73" t="s">
        <v>87</v>
      </c>
    </row>
    <row r="25" spans="1:1" x14ac:dyDescent="0.15">
      <c r="A25" s="77" t="s">
        <v>66</v>
      </c>
    </row>
    <row r="26" spans="1:1" x14ac:dyDescent="0.15">
      <c r="A26" s="71" t="s">
        <v>67</v>
      </c>
    </row>
    <row r="27" spans="1:1" x14ac:dyDescent="0.15">
      <c r="A27" s="71" t="s">
        <v>68</v>
      </c>
    </row>
    <row r="28" spans="1:1" x14ac:dyDescent="0.15">
      <c r="A28" s="71" t="s">
        <v>69</v>
      </c>
    </row>
    <row r="29" spans="1:1" x14ac:dyDescent="0.15">
      <c r="A29" s="71" t="s">
        <v>70</v>
      </c>
    </row>
    <row r="30" spans="1:1" x14ac:dyDescent="0.15">
      <c r="A30" s="71" t="s">
        <v>71</v>
      </c>
    </row>
    <row r="31" spans="1:1" x14ac:dyDescent="0.15">
      <c r="A31" s="71" t="s">
        <v>72</v>
      </c>
    </row>
    <row r="32" spans="1:1" x14ac:dyDescent="0.15">
      <c r="A32" s="71" t="s">
        <v>73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l Q Z V Q p U c G m k A A A A 9 w A A A B I A H A B D b 2 5 m a W c v U G F j a 2 F n Z S 5 4 b W w g o h g A K K A U A A A A A A A A A A A A A A A A A A A A A A A A A A A A h Y 9 N D o I w G E S v Q r q n f 8 b E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O 6 x I x z j q k g M x W 5 h a / B p 8 H P 9 g e K 9 d D 4 o T f S Q L w r B J m j I O 8 T 8 g F Q S w M E F A A C A A g A a l Q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p U G V U o i k e 4 D g A A A B E A A A A T A B w A R m 9 y b X V s Y X M v U 2 V j d G l v b j E u b S C i G A A o o B Q A A A A A A A A A A A A A A A A A A A A A A A A A A A A r T k 0 u y c z P U w i G 0 I b W A F B L A Q I t A B Q A A g A I A G p U G V U K V H B p p A A A A P c A A A A S A A A A A A A A A A A A A A A A A A A A A A B D b 2 5 m a W c v U G F j a 2 F n Z S 5 4 b W x Q S w E C L Q A U A A I A C A B q V B l V D 8 r p q 6 Q A A A D p A A A A E w A A A A A A A A A A A A A A A A D w A A A A W 0 N v b n R l b n R f V H l w Z X N d L n h t b F B L A Q I t A B Q A A g A I A G p U G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I k P T X u V q Z S Y U O U j / W q 4 j j A A A A A A I A A A A A A A N m A A D A A A A A E A A A A K c r 9 W p F B v I R u P b + q Z O D C v I A A A A A B I A A A K A A A A A Q A A A A l H d T E 6 B B n 7 X 0 a u 7 E g X B M H F A A A A C z P y 9 y D z g u Y u h U P L U C / y a E e E + v S 7 4 V W 7 B U b U W V G T e 1 E w o D e 2 f 6 O 2 p a N 9 6 Z S W k 4 O l h G F h X N p B y I T t 7 M p 3 J U V y y 2 2 r L 4 C K 0 U 1 z A + h z g i 8 5 K B o x Q A A A B X r a n F l L H 5 J x v 3 d X Y A B 7 7 G 4 w e k Q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6EEECBE008240827B8C111B84F346" ma:contentTypeVersion="2" ma:contentTypeDescription="Create a new document." ma:contentTypeScope="" ma:versionID="eba85577a3949787e16b1dab88463bc8">
  <xsd:schema xmlns:xsd="http://www.w3.org/2001/XMLSchema" xmlns:xs="http://www.w3.org/2001/XMLSchema" xmlns:p="http://schemas.microsoft.com/office/2006/metadata/properties" xmlns:ns2="32decf80-2432-40a7-a281-4841d01d2e7b" targetNamespace="http://schemas.microsoft.com/office/2006/metadata/properties" ma:root="true" ma:fieldsID="2d2e9c8228e18f949838bc54192f9ac7" ns2:_="">
    <xsd:import namespace="32decf80-2432-40a7-a281-4841d01d2e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ecf80-2432-40a7-a281-4841d01d2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BE55FC-DDD6-4EDD-8DFA-79A078D20AF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0E3FC96-055F-44F6-9068-4C19F4EEB56D}">
  <ds:schemaRefs>
    <ds:schemaRef ds:uri="http://schemas.microsoft.com/office/2006/metadata/properties"/>
    <ds:schemaRef ds:uri="http://schemas.microsoft.com/office/infopath/2007/PartnerControls"/>
    <ds:schemaRef ds:uri="2233c29b-9475-4c25-b735-2268e1cd593a"/>
    <ds:schemaRef ds:uri="ee3f9a2f-6eba-4f4b-8d7d-b5ef1a4d4a19"/>
  </ds:schemaRefs>
</ds:datastoreItem>
</file>

<file path=customXml/itemProps3.xml><?xml version="1.0" encoding="utf-8"?>
<ds:datastoreItem xmlns:ds="http://schemas.openxmlformats.org/officeDocument/2006/customXml" ds:itemID="{7A91B028-8989-4524-9623-E0878EAED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9E14AB-305D-410A-81A6-5103D587F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decf80-2432-40a7-a281-4841d01d2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10 HR Gen Industry</vt:lpstr>
      <vt:lpstr>10 HR Construction</vt:lpstr>
      <vt:lpstr>10Hr GEN M_E_O</vt:lpstr>
      <vt:lpstr>10Hr CON M_E_O</vt:lpstr>
      <vt:lpstr>'10 HR Construction'!Print_Area</vt:lpstr>
      <vt:lpstr>'10 HR Gen Industry'!Print_Area</vt:lpstr>
      <vt:lpstr>'10 HR Construction'!Print_Titles</vt:lpstr>
    </vt:vector>
  </TitlesOfParts>
  <Manager/>
  <Company>SWBC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Alarcon, Isaac</dc:creator>
  <cp:keywords/>
  <dc:description/>
  <cp:lastModifiedBy>Paul Salazar</cp:lastModifiedBy>
  <cp:revision/>
  <cp:lastPrinted>2023-06-16T02:56:38Z</cp:lastPrinted>
  <dcterms:created xsi:type="dcterms:W3CDTF">2022-08-25T14:40:25Z</dcterms:created>
  <dcterms:modified xsi:type="dcterms:W3CDTF">2023-06-16T02:57:27Z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0x010100F9D6EEECBE008240827B8C111B84F346</vt:lpwstr>
  </property>
  <property fmtid="{D5CDD505-2E9C-101B-9397-08002B2CF9AE}" pid="3" name="MediaServiceImageTags">
    <vt:lpwstr/>
  </property>
</Properties>
</file>