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Chris\Documents\Gardens Rio Grande\"/>
    </mc:Choice>
  </mc:AlternateContent>
  <xr:revisionPtr revIDLastSave="0" documentId="8_{BD79C397-6DEF-48DE-9591-46F744B8221B}" xr6:coauthVersionLast="45" xr6:coauthVersionMax="45" xr10:uidLastSave="{00000000-0000-0000-0000-000000000000}"/>
  <bookViews>
    <workbookView xWindow="1740" yWindow="1740" windowWidth="15375" windowHeight="7890" activeTab="1" xr2:uid="{00000000-000D-0000-FFFF-FFFF00000000}"/>
  </bookViews>
  <sheets>
    <sheet name="QuickBooks Export Tips" sheetId="2" r:id="rId1"/>
    <sheet name="Budget" sheetId="1" r:id="rId2"/>
  </sheets>
  <definedNames>
    <definedName name="_xlnm.Print_Titles" localSheetId="1">Budget!$1:$1</definedName>
    <definedName name="QB_COLUMN_2921" localSheetId="1" hidden="1">Budget!#REF!</definedName>
    <definedName name="QB_COLUMN_2922" localSheetId="1" hidden="1">Budget!#REF!</definedName>
    <definedName name="QB_COLUMN_2923" localSheetId="1" hidden="1">Budget!#REF!</definedName>
    <definedName name="QB_COLUMN_2930" localSheetId="1" hidden="1">Budget!#REF!</definedName>
    <definedName name="QB_DATA_0" localSheetId="1" hidden="1">Budget!$5:$5,Budget!$6:$6,Budget!$7:$7,Budget!$8:$8,Budget!$9:$9,Budget!#REF!,Budget!$12:$12,Budget!$14:$14,Budget!$15:$15,Budget!#REF!,Budget!$18:$18,Budget!$20:$20,Budget!$22:$22,Budget!#REF!,Budget!$26:$26,Budget!#REF!</definedName>
    <definedName name="QB_DATA_1" localSheetId="1" hidden="1">Budget!$38:$38,Budget!$39:$39,Budget!$41:$41,Budget!$42:$42,Budget!$43:$43,Budget!$46:$46,Budget!$48:$48,Budget!$50:$50,Budget!$52:$52,Budget!$53:$53,Budget!$54:$54,Budget!$57:$57,Budget!$63:$63,Budget!$66:$66</definedName>
    <definedName name="QB_FORMULA_0" localSheetId="1" hidden="1">Budget!#REF!,Budget!#REF!,Budget!#REF!,Budget!#REF!,Budget!#REF!,Budget!#REF!,Budget!#REF!,Budget!#REF!,Budget!#REF!,Budget!#REF!,Budget!#REF!,Budget!#REF!,Budget!#REF!,Budget!#REF!,Budget!#REF!,Budget!#REF!</definedName>
    <definedName name="QB_FORMULA_1" localSheetId="1" hidden="1">Budget!#REF!,Budget!#REF!,Budget!#REF!,Budget!#REF!,Budget!#REF!,Budget!#REF!,Budget!#REF!,Budget!#REF!,Budget!#REF!,Budget!#REF!,Budget!#REF!,Budget!#REF!,Budget!#REF!,Budget!#REF!,Budget!#REF!,Budget!#REF!</definedName>
    <definedName name="QB_FORMULA_2" localSheetId="1" hidden="1">Budget!#REF!,Budget!#REF!,Budget!#REF!,Budget!#REF!,Budget!#REF!,Budget!#REF!,Budget!#REF!,Budget!#REF!,Budget!#REF!,Budget!#REF!,Budget!#REF!,Budget!#REF!,Budget!#REF!,Budget!#REF!,Budget!#REF!,Budget!#REF!</definedName>
    <definedName name="QB_FORMULA_3" localSheetId="1" hidden="1">Budget!#REF!,Budget!#REF!,Budget!#REF!,Budget!#REF!,Budget!#REF!,Budget!#REF!,Budget!#REF!,Budget!#REF!,Budget!#REF!,Budget!#REF!,Budget!#REF!,Budget!#REF!,Budget!#REF!,Budget!#REF!,Budget!#REF!,Budget!#REF!</definedName>
    <definedName name="QB_FORMULA_4" localSheetId="1" hidden="1">Budget!#REF!,Budget!#REF!,Budget!#REF!,Budget!#REF!,Budget!#REF!,Budget!#REF!,Budget!#REF!,Budget!#REF!,Budget!#REF!,Budget!#REF!,Budget!#REF!,Budget!#REF!,Budget!#REF!,Budget!#REF!,Budget!#REF!,Budget!#REF!</definedName>
    <definedName name="QB_FORMULA_5" localSheetId="1" hidden="1">Budget!#REF!,Budget!#REF!,Budget!#REF!,Budget!#REF!,Budget!#REF!,Budget!#REF!,Budget!#REF!,Budget!#REF!,Budget!#REF!,Budget!#REF!</definedName>
    <definedName name="QB_ROW_10240" localSheetId="1" hidden="1">Budget!$A$14</definedName>
    <definedName name="QB_ROW_11250" localSheetId="1" hidden="1">Budget!$A$38</definedName>
    <definedName name="QB_ROW_13040" localSheetId="1" hidden="1">Budget!#REF!</definedName>
    <definedName name="QB_ROW_13250" localSheetId="1" hidden="1">Budget!$A$43</definedName>
    <definedName name="QB_ROW_13340" localSheetId="1" hidden="1">Budget!$A$44</definedName>
    <definedName name="QB_ROW_14250" localSheetId="1" hidden="1">Budget!$A$53</definedName>
    <definedName name="QB_ROW_15040" localSheetId="1" hidden="1">Budget!$A$45</definedName>
    <definedName name="QB_ROW_15340" localSheetId="1" hidden="1">Budget!$A$49</definedName>
    <definedName name="QB_ROW_16250" localSheetId="1" hidden="1">Budget!$A$46</definedName>
    <definedName name="QB_ROW_18301" localSheetId="1" hidden="1">Budget!$A$70</definedName>
    <definedName name="QB_ROW_19011" localSheetId="1" hidden="1">Budget!$A$3</definedName>
    <definedName name="QB_ROW_19040" localSheetId="1" hidden="1">Budget!#REF!</definedName>
    <definedName name="QB_ROW_19311" localSheetId="1" hidden="1">Budget!$A$60</definedName>
    <definedName name="QB_ROW_19340" localSheetId="1" hidden="1">Budget!$A$16</definedName>
    <definedName name="QB_ROW_20031" localSheetId="1" hidden="1">Budget!$A$4</definedName>
    <definedName name="QB_ROW_20040" localSheetId="1" hidden="1">Budget!$A$56</definedName>
    <definedName name="QB_ROW_20331" localSheetId="1" hidden="1">Budget!$A$10</definedName>
    <definedName name="QB_ROW_20340" localSheetId="1" hidden="1">Budget!$A$58</definedName>
    <definedName name="QB_ROW_21031" localSheetId="1" hidden="1">Budget!$A$11</definedName>
    <definedName name="QB_ROW_21331" localSheetId="1" hidden="1">Budget!$A$59</definedName>
    <definedName name="QB_ROW_22011" localSheetId="1" hidden="1">Budget!$A$61</definedName>
    <definedName name="QB_ROW_22311" localSheetId="1" hidden="1">Budget!$A$69</definedName>
    <definedName name="QB_ROW_23021" localSheetId="1" hidden="1">Budget!$A$62</definedName>
    <definedName name="QB_ROW_23321" localSheetId="1" hidden="1">Budget!$A$64</definedName>
    <definedName name="QB_ROW_24021" localSheetId="1" hidden="1">Budget!$A$65</definedName>
    <definedName name="QB_ROW_24250" localSheetId="1" hidden="1">Budget!$A$57</definedName>
    <definedName name="QB_ROW_24321" localSheetId="1" hidden="1">Budget!$A$68</definedName>
    <definedName name="QB_ROW_26230" localSheetId="1" hidden="1">Budget!$A$66</definedName>
    <definedName name="QB_ROW_27230" localSheetId="1" hidden="1">Budget!$A$63</definedName>
    <definedName name="QB_ROW_28240" localSheetId="1" hidden="1">Budget!$A$9</definedName>
    <definedName name="QB_ROW_29250" localSheetId="1" hidden="1">Budget!$A$42</definedName>
    <definedName name="QB_ROW_30240" localSheetId="1" hidden="1">Budget!$A$12</definedName>
    <definedName name="QB_ROW_36250" localSheetId="1" hidden="1">Budget!$A$20</definedName>
    <definedName name="QB_ROW_41240" localSheetId="1" hidden="1">Budget!$A$15</definedName>
    <definedName name="QB_ROW_44250" localSheetId="1" hidden="1">Budget!$A$41</definedName>
    <definedName name="QB_ROW_47250" localSheetId="1" hidden="1">Budget!$A$18</definedName>
    <definedName name="QB_ROW_49040" localSheetId="1" hidden="1">Budget!$A$37</definedName>
    <definedName name="QB_ROW_49340" localSheetId="1" hidden="1">Budget!$A$40</definedName>
    <definedName name="QB_ROW_50250" localSheetId="1" hidden="1">Budget!$A$22</definedName>
    <definedName name="QB_ROW_51250" localSheetId="1" hidden="1">Budget!#REF!</definedName>
    <definedName name="QB_ROW_52250" localSheetId="1" hidden="1">Budget!#REF!</definedName>
    <definedName name="QB_ROW_5240" localSheetId="1" hidden="1">Budget!$A$5</definedName>
    <definedName name="QB_ROW_53240" localSheetId="1" hidden="1">Budget!$A$6</definedName>
    <definedName name="QB_ROW_55040" localSheetId="1" hidden="1">Budget!$A$51</definedName>
    <definedName name="QB_ROW_55250" localSheetId="1" hidden="1">Budget!$A$54</definedName>
    <definedName name="QB_ROW_55340" localSheetId="1" hidden="1">Budget!$A$55</definedName>
    <definedName name="QB_ROW_56250" localSheetId="1" hidden="1">Budget!$A$52</definedName>
    <definedName name="QB_ROW_61240" localSheetId="1" hidden="1">Budget!$A$50</definedName>
    <definedName name="QB_ROW_62240" localSheetId="1" hidden="1">Budget!$A$7</definedName>
    <definedName name="QB_ROW_68250" localSheetId="1" hidden="1">Budget!#REF!</definedName>
    <definedName name="QB_ROW_70250" localSheetId="1" hidden="1">Budget!$A$26</definedName>
    <definedName name="QB_ROW_71040" localSheetId="1" hidden="1">Budget!$A$17</definedName>
    <definedName name="QB_ROW_71340" localSheetId="1" hidden="1">Budget!$A$36</definedName>
    <definedName name="QB_ROW_83240" localSheetId="1" hidden="1">Budget!#REF!</definedName>
    <definedName name="QB_ROW_84240" localSheetId="1" hidden="1">Budget!$A$8</definedName>
    <definedName name="QB_ROW_85250" localSheetId="1" hidden="1">Budget!$A$48</definedName>
    <definedName name="QB_ROW_86250" localSheetId="1" hidden="1">Budget!$A$39</definedName>
    <definedName name="QB_ROW_86321" localSheetId="1" hidden="1">Budget!#REF!</definedName>
    <definedName name="QBCANSUPPORTUPDATE" localSheetId="1">TRUE</definedName>
    <definedName name="QBCOMPANYFILENAME" localSheetId="1">"C:\Mark\The Gardens\Gardens Homeowners.QBW"</definedName>
    <definedName name="QBENDDATE" localSheetId="1">20131231</definedName>
    <definedName name="QBHEADERSONSCREEN" localSheetId="1">FALSE</definedName>
    <definedName name="QBMETADATASIZE" localSheetId="1">5794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"c729621a71d94e0bb91542e8b2634f08"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6</definedName>
    <definedName name="QBSTARTDATE" localSheetId="1">20110101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64" i="1" l="1"/>
  <c r="C69" i="1" s="1"/>
  <c r="C58" i="1"/>
  <c r="C55" i="1"/>
  <c r="C49" i="1"/>
  <c r="C44" i="1"/>
  <c r="C40" i="1"/>
  <c r="C36" i="1"/>
  <c r="C16" i="1"/>
  <c r="C10" i="1"/>
  <c r="C59" i="1" l="1"/>
  <c r="C60" i="1" s="1"/>
  <c r="C70" i="1" s="1"/>
</calcChain>
</file>

<file path=xl/sharedStrings.xml><?xml version="1.0" encoding="utf-8"?>
<sst xmlns="http://schemas.openxmlformats.org/spreadsheetml/2006/main" count="75" uniqueCount="75">
  <si>
    <t>Ordinary Income/Expense</t>
  </si>
  <si>
    <t>Income</t>
  </si>
  <si>
    <t>4150 · Late Fee Assessments</t>
  </si>
  <si>
    <t>Other Income/Expense</t>
  </si>
  <si>
    <t>6491  - Legal fees</t>
  </si>
  <si>
    <t>4020 - Gate Opener Fees</t>
  </si>
  <si>
    <t>6120 - Bank Service Charges</t>
  </si>
  <si>
    <t>6165 - Gate Remitters</t>
  </si>
  <si>
    <t>6170 - Insurance</t>
  </si>
  <si>
    <t>6200 - Licenses and Permits</t>
  </si>
  <si>
    <t>6330 - Assoc Maintenance &amp; Repair</t>
  </si>
  <si>
    <t>6410 - Meeting &amp; Social Expense</t>
  </si>
  <si>
    <t>6415 - Annual Meeting</t>
  </si>
  <si>
    <t>6452 - Printing and Reproduction</t>
  </si>
  <si>
    <t>6456 - Supplies</t>
  </si>
  <si>
    <t>6450 - Office Expense - Other</t>
  </si>
  <si>
    <t>6480 - Professional Fees</t>
  </si>
  <si>
    <t>6490 - Accounting/Bookkeeping</t>
  </si>
  <si>
    <t>6495 - Tax Preparation</t>
  </si>
  <si>
    <t>6510 - Refunds</t>
  </si>
  <si>
    <t>6550 - Utilities</t>
  </si>
  <si>
    <t>6570 - Gas and Electric</t>
  </si>
  <si>
    <t>6575 - Telephone</t>
  </si>
  <si>
    <t>6550 - Utilities - Other</t>
  </si>
  <si>
    <t>6820 - Taxes and Fees</t>
  </si>
  <si>
    <t>6860 - State</t>
  </si>
  <si>
    <t>7010 - Interest Income (Reserves)</t>
  </si>
  <si>
    <t>8900 - Penalties</t>
  </si>
  <si>
    <t>9900 - NSF Check</t>
  </si>
  <si>
    <r>
      <t xml:space="preserve">Notes:  </t>
    </r>
    <r>
      <rPr>
        <b/>
        <vertAlign val="superscript"/>
        <sz val="8"/>
        <color rgb="FF000000"/>
        <rFont val="Arial"/>
        <family val="2"/>
      </rPr>
      <t/>
    </r>
  </si>
  <si>
    <t xml:space="preserve">  </t>
  </si>
  <si>
    <t>4010 - Association Fees</t>
  </si>
  <si>
    <t>6350 - Improvements/Upgrades</t>
  </si>
  <si>
    <t>6352 - Security Enhancements</t>
  </si>
  <si>
    <r>
      <t>6337 - Road Reserve</t>
    </r>
    <r>
      <rPr>
        <b/>
        <vertAlign val="superscript"/>
        <sz val="12"/>
        <color theme="1"/>
        <rFont val="Arial"/>
        <family val="2"/>
      </rPr>
      <t xml:space="preserve"> 1</t>
    </r>
  </si>
  <si>
    <t>6341 - Sprinkler System Maintenance</t>
  </si>
  <si>
    <t>6345 - Maintenance Supplies (Grounds)</t>
  </si>
  <si>
    <t>6420 - Neighborhood Meetings/Social</t>
  </si>
  <si>
    <t>6350-b Manhattan Exit Gate Re-Config.</t>
  </si>
  <si>
    <t>6342 - Tree Maintenance</t>
  </si>
  <si>
    <t>6350 -c Manhattan Gate Walking Keypad</t>
  </si>
  <si>
    <t xml:space="preserve">6391 - Planned Maintenance Projects </t>
  </si>
  <si>
    <t xml:space="preserve">6392 - Planned Improvement Projects </t>
  </si>
  <si>
    <r>
      <t xml:space="preserve">6334 - Landscape Mtc. Desert Paradise </t>
    </r>
    <r>
      <rPr>
        <b/>
        <vertAlign val="superscript"/>
        <sz val="12"/>
        <color rgb="FF000000"/>
        <rFont val="Arial"/>
        <family val="2"/>
      </rPr>
      <t>3</t>
    </r>
  </si>
  <si>
    <t>6335 - Landscape Discretionary</t>
  </si>
  <si>
    <t>6350-a Mountain Gate Battery &amp; Wiring</t>
  </si>
  <si>
    <r>
      <rPr>
        <b/>
        <vertAlign val="superscript"/>
        <sz val="12"/>
        <color rgb="FF000000"/>
        <rFont val="Arial"/>
        <family val="2"/>
      </rPr>
      <t>1</t>
    </r>
    <r>
      <rPr>
        <b/>
        <sz val="12"/>
        <color rgb="FF000000"/>
        <rFont val="Arial"/>
        <family val="2"/>
      </rPr>
      <t xml:space="preserve">  $5000/Year deposited into long term road mtc. reserve account. </t>
    </r>
  </si>
  <si>
    <t>6350-d Sinage</t>
  </si>
  <si>
    <t>6350-e Open space enhancements</t>
  </si>
  <si>
    <t xml:space="preserve">                  Total 6550 - Utilities</t>
  </si>
  <si>
    <t xml:space="preserve">                  Total 6820 - Taxes and Fees</t>
  </si>
  <si>
    <t xml:space="preserve">                         Total Expense</t>
  </si>
  <si>
    <t xml:space="preserve">                  Net Ordinary Income</t>
  </si>
  <si>
    <t xml:space="preserve">                  Other Income</t>
  </si>
  <si>
    <t xml:space="preserve">                  Total Other Income</t>
  </si>
  <si>
    <t xml:space="preserve">                  Other Expense</t>
  </si>
  <si>
    <t xml:space="preserve">                   Total Other Expense</t>
  </si>
  <si>
    <t xml:space="preserve">                   Net Other Income</t>
  </si>
  <si>
    <t xml:space="preserve">            HOA Net Income</t>
  </si>
  <si>
    <t>6336 - Road Maintenance</t>
  </si>
  <si>
    <t xml:space="preserve">                   Total 6480 - Professional Fees</t>
  </si>
  <si>
    <t xml:space="preserve">                    Total 6450 - Office Expense</t>
  </si>
  <si>
    <t xml:space="preserve">                     Total 6410 - Meeting &amp; Social Expense</t>
  </si>
  <si>
    <t xml:space="preserve">                     Total 6330 - Assoc Maint. &amp; Repair</t>
  </si>
  <si>
    <t xml:space="preserve">                       Total Misc Fees &amp; Insurance</t>
  </si>
  <si>
    <t xml:space="preserve">                       Expense</t>
  </si>
  <si>
    <t xml:space="preserve">                       Total Income</t>
  </si>
  <si>
    <t>6333 - Gate Heavy Maint. Or Replacement</t>
  </si>
  <si>
    <t xml:space="preserve">Gardens on the Rio Grande HOA       </t>
  </si>
  <si>
    <r>
      <rPr>
        <b/>
        <vertAlign val="superscript"/>
        <sz val="12"/>
        <color rgb="FF000000"/>
        <rFont val="Arial"/>
        <family val="2"/>
      </rPr>
      <t>3</t>
    </r>
    <r>
      <rPr>
        <b/>
        <sz val="12"/>
        <color rgb="FF000000"/>
        <rFont val="Arial"/>
        <family val="2"/>
      </rPr>
      <t xml:space="preserve">  Contract Fees for Desert Paradise</t>
    </r>
  </si>
  <si>
    <t>6332 - Gate Maintenance</t>
  </si>
  <si>
    <r>
      <rPr>
        <b/>
        <vertAlign val="super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 xml:space="preserve">  $250 special assessment per lot for Manhattan Gate rebuild</t>
    </r>
  </si>
  <si>
    <t>2020 Budget</t>
  </si>
  <si>
    <t>4800 - Other Income</t>
  </si>
  <si>
    <r>
      <t xml:space="preserve">4100 - Homeowner Assessments </t>
    </r>
    <r>
      <rPr>
        <b/>
        <vertAlign val="superscript"/>
        <sz val="12"/>
        <color rgb="FF00000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</si>
</sst>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8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b/>
      <sz val="12"/>
      <color rgb="FF000000"/>
      <name val="Comic Sans MS"/>
      <family val="4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vertAlign val="superscript"/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  <xf numFmtId="0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12" fillId="0" borderId="0" xfId="0" applyNumberFormat="1" applyFont="1" applyFill="1" applyAlignment="1">
      <alignment horizontal="left"/>
    </xf>
    <xf numFmtId="0" fontId="7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49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2" fillId="0" borderId="0" xfId="0" applyFont="1" applyAlignment="1"/>
    <xf numFmtId="49" fontId="7" fillId="0" borderId="0" xfId="0" applyNumberFormat="1" applyFont="1" applyFill="1" applyAlignment="1"/>
    <xf numFmtId="49" fontId="7" fillId="0" borderId="0" xfId="0" applyNumberFormat="1" applyFont="1" applyAlignment="1"/>
    <xf numFmtId="49" fontId="11" fillId="2" borderId="0" xfId="0" applyNumberFormat="1" applyFont="1" applyFill="1" applyAlignment="1"/>
    <xf numFmtId="49" fontId="7" fillId="2" borderId="0" xfId="0" applyNumberFormat="1" applyFont="1" applyFill="1" applyAlignme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left"/>
    </xf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/>
    </xf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0" fontId="1" fillId="0" borderId="0" xfId="0" applyNumberFormat="1" applyFont="1"/>
    <xf numFmtId="40" fontId="1" fillId="0" borderId="1" xfId="0" applyNumberFormat="1" applyFont="1" applyBorder="1"/>
    <xf numFmtId="40" fontId="16" fillId="0" borderId="0" xfId="0" applyNumberFormat="1" applyFont="1" applyFill="1" applyBorder="1"/>
    <xf numFmtId="40" fontId="16" fillId="0" borderId="0" xfId="0" applyNumberFormat="1" applyFont="1" applyFill="1"/>
    <xf numFmtId="40" fontId="1" fillId="0" borderId="0" xfId="0" applyNumberFormat="1" applyFont="1" applyFill="1"/>
    <xf numFmtId="40" fontId="1" fillId="0" borderId="0" xfId="0" applyNumberFormat="1" applyFont="1" applyBorder="1"/>
    <xf numFmtId="40" fontId="17" fillId="0" borderId="0" xfId="0" applyNumberFormat="1" applyFont="1"/>
    <xf numFmtId="40" fontId="16" fillId="0" borderId="0" xfId="0" applyNumberFormat="1" applyFont="1"/>
    <xf numFmtId="40" fontId="16" fillId="0" borderId="1" xfId="0" applyNumberFormat="1" applyFont="1" applyFill="1" applyBorder="1"/>
    <xf numFmtId="40" fontId="7" fillId="0" borderId="0" xfId="0" applyNumberFormat="1" applyFont="1" applyFill="1"/>
    <xf numFmtId="40" fontId="17" fillId="0" borderId="1" xfId="0" applyNumberFormat="1" applyFont="1" applyBorder="1"/>
    <xf numFmtId="40" fontId="16" fillId="0" borderId="1" xfId="0" applyNumberFormat="1" applyFont="1" applyBorder="1"/>
    <xf numFmtId="40" fontId="7" fillId="0" borderId="2" xfId="0" applyNumberFormat="1" applyFont="1" applyFill="1" applyBorder="1"/>
    <xf numFmtId="0" fontId="1" fillId="0" borderId="0" xfId="0" applyFont="1"/>
    <xf numFmtId="49" fontId="7" fillId="0" borderId="0" xfId="0" applyNumberFormat="1" applyFont="1" applyAlignment="1">
      <alignment horizontal="left"/>
    </xf>
    <xf numFmtId="49" fontId="12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2" fillId="0" borderId="0" xfId="0" applyFont="1" applyAlignment="1"/>
    <xf numFmtId="0" fontId="8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B7DC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976901</xdr:colOff>
      <xdr:row>3</xdr:row>
      <xdr:rowOff>27516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976901</xdr:colOff>
      <xdr:row>3</xdr:row>
      <xdr:rowOff>27516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976901</xdr:colOff>
      <xdr:row>3</xdr:row>
      <xdr:rowOff>27516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0"/>
          <a:ext cx="9779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976901</xdr:colOff>
      <xdr:row>3</xdr:row>
      <xdr:rowOff>27516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0"/>
          <a:ext cx="9779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0"/>
  <sheetViews>
    <sheetView showGridLines="0" zoomScale="84" zoomScaleNormal="84" zoomScalePageLayoutView="84" workbookViewId="0">
      <selection activeCell="F32" sqref="F32"/>
    </sheetView>
  </sheetViews>
  <sheetFormatPr defaultColWidth="8.85546875" defaultRowHeight="15" x14ac:dyDescent="0.25"/>
  <cols>
    <col min="1" max="1" width="3" style="1" customWidth="1"/>
    <col min="2" max="2" width="4.140625" style="1" customWidth="1"/>
    <col min="3" max="3" width="54" style="1" customWidth="1"/>
    <col min="4" max="4" width="3.7109375" style="1" customWidth="1"/>
    <col min="5" max="5" width="90.28515625" style="1" customWidth="1"/>
    <col min="6" max="7" width="8.85546875" style="1"/>
    <col min="8" max="8" width="15.42578125" style="1" customWidth="1"/>
    <col min="9" max="9" width="5.140625" style="1" customWidth="1"/>
    <col min="10" max="11" width="8.85546875" style="1"/>
    <col min="12" max="12" width="3" style="1" customWidth="1"/>
    <col min="13" max="15" width="8.85546875" style="1"/>
    <col min="16" max="16" width="7" style="1" customWidth="1"/>
    <col min="17" max="16384" width="8.85546875" style="1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2" customFormat="1" x14ac:dyDescent="0.25">
      <c r="E30" s="1"/>
      <c r="F30" s="1"/>
      <c r="G30" s="1"/>
      <c r="H30" s="1"/>
    </row>
    <row r="31" spans="5:8" s="2" customFormat="1" x14ac:dyDescent="0.25">
      <c r="E31" s="1"/>
      <c r="F31" s="1"/>
      <c r="G31" s="1"/>
      <c r="H31" s="1"/>
    </row>
    <row r="32" spans="5:8" s="2" customFormat="1" x14ac:dyDescent="0.25"/>
    <row r="40" spans="2:3" x14ac:dyDescent="0.25">
      <c r="B40" s="3"/>
      <c r="C4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81"/>
  <sheetViews>
    <sheetView tabSelected="1" topLeftCell="A5" zoomScaleNormal="100" zoomScalePageLayoutView="152" workbookViewId="0">
      <selection activeCell="A8" sqref="A8:B8"/>
    </sheetView>
  </sheetViews>
  <sheetFormatPr defaultColWidth="14.7109375" defaultRowHeight="15.75" x14ac:dyDescent="0.25"/>
  <cols>
    <col min="1" max="1" width="29.28515625" style="9" customWidth="1"/>
    <col min="2" max="2" width="23.7109375" style="4" customWidth="1"/>
    <col min="3" max="3" width="23.140625" style="39" customWidth="1"/>
    <col min="4" max="4" width="17.42578125" style="10" customWidth="1"/>
    <col min="5" max="16384" width="14.7109375" style="10"/>
  </cols>
  <sheetData>
    <row r="1" spans="1:3" x14ac:dyDescent="0.25">
      <c r="A1" s="47" t="s">
        <v>68</v>
      </c>
      <c r="B1" s="48"/>
      <c r="C1" s="24" t="s">
        <v>72</v>
      </c>
    </row>
    <row r="2" spans="1:3" s="11" customFormat="1" hidden="1" x14ac:dyDescent="0.25">
      <c r="A2" s="6"/>
      <c r="B2" s="7"/>
      <c r="C2" s="25"/>
    </row>
    <row r="3" spans="1:3" x14ac:dyDescent="0.25">
      <c r="A3" s="40" t="s">
        <v>0</v>
      </c>
      <c r="B3" s="44"/>
      <c r="C3" s="26"/>
    </row>
    <row r="4" spans="1:3" x14ac:dyDescent="0.25">
      <c r="A4" s="45" t="s">
        <v>1</v>
      </c>
      <c r="B4" s="46"/>
      <c r="C4" s="26"/>
    </row>
    <row r="5" spans="1:3" x14ac:dyDescent="0.25">
      <c r="A5" s="40" t="s">
        <v>31</v>
      </c>
      <c r="B5" s="43"/>
      <c r="C5" s="26">
        <v>60024</v>
      </c>
    </row>
    <row r="6" spans="1:3" x14ac:dyDescent="0.25">
      <c r="A6" s="40" t="s">
        <v>5</v>
      </c>
      <c r="B6" s="43"/>
      <c r="C6" s="26">
        <v>250</v>
      </c>
    </row>
    <row r="7" spans="1:3" ht="18.75" x14ac:dyDescent="0.25">
      <c r="A7" s="40" t="s">
        <v>74</v>
      </c>
      <c r="B7" s="40"/>
      <c r="C7" s="26">
        <v>14750</v>
      </c>
    </row>
    <row r="8" spans="1:3" x14ac:dyDescent="0.25">
      <c r="A8" s="40" t="s">
        <v>2</v>
      </c>
      <c r="B8" s="40"/>
      <c r="C8" s="26">
        <v>100</v>
      </c>
    </row>
    <row r="9" spans="1:3" ht="16.5" thickBot="1" x14ac:dyDescent="0.3">
      <c r="A9" s="40" t="s">
        <v>73</v>
      </c>
      <c r="B9" s="40"/>
      <c r="C9" s="27"/>
    </row>
    <row r="10" spans="1:3" x14ac:dyDescent="0.25">
      <c r="A10" s="16" t="s">
        <v>66</v>
      </c>
      <c r="B10" s="16"/>
      <c r="C10" s="28">
        <f>SUM(C5:C9)</f>
        <v>75124</v>
      </c>
    </row>
    <row r="11" spans="1:3" ht="16.5" customHeight="1" x14ac:dyDescent="0.25">
      <c r="A11" s="17" t="s">
        <v>65</v>
      </c>
      <c r="B11" s="15"/>
      <c r="C11" s="26"/>
    </row>
    <row r="12" spans="1:3" x14ac:dyDescent="0.25">
      <c r="A12" s="40" t="s">
        <v>6</v>
      </c>
      <c r="B12" s="40"/>
      <c r="C12" s="26"/>
    </row>
    <row r="13" spans="1:3" x14ac:dyDescent="0.25">
      <c r="A13" s="40" t="s">
        <v>7</v>
      </c>
      <c r="B13" s="40"/>
      <c r="C13" s="26">
        <v>250</v>
      </c>
    </row>
    <row r="14" spans="1:3" x14ac:dyDescent="0.25">
      <c r="A14" s="40" t="s">
        <v>8</v>
      </c>
      <c r="B14" s="40"/>
      <c r="C14" s="26">
        <v>1700</v>
      </c>
    </row>
    <row r="15" spans="1:3" ht="16.5" thickBot="1" x14ac:dyDescent="0.3">
      <c r="A15" s="40" t="s">
        <v>9</v>
      </c>
      <c r="B15" s="40"/>
      <c r="C15" s="27">
        <v>45</v>
      </c>
    </row>
    <row r="16" spans="1:3" x14ac:dyDescent="0.25">
      <c r="A16" s="16" t="s">
        <v>64</v>
      </c>
      <c r="B16" s="16"/>
      <c r="C16" s="29">
        <f>SUM(C12:C15)</f>
        <v>1995</v>
      </c>
    </row>
    <row r="17" spans="1:4" ht="16.5" customHeight="1" x14ac:dyDescent="0.25">
      <c r="A17" s="40" t="s">
        <v>10</v>
      </c>
      <c r="B17" s="40"/>
      <c r="C17" s="26"/>
    </row>
    <row r="18" spans="1:4" x14ac:dyDescent="0.25">
      <c r="A18" s="40" t="s">
        <v>70</v>
      </c>
      <c r="B18" s="40"/>
      <c r="C18" s="30">
        <v>3500</v>
      </c>
    </row>
    <row r="19" spans="1:4" x14ac:dyDescent="0.25">
      <c r="A19" s="23" t="s">
        <v>67</v>
      </c>
      <c r="B19" s="23"/>
      <c r="C19" s="30">
        <v>14100</v>
      </c>
      <c r="D19" s="20"/>
    </row>
    <row r="20" spans="1:4" ht="18.75" x14ac:dyDescent="0.25">
      <c r="A20" s="40" t="s">
        <v>43</v>
      </c>
      <c r="B20" s="40"/>
      <c r="C20" s="26">
        <v>31540</v>
      </c>
    </row>
    <row r="21" spans="1:4" x14ac:dyDescent="0.25">
      <c r="A21" s="6" t="s">
        <v>44</v>
      </c>
      <c r="B21" s="6"/>
      <c r="C21" s="26">
        <v>3500</v>
      </c>
    </row>
    <row r="22" spans="1:4" x14ac:dyDescent="0.25">
      <c r="A22" s="41" t="s">
        <v>59</v>
      </c>
      <c r="B22" s="41"/>
      <c r="C22" s="30">
        <f>1489+7091</f>
        <v>8580</v>
      </c>
    </row>
    <row r="23" spans="1:4" ht="18.75" x14ac:dyDescent="0.25">
      <c r="A23" s="8" t="s">
        <v>34</v>
      </c>
      <c r="B23" s="8"/>
      <c r="C23" s="26">
        <v>5000</v>
      </c>
    </row>
    <row r="24" spans="1:4" x14ac:dyDescent="0.25">
      <c r="A24" s="6" t="s">
        <v>35</v>
      </c>
      <c r="B24" s="6"/>
      <c r="C24" s="26"/>
    </row>
    <row r="25" spans="1:4" x14ac:dyDescent="0.25">
      <c r="A25" s="6" t="s">
        <v>39</v>
      </c>
      <c r="B25" s="6"/>
      <c r="C25" s="26"/>
    </row>
    <row r="26" spans="1:4" x14ac:dyDescent="0.25">
      <c r="A26" s="40" t="s">
        <v>36</v>
      </c>
      <c r="B26" s="40"/>
      <c r="C26" s="26"/>
    </row>
    <row r="27" spans="1:4" x14ac:dyDescent="0.25">
      <c r="A27" s="6" t="s">
        <v>32</v>
      </c>
      <c r="B27" s="6"/>
      <c r="C27" s="26"/>
    </row>
    <row r="28" spans="1:4" x14ac:dyDescent="0.25">
      <c r="A28" s="12" t="s">
        <v>45</v>
      </c>
      <c r="B28" s="13"/>
      <c r="C28" s="26"/>
    </row>
    <row r="29" spans="1:4" x14ac:dyDescent="0.25">
      <c r="A29" s="12" t="s">
        <v>38</v>
      </c>
      <c r="B29" s="13"/>
      <c r="C29" s="26"/>
    </row>
    <row r="30" spans="1:4" x14ac:dyDescent="0.25">
      <c r="A30" s="12" t="s">
        <v>40</v>
      </c>
      <c r="B30" s="13"/>
      <c r="C30" s="26"/>
    </row>
    <row r="31" spans="1:4" x14ac:dyDescent="0.25">
      <c r="A31" s="12" t="s">
        <v>47</v>
      </c>
      <c r="B31" s="13"/>
      <c r="C31" s="26"/>
    </row>
    <row r="32" spans="1:4" x14ac:dyDescent="0.25">
      <c r="A32" s="14" t="s">
        <v>48</v>
      </c>
      <c r="B32" s="13"/>
      <c r="C32" s="26"/>
    </row>
    <row r="33" spans="1:3" x14ac:dyDescent="0.25">
      <c r="A33" s="6" t="s">
        <v>33</v>
      </c>
      <c r="B33" s="6"/>
      <c r="C33" s="31"/>
    </row>
    <row r="34" spans="1:3" x14ac:dyDescent="0.25">
      <c r="A34" s="42" t="s">
        <v>41</v>
      </c>
      <c r="B34" s="43"/>
      <c r="C34" s="26"/>
    </row>
    <row r="35" spans="1:3" ht="16.5" thickBot="1" x14ac:dyDescent="0.3">
      <c r="A35" s="42" t="s">
        <v>42</v>
      </c>
      <c r="B35" s="43"/>
      <c r="C35" s="27"/>
    </row>
    <row r="36" spans="1:3" x14ac:dyDescent="0.25">
      <c r="A36" s="16" t="s">
        <v>63</v>
      </c>
      <c r="B36" s="16"/>
      <c r="C36" s="32">
        <f>SUM(C18:C33)</f>
        <v>66220</v>
      </c>
    </row>
    <row r="37" spans="1:3" x14ac:dyDescent="0.25">
      <c r="A37" s="40" t="s">
        <v>11</v>
      </c>
      <c r="B37" s="40"/>
      <c r="C37" s="26"/>
    </row>
    <row r="38" spans="1:3" x14ac:dyDescent="0.25">
      <c r="A38" s="40" t="s">
        <v>12</v>
      </c>
      <c r="B38" s="40"/>
      <c r="C38" s="26">
        <v>100</v>
      </c>
    </row>
    <row r="39" spans="1:3" ht="16.5" thickBot="1" x14ac:dyDescent="0.3">
      <c r="A39" s="40" t="s">
        <v>37</v>
      </c>
      <c r="B39" s="40"/>
      <c r="C39" s="27">
        <v>200</v>
      </c>
    </row>
    <row r="40" spans="1:3" x14ac:dyDescent="0.25">
      <c r="A40" s="22" t="s">
        <v>62</v>
      </c>
      <c r="B40" s="22"/>
      <c r="C40" s="29">
        <f>SUM(C38:C39)</f>
        <v>300</v>
      </c>
    </row>
    <row r="41" spans="1:3" x14ac:dyDescent="0.25">
      <c r="A41" s="40" t="s">
        <v>13</v>
      </c>
      <c r="B41" s="40"/>
      <c r="C41" s="26">
        <v>50</v>
      </c>
    </row>
    <row r="42" spans="1:3" x14ac:dyDescent="0.25">
      <c r="A42" s="40" t="s">
        <v>14</v>
      </c>
      <c r="B42" s="40"/>
      <c r="C42" s="26">
        <v>25</v>
      </c>
    </row>
    <row r="43" spans="1:3" ht="16.5" thickBot="1" x14ac:dyDescent="0.3">
      <c r="A43" s="40" t="s">
        <v>15</v>
      </c>
      <c r="B43" s="40"/>
      <c r="C43" s="27"/>
    </row>
    <row r="44" spans="1:3" x14ac:dyDescent="0.25">
      <c r="A44" s="16" t="s">
        <v>61</v>
      </c>
      <c r="B44" s="16"/>
      <c r="C44" s="33">
        <f>ROUND(SUM(C41:C43),5)</f>
        <v>75</v>
      </c>
    </row>
    <row r="45" spans="1:3" x14ac:dyDescent="0.25">
      <c r="A45" s="40" t="s">
        <v>16</v>
      </c>
      <c r="B45" s="40"/>
      <c r="C45" s="26"/>
    </row>
    <row r="46" spans="1:3" x14ac:dyDescent="0.25">
      <c r="A46" s="40" t="s">
        <v>17</v>
      </c>
      <c r="B46" s="40"/>
      <c r="C46" s="26">
        <v>1200</v>
      </c>
    </row>
    <row r="47" spans="1:3" x14ac:dyDescent="0.25">
      <c r="A47" s="40" t="s">
        <v>4</v>
      </c>
      <c r="B47" s="40"/>
      <c r="C47" s="26"/>
    </row>
    <row r="48" spans="1:3" ht="16.5" thickBot="1" x14ac:dyDescent="0.3">
      <c r="A48" s="40" t="s">
        <v>18</v>
      </c>
      <c r="B48" s="40"/>
      <c r="C48" s="27"/>
    </row>
    <row r="49" spans="1:3" x14ac:dyDescent="0.25">
      <c r="A49" s="16" t="s">
        <v>60</v>
      </c>
      <c r="B49" s="16"/>
      <c r="C49" s="29">
        <f>SUM(C46:C48)</f>
        <v>1200</v>
      </c>
    </row>
    <row r="50" spans="1:3" ht="18" customHeight="1" x14ac:dyDescent="0.25">
      <c r="A50" s="40" t="s">
        <v>19</v>
      </c>
      <c r="B50" s="40"/>
      <c r="C50" s="26"/>
    </row>
    <row r="51" spans="1:3" x14ac:dyDescent="0.25">
      <c r="A51" s="40" t="s">
        <v>20</v>
      </c>
      <c r="B51" s="40"/>
      <c r="C51" s="26"/>
    </row>
    <row r="52" spans="1:3" x14ac:dyDescent="0.25">
      <c r="A52" s="40" t="s">
        <v>21</v>
      </c>
      <c r="B52" s="40"/>
      <c r="C52" s="30">
        <v>2500</v>
      </c>
    </row>
    <row r="53" spans="1:3" x14ac:dyDescent="0.25">
      <c r="A53" s="40" t="s">
        <v>22</v>
      </c>
      <c r="B53" s="40"/>
      <c r="C53" s="30">
        <v>1100</v>
      </c>
    </row>
    <row r="54" spans="1:3" ht="16.5" thickBot="1" x14ac:dyDescent="0.3">
      <c r="A54" s="40" t="s">
        <v>23</v>
      </c>
      <c r="B54" s="40"/>
      <c r="C54" s="27"/>
    </row>
    <row r="55" spans="1:3" x14ac:dyDescent="0.25">
      <c r="A55" s="6" t="s">
        <v>49</v>
      </c>
      <c r="C55" s="29">
        <f>SUM(C52:C54)</f>
        <v>3600</v>
      </c>
    </row>
    <row r="56" spans="1:3" ht="17.25" customHeight="1" x14ac:dyDescent="0.25">
      <c r="A56" s="6" t="s">
        <v>24</v>
      </c>
      <c r="C56" s="26"/>
    </row>
    <row r="57" spans="1:3" ht="16.5" thickBot="1" x14ac:dyDescent="0.3">
      <c r="A57" s="40" t="s">
        <v>25</v>
      </c>
      <c r="B57" s="40"/>
      <c r="C57" s="27">
        <v>50</v>
      </c>
    </row>
    <row r="58" spans="1:3" x14ac:dyDescent="0.25">
      <c r="A58" s="16" t="s">
        <v>50</v>
      </c>
      <c r="B58" s="16"/>
      <c r="C58" s="28">
        <f>C57</f>
        <v>50</v>
      </c>
    </row>
    <row r="59" spans="1:3" ht="16.5" thickBot="1" x14ac:dyDescent="0.3">
      <c r="A59" s="16" t="s">
        <v>51</v>
      </c>
      <c r="B59" s="16"/>
      <c r="C59" s="34">
        <f>C16+C36+C40+C44+C49+C55+C58</f>
        <v>73440</v>
      </c>
    </row>
    <row r="60" spans="1:3" ht="22.5" customHeight="1" x14ac:dyDescent="0.25">
      <c r="A60" s="17" t="s">
        <v>52</v>
      </c>
      <c r="B60" s="17"/>
      <c r="C60" s="35">
        <f>C10-C59</f>
        <v>1684</v>
      </c>
    </row>
    <row r="61" spans="1:3" ht="15" customHeight="1" x14ac:dyDescent="0.25">
      <c r="A61" s="40" t="s">
        <v>3</v>
      </c>
      <c r="B61" s="40"/>
      <c r="C61" s="26"/>
    </row>
    <row r="62" spans="1:3" x14ac:dyDescent="0.25">
      <c r="A62" s="17" t="s">
        <v>53</v>
      </c>
      <c r="B62" s="17"/>
      <c r="C62" s="26"/>
    </row>
    <row r="63" spans="1:3" ht="16.5" thickBot="1" x14ac:dyDescent="0.3">
      <c r="A63" s="17" t="s">
        <v>26</v>
      </c>
      <c r="B63" s="17"/>
      <c r="C63" s="27">
        <v>10</v>
      </c>
    </row>
    <row r="64" spans="1:3" x14ac:dyDescent="0.25">
      <c r="A64" s="16" t="s">
        <v>54</v>
      </c>
      <c r="B64" s="16"/>
      <c r="C64" s="29">
        <f>C63</f>
        <v>10</v>
      </c>
    </row>
    <row r="65" spans="1:3" ht="13.5" customHeight="1" x14ac:dyDescent="0.25">
      <c r="A65" s="17" t="s">
        <v>55</v>
      </c>
      <c r="B65" s="17"/>
      <c r="C65" s="26"/>
    </row>
    <row r="66" spans="1:3" x14ac:dyDescent="0.25">
      <c r="A66" s="17" t="s">
        <v>27</v>
      </c>
      <c r="B66" s="17"/>
      <c r="C66" s="26"/>
    </row>
    <row r="67" spans="1:3" ht="16.5" thickBot="1" x14ac:dyDescent="0.3">
      <c r="A67" s="6" t="s">
        <v>28</v>
      </c>
      <c r="B67" s="6"/>
      <c r="C67" s="36"/>
    </row>
    <row r="68" spans="1:3" x14ac:dyDescent="0.25">
      <c r="A68" s="16" t="s">
        <v>56</v>
      </c>
      <c r="B68" s="16"/>
      <c r="C68" s="26"/>
    </row>
    <row r="69" spans="1:3" ht="21" customHeight="1" thickBot="1" x14ac:dyDescent="0.3">
      <c r="A69" s="17" t="s">
        <v>57</v>
      </c>
      <c r="B69" s="17"/>
      <c r="C69" s="37">
        <f>C64-C68</f>
        <v>10</v>
      </c>
    </row>
    <row r="70" spans="1:3" s="5" customFormat="1" ht="21.95" customHeight="1" thickBot="1" x14ac:dyDescent="0.45">
      <c r="A70" s="18" t="s">
        <v>58</v>
      </c>
      <c r="B70" s="19"/>
      <c r="C70" s="38">
        <f>C60+C69</f>
        <v>1694</v>
      </c>
    </row>
    <row r="71" spans="1:3" s="5" customFormat="1" ht="21.95" customHeight="1" thickTop="1" x14ac:dyDescent="0.25">
      <c r="A71" s="40"/>
      <c r="B71" s="40"/>
    </row>
    <row r="72" spans="1:3" ht="21" customHeight="1" x14ac:dyDescent="0.25">
      <c r="A72" s="9" t="s">
        <v>29</v>
      </c>
    </row>
    <row r="73" spans="1:3" ht="18.75" x14ac:dyDescent="0.25">
      <c r="A73" s="9" t="s">
        <v>46</v>
      </c>
    </row>
    <row r="74" spans="1:3" ht="18.75" x14ac:dyDescent="0.25">
      <c r="A74" s="9" t="s">
        <v>71</v>
      </c>
    </row>
    <row r="75" spans="1:3" ht="18.75" x14ac:dyDescent="0.25">
      <c r="A75" s="9" t="s">
        <v>69</v>
      </c>
    </row>
    <row r="76" spans="1:3" ht="21" x14ac:dyDescent="0.25">
      <c r="A76" s="21"/>
    </row>
    <row r="77" spans="1:3" x14ac:dyDescent="0.25">
      <c r="A77" s="9" t="s">
        <v>30</v>
      </c>
    </row>
    <row r="78" spans="1:3" ht="30.75" customHeight="1" x14ac:dyDescent="0.25"/>
    <row r="81" ht="30.75" customHeight="1" x14ac:dyDescent="0.25"/>
  </sheetData>
  <mergeCells count="37">
    <mergeCell ref="A3:B3"/>
    <mergeCell ref="A4:B4"/>
    <mergeCell ref="A1:B1"/>
    <mergeCell ref="A34:B34"/>
    <mergeCell ref="A14:B14"/>
    <mergeCell ref="A15:B15"/>
    <mergeCell ref="A12:B12"/>
    <mergeCell ref="A13:B13"/>
    <mergeCell ref="A5:B5"/>
    <mergeCell ref="A6:B6"/>
    <mergeCell ref="A7:B7"/>
    <mergeCell ref="A8:B8"/>
    <mergeCell ref="A9:B9"/>
    <mergeCell ref="A47:B47"/>
    <mergeCell ref="A48:B48"/>
    <mergeCell ref="A39:B39"/>
    <mergeCell ref="A17:B17"/>
    <mergeCell ref="A18:B18"/>
    <mergeCell ref="A20:B20"/>
    <mergeCell ref="A22:B22"/>
    <mergeCell ref="A35:B35"/>
    <mergeCell ref="A26:B26"/>
    <mergeCell ref="A37:B37"/>
    <mergeCell ref="A38:B38"/>
    <mergeCell ref="A41:B41"/>
    <mergeCell ref="A42:B42"/>
    <mergeCell ref="A43:B43"/>
    <mergeCell ref="A45:B45"/>
    <mergeCell ref="A46:B46"/>
    <mergeCell ref="A71:B71"/>
    <mergeCell ref="A50:B50"/>
    <mergeCell ref="A51:B51"/>
    <mergeCell ref="A52:B52"/>
    <mergeCell ref="A53:B53"/>
    <mergeCell ref="A54:B54"/>
    <mergeCell ref="A57:B57"/>
    <mergeCell ref="A61:B61"/>
  </mergeCells>
  <phoneticPr fontId="6" type="noConversion"/>
  <printOptions horizontalCentered="1" gridLines="1"/>
  <pageMargins left="1.2" right="0.7" top="0.75" bottom="0.75" header="0.3" footer="0.3"/>
  <pageSetup scale="55" orientation="portrait" r:id="rId1"/>
  <headerFooter>
    <oddHeader>&amp;L&amp;"Calibri,Regular"&amp;1&amp;K000000 &amp;C&amp;"Century Schoolbook,Regular"&amp;20 &amp;K0000002020 Proposed Budget&amp;R&amp;D</oddHeader>
    <oddFooter>&amp;R&amp;"Arial,Bold"&amp;8 Page &amp;P of &amp;N</oddFooter>
  </headerFooter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Budget</vt:lpstr>
      <vt:lpstr>Budget!Print_Titles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Santiago</dc:creator>
  <cp:keywords/>
  <dc:description/>
  <cp:lastModifiedBy>Christopher</cp:lastModifiedBy>
  <cp:lastPrinted>2020-01-20T19:22:35Z</cp:lastPrinted>
  <dcterms:created xsi:type="dcterms:W3CDTF">2014-01-17T17:54:34Z</dcterms:created>
  <dcterms:modified xsi:type="dcterms:W3CDTF">2020-02-14T17:36:20Z</dcterms:modified>
  <cp:category/>
</cp:coreProperties>
</file>