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Chris\Documents\Gardens Rio Grande\"/>
    </mc:Choice>
  </mc:AlternateContent>
  <xr:revisionPtr revIDLastSave="0" documentId="13_ncr:1_{DDEDD2A9-D38E-438F-9E81-4F07F42ADDE4}" xr6:coauthVersionLast="45" xr6:coauthVersionMax="46" xr10:uidLastSave="{00000000-0000-0000-0000-000000000000}"/>
  <bookViews>
    <workbookView xWindow="2400" yWindow="2400" windowWidth="15375" windowHeight="7890" xr2:uid="{00000000-000D-0000-FFFF-FFFF00000000}"/>
  </bookViews>
  <sheets>
    <sheet name="Budget" sheetId="1" r:id="rId1"/>
  </sheets>
  <definedNames>
    <definedName name="_xlnm.Print_Titles" localSheetId="0">Budget!$4:$4</definedName>
    <definedName name="QB_COLUMN_2921" localSheetId="0" hidden="1">Budget!#REF!</definedName>
    <definedName name="QB_COLUMN_2922" localSheetId="0" hidden="1">Budget!#REF!</definedName>
    <definedName name="QB_COLUMN_2923" localSheetId="0" hidden="1">Budget!#REF!</definedName>
    <definedName name="QB_COLUMN_2930" localSheetId="0" hidden="1">Budget!#REF!</definedName>
    <definedName name="QB_DATA_0" localSheetId="0" hidden="1">Budget!$8:$8,Budget!$9:$9,Budget!$10:$10,Budget!$11:$11,Budget!#REF!,Budget!#REF!,Budget!$14:$14,Budget!$15:$15,Budget!$16:$16,Budget!#REF!,Budget!$18:$18,Budget!$19:$19,Budget!$21:$21,Budget!#REF!,Budget!#REF!,Budget!#REF!</definedName>
    <definedName name="QB_DATA_1" localSheetId="0" hidden="1">Budget!$27:$27,Budget!$28:$28,Budget!$30:$30,Budget!$31:$31,Budget!$32:$32,Budget!$35:$35,Budget!#REF!,Budget!#REF!,Budget!$39:$39,Budget!$40:$40,Budget!#REF!,Budget!$44:$44,Budget!$50:$50,Budget!#REF!</definedName>
    <definedName name="QB_FORMULA_0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1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2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3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4" localSheetId="0" hidden="1">Budget!#REF!,Budget!#REF!,Budget!#REF!,Budget!#REF!,Budget!#REF!,Budget!#REF!,Budget!#REF!,Budget!#REF!,Budget!#REF!,Budget!#REF!,Budget!#REF!,Budget!#REF!,Budget!#REF!,Budget!#REF!,Budget!#REF!,Budget!#REF!</definedName>
    <definedName name="QB_FORMULA_5" localSheetId="0" hidden="1">Budget!#REF!,Budget!#REF!,Budget!#REF!,Budget!#REF!,Budget!#REF!,Budget!#REF!,Budget!#REF!,Budget!#REF!,Budget!#REF!,Budget!#REF!</definedName>
    <definedName name="QB_ROW_10240" localSheetId="0" hidden="1">Budget!$A$15</definedName>
    <definedName name="QB_ROW_11250" localSheetId="0" hidden="1">Budget!$A$27</definedName>
    <definedName name="QB_ROW_13040" localSheetId="0" hidden="1">Budget!#REF!</definedName>
    <definedName name="QB_ROW_13250" localSheetId="0" hidden="1">Budget!$A$32</definedName>
    <definedName name="QB_ROW_13340" localSheetId="0" hidden="1">Budget!$A$33</definedName>
    <definedName name="QB_ROW_14250" localSheetId="0" hidden="1">Budget!$A$40</definedName>
    <definedName name="QB_ROW_15040" localSheetId="0" hidden="1">Budget!$A$34</definedName>
    <definedName name="QB_ROW_15340" localSheetId="0" hidden="1">Budget!$A$37</definedName>
    <definedName name="QB_ROW_16250" localSheetId="0" hidden="1">Budget!$A$35</definedName>
    <definedName name="QB_ROW_18301" localSheetId="0" hidden="1">Budget!$A$58</definedName>
    <definedName name="QB_ROW_19011" localSheetId="0" hidden="1">Budget!$A$6</definedName>
    <definedName name="QB_ROW_19040" localSheetId="0" hidden="1">Budget!#REF!</definedName>
    <definedName name="QB_ROW_19311" localSheetId="0" hidden="1">Budget!$A$47</definedName>
    <definedName name="QB_ROW_19340" localSheetId="0" hidden="1">Budget!#REF!</definedName>
    <definedName name="QB_ROW_20031" localSheetId="0" hidden="1">Budget!$A$7</definedName>
    <definedName name="QB_ROW_20040" localSheetId="0" hidden="1">Budget!$A$42</definedName>
    <definedName name="QB_ROW_20331" localSheetId="0" hidden="1">Budget!$A$12</definedName>
    <definedName name="QB_ROW_20340" localSheetId="0" hidden="1">Budget!$A$45</definedName>
    <definedName name="QB_ROW_21031" localSheetId="0" hidden="1">Budget!$A$13</definedName>
    <definedName name="QB_ROW_21331" localSheetId="0" hidden="1">Budget!$A$46</definedName>
    <definedName name="QB_ROW_22011" localSheetId="0" hidden="1">Budget!$A$48</definedName>
    <definedName name="QB_ROW_22311" localSheetId="0" hidden="1">Budget!$A$57</definedName>
    <definedName name="QB_ROW_23021" localSheetId="0" hidden="1">Budget!$A$49</definedName>
    <definedName name="QB_ROW_23321" localSheetId="0" hidden="1">Budget!$A$52</definedName>
    <definedName name="QB_ROW_24021" localSheetId="0" hidden="1">Budget!$A$53</definedName>
    <definedName name="QB_ROW_24250" localSheetId="0" hidden="1">Budget!$A$44</definedName>
    <definedName name="QB_ROW_24321" localSheetId="0" hidden="1">Budget!$A$56</definedName>
    <definedName name="QB_ROW_26230" localSheetId="0" hidden="1">Budget!#REF!</definedName>
    <definedName name="QB_ROW_27230" localSheetId="0" hidden="1">Budget!$A$50</definedName>
    <definedName name="QB_ROW_28240" localSheetId="0" hidden="1">Budget!#REF!</definedName>
    <definedName name="QB_ROW_29250" localSheetId="0" hidden="1">Budget!$A$31</definedName>
    <definedName name="QB_ROW_30240" localSheetId="0" hidden="1">Budget!$A$14</definedName>
    <definedName name="QB_ROW_36250" localSheetId="0" hidden="1">Budget!$A$19</definedName>
    <definedName name="QB_ROW_41240" localSheetId="0" hidden="1">Budget!$A$16</definedName>
    <definedName name="QB_ROW_44250" localSheetId="0" hidden="1">Budget!$A$30</definedName>
    <definedName name="QB_ROW_47250" localSheetId="0" hidden="1">Budget!$A$18</definedName>
    <definedName name="QB_ROW_49040" localSheetId="0" hidden="1">Budget!$A$26</definedName>
    <definedName name="QB_ROW_49340" localSheetId="0" hidden="1">Budget!$A$29</definedName>
    <definedName name="QB_ROW_50250" localSheetId="0" hidden="1">Budget!$A$21</definedName>
    <definedName name="QB_ROW_51250" localSheetId="0" hidden="1">Budget!#REF!</definedName>
    <definedName name="QB_ROW_52250" localSheetId="0" hidden="1">Budget!#REF!</definedName>
    <definedName name="QB_ROW_5240" localSheetId="0" hidden="1">Budget!$A$8</definedName>
    <definedName name="QB_ROW_53240" localSheetId="0" hidden="1">Budget!$A$9</definedName>
    <definedName name="QB_ROW_55040" localSheetId="0" hidden="1">Budget!$A$38</definedName>
    <definedName name="QB_ROW_55250" localSheetId="0" hidden="1">Budget!#REF!</definedName>
    <definedName name="QB_ROW_55340" localSheetId="0" hidden="1">Budget!$A$41</definedName>
    <definedName name="QB_ROW_56250" localSheetId="0" hidden="1">Budget!$A$39</definedName>
    <definedName name="QB_ROW_61240" localSheetId="0" hidden="1">Budget!#REF!</definedName>
    <definedName name="QB_ROW_62240" localSheetId="0" hidden="1">Budget!$A$10</definedName>
    <definedName name="QB_ROW_68250" localSheetId="0" hidden="1">Budget!#REF!</definedName>
    <definedName name="QB_ROW_70250" localSheetId="0" hidden="1">Budget!#REF!</definedName>
    <definedName name="QB_ROW_71040" localSheetId="0" hidden="1">Budget!$A$17</definedName>
    <definedName name="QB_ROW_71340" localSheetId="0" hidden="1">Budget!$A$25</definedName>
    <definedName name="QB_ROW_83240" localSheetId="0" hidden="1">Budget!#REF!</definedName>
    <definedName name="QB_ROW_84240" localSheetId="0" hidden="1">Budget!$A$11</definedName>
    <definedName name="QB_ROW_85250" localSheetId="0" hidden="1">Budget!#REF!</definedName>
    <definedName name="QB_ROW_86250" localSheetId="0" hidden="1">Budget!$A$28</definedName>
    <definedName name="QB_ROW_86321" localSheetId="0" hidden="1">Budget!#REF!</definedName>
    <definedName name="QBCANSUPPORTUPDATE" localSheetId="0">TRUE</definedName>
    <definedName name="QBCOMPANYFILENAME" localSheetId="0">"C:\Mark\The Gardens\Gardens Homeowners.QBW"</definedName>
    <definedName name="QBENDDATE" localSheetId="0">20131231</definedName>
    <definedName name="QBHEADERSONSCREEN" localSheetId="0">FALSE</definedName>
    <definedName name="QBMETADATASIZE" localSheetId="0">5794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"c729621a71d94e0bb91542e8b2634f08"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20110101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12" i="1" s="1"/>
  <c r="D25" i="1"/>
  <c r="C46" i="1"/>
  <c r="D56" i="1"/>
  <c r="C56" i="1"/>
  <c r="D52" i="1"/>
  <c r="D45" i="1"/>
  <c r="D41" i="1"/>
  <c r="D37" i="1"/>
  <c r="D33" i="1"/>
  <c r="D29" i="1"/>
  <c r="D57" i="1" l="1"/>
  <c r="D46" i="1"/>
  <c r="C21" i="1"/>
  <c r="D47" i="1" l="1"/>
  <c r="D58" i="1" s="1"/>
  <c r="C52" i="1"/>
  <c r="C57" i="1" s="1"/>
  <c r="C45" i="1"/>
  <c r="C41" i="1"/>
  <c r="C37" i="1"/>
  <c r="C33" i="1"/>
  <c r="C29" i="1"/>
  <c r="C25" i="1"/>
  <c r="C12" i="1"/>
  <c r="C47" i="1" l="1"/>
  <c r="C58" i="1" s="1"/>
</calcChain>
</file>

<file path=xl/sharedStrings.xml><?xml version="1.0" encoding="utf-8"?>
<sst xmlns="http://schemas.openxmlformats.org/spreadsheetml/2006/main" count="62" uniqueCount="62">
  <si>
    <t>Ordinary Income/Expense</t>
  </si>
  <si>
    <t>Other Income/Expense</t>
  </si>
  <si>
    <r>
      <t xml:space="preserve">Notes:  </t>
    </r>
    <r>
      <rPr>
        <b/>
        <vertAlign val="superscript"/>
        <sz val="8"/>
        <color rgb="FF000000"/>
        <rFont val="Arial"/>
        <family val="2"/>
      </rPr>
      <t/>
    </r>
  </si>
  <si>
    <t xml:space="preserve">  </t>
  </si>
  <si>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 $5000/Year deposited into long term road mtc. reserve account. </t>
    </r>
  </si>
  <si>
    <t>2020 Budget</t>
  </si>
  <si>
    <t xml:space="preserve">           Expense</t>
  </si>
  <si>
    <t xml:space="preserve">     </t>
  </si>
  <si>
    <t>Gardens On The Rio Grande HOA</t>
  </si>
  <si>
    <t xml:space="preserve">           Income</t>
  </si>
  <si>
    <t xml:space="preserve">               4010 - Association Fees</t>
  </si>
  <si>
    <t xml:space="preserve">               4020 - Gate Opener Fees</t>
  </si>
  <si>
    <t xml:space="preserve">               4150 · Late Fee Assessment</t>
  </si>
  <si>
    <t xml:space="preserve">           Total Income</t>
  </si>
  <si>
    <t xml:space="preserve">                6120 - Bank Service Charges</t>
  </si>
  <si>
    <t xml:space="preserve">                6170 - Insurance</t>
  </si>
  <si>
    <t xml:space="preserve">                6200 - Licenses and Permits</t>
  </si>
  <si>
    <t xml:space="preserve">                6330 - Assoc Maintenance &amp; Repair</t>
  </si>
  <si>
    <t xml:space="preserve">                      6332 - Gate Maintenance</t>
  </si>
  <si>
    <t xml:space="preserve">                      6335 - Landscape Supplies</t>
  </si>
  <si>
    <t xml:space="preserve">                      6336 - Road Maintenance</t>
  </si>
  <si>
    <r>
      <t xml:space="preserve">                      6337 - Road Reserve</t>
    </r>
    <r>
      <rPr>
        <b/>
        <vertAlign val="superscript"/>
        <sz val="12"/>
        <color theme="1"/>
        <rFont val="Arial"/>
        <family val="2"/>
      </rPr>
      <t xml:space="preserve"> 1</t>
    </r>
  </si>
  <si>
    <t xml:space="preserve">                      6341 - Sprinkler System Maintenance</t>
  </si>
  <si>
    <t xml:space="preserve">                      6342 - Tree Maintenance</t>
  </si>
  <si>
    <t xml:space="preserve">                      6415 - Annual Meeting</t>
  </si>
  <si>
    <t xml:space="preserve">                      6420 - Neighborhood Meetings/Social</t>
  </si>
  <si>
    <t xml:space="preserve">              Total 6410 - Meeting &amp; Social Expense</t>
  </si>
  <si>
    <t xml:space="preserve">                 6410 - Meeting &amp; Social Expense</t>
  </si>
  <si>
    <t xml:space="preserve">             Total 6330 - Assoc Maint. &amp; Repair</t>
  </si>
  <si>
    <t xml:space="preserve">              Total 6450 - Office Expense</t>
  </si>
  <si>
    <t xml:space="preserve">              Total 6480 - Professional Fees</t>
  </si>
  <si>
    <t xml:space="preserve">                      6452 - Printing and Reproduction</t>
  </si>
  <si>
    <t xml:space="preserve">                      6456 - Supplies</t>
  </si>
  <si>
    <t xml:space="preserve">                      6450 - Office Expense - Other</t>
  </si>
  <si>
    <t xml:space="preserve">                      6480 - Professional Fees</t>
  </si>
  <si>
    <t xml:space="preserve">                      6490 - Accounting/Bookkeeping</t>
  </si>
  <si>
    <t xml:space="preserve">                      6491  - Legal fees</t>
  </si>
  <si>
    <t xml:space="preserve">              6550 - Utilities</t>
  </si>
  <si>
    <t xml:space="preserve">                      6570 - Gas and Electric</t>
  </si>
  <si>
    <t xml:space="preserve">                      6575 - Telephone</t>
  </si>
  <si>
    <t xml:space="preserve">              Total 6550 - Utilities</t>
  </si>
  <si>
    <t xml:space="preserve">              6820 - Taxes and Fees</t>
  </si>
  <si>
    <t xml:space="preserve">                      6830 - Federal</t>
  </si>
  <si>
    <t xml:space="preserve">                      6860 - State</t>
  </si>
  <si>
    <t xml:space="preserve">              Total 6820 - Taxes and Fees</t>
  </si>
  <si>
    <t xml:space="preserve">              Total Expense</t>
  </si>
  <si>
    <t>Net Ordinary Income</t>
  </si>
  <si>
    <t xml:space="preserve">              Other Income</t>
  </si>
  <si>
    <t xml:space="preserve">                       7010 - Interest Income (Reserves)</t>
  </si>
  <si>
    <t xml:space="preserve">                       7500 - Insurance Proceeds</t>
  </si>
  <si>
    <t>Total Other Income</t>
  </si>
  <si>
    <t xml:space="preserve">              Other Expense</t>
  </si>
  <si>
    <t xml:space="preserve">                       8500 - Gate Upgrade</t>
  </si>
  <si>
    <t xml:space="preserve">                       9900 - NSF Check</t>
  </si>
  <si>
    <t xml:space="preserve">              Total Other Expense</t>
  </si>
  <si>
    <t>Net Other Income</t>
  </si>
  <si>
    <t>HOA Net Income</t>
  </si>
  <si>
    <t>2021 Proposed</t>
  </si>
  <si>
    <r>
      <rPr>
        <b/>
        <vertAlign val="superscript"/>
        <sz val="12"/>
        <color rgb="FF000000"/>
        <rFont val="Arial"/>
        <family val="2"/>
      </rPr>
      <t>2</t>
    </r>
    <r>
      <rPr>
        <b/>
        <sz val="12"/>
        <color rgb="FF000000"/>
        <rFont val="Arial"/>
        <family val="2"/>
      </rPr>
      <t xml:space="preserve">  Contract Fees for Desert Paradise</t>
    </r>
  </si>
  <si>
    <r>
      <t xml:space="preserve">                      6334 - Landscape Mtc. Desert Paradise </t>
    </r>
    <r>
      <rPr>
        <b/>
        <vertAlign val="superscript"/>
        <sz val="12"/>
        <color rgb="FF000000"/>
        <rFont val="Arial"/>
        <family val="2"/>
      </rPr>
      <t>2</t>
    </r>
  </si>
  <si>
    <t xml:space="preserve">               4150 - Special Assessment </t>
  </si>
  <si>
    <t>2021 Tentative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</si>
</sst>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8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b/>
      <sz val="12"/>
      <color rgb="FF000000"/>
      <name val="Comic Sans MS"/>
      <family val="4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6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11" fillId="0" borderId="0" xfId="0" applyNumberFormat="1" applyFont="1" applyFill="1" applyAlignment="1">
      <alignment horizontal="left"/>
    </xf>
    <xf numFmtId="0" fontId="6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49" fontId="6" fillId="0" borderId="0" xfId="0" applyNumberFormat="1" applyFont="1" applyFill="1" applyAlignment="1"/>
    <xf numFmtId="49" fontId="6" fillId="0" borderId="0" xfId="0" applyNumberFormat="1" applyFont="1" applyAlignment="1"/>
    <xf numFmtId="49" fontId="10" fillId="2" borderId="0" xfId="0" applyNumberFormat="1" applyFont="1" applyFill="1" applyAlignment="1"/>
    <xf numFmtId="49" fontId="6" fillId="2" borderId="0" xfId="0" applyNumberFormat="1" applyFont="1" applyFill="1" applyAlignment="1"/>
    <xf numFmtId="0" fontId="13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40" fontId="2" fillId="0" borderId="0" xfId="0" applyNumberFormat="1" applyFont="1"/>
    <xf numFmtId="40" fontId="2" fillId="0" borderId="1" xfId="0" applyNumberFormat="1" applyFont="1" applyBorder="1"/>
    <xf numFmtId="40" fontId="14" fillId="0" borderId="0" xfId="0" applyNumberFormat="1" applyFont="1" applyFill="1" applyBorder="1"/>
    <xf numFmtId="40" fontId="14" fillId="0" borderId="0" xfId="0" applyNumberFormat="1" applyFont="1" applyFill="1"/>
    <xf numFmtId="40" fontId="2" fillId="0" borderId="0" xfId="0" applyNumberFormat="1" applyFont="1" applyFill="1"/>
    <xf numFmtId="40" fontId="2" fillId="0" borderId="0" xfId="0" applyNumberFormat="1" applyFont="1" applyBorder="1"/>
    <xf numFmtId="40" fontId="15" fillId="0" borderId="0" xfId="0" applyNumberFormat="1" applyFont="1"/>
    <xf numFmtId="40" fontId="14" fillId="0" borderId="0" xfId="0" applyNumberFormat="1" applyFont="1"/>
    <xf numFmtId="40" fontId="14" fillId="0" borderId="1" xfId="0" applyNumberFormat="1" applyFont="1" applyFill="1" applyBorder="1"/>
    <xf numFmtId="40" fontId="6" fillId="0" borderId="0" xfId="0" applyNumberFormat="1" applyFont="1" applyFill="1"/>
    <xf numFmtId="40" fontId="14" fillId="0" borderId="1" xfId="0" applyNumberFormat="1" applyFont="1" applyBorder="1"/>
    <xf numFmtId="40" fontId="6" fillId="0" borderId="2" xfId="0" applyNumberFormat="1" applyFont="1" applyFill="1" applyBorder="1"/>
    <xf numFmtId="0" fontId="2" fillId="0" borderId="0" xfId="0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6" fillId="0" borderId="0" xfId="0" applyNumberFormat="1" applyFont="1"/>
    <xf numFmtId="40" fontId="15" fillId="0" borderId="0" xfId="0" applyNumberFormat="1" applyFont="1" applyBorder="1"/>
    <xf numFmtId="49" fontId="11" fillId="0" borderId="0" xfId="0" applyNumberFormat="1" applyFont="1" applyAlignment="1">
      <alignment horizontal="center" wrapText="1"/>
    </xf>
    <xf numFmtId="40" fontId="2" fillId="0" borderId="1" xfId="0" applyNumberFormat="1" applyFont="1" applyFill="1" applyBorder="1"/>
    <xf numFmtId="40" fontId="3" fillId="0" borderId="0" xfId="0" applyNumberFormat="1" applyFont="1"/>
    <xf numFmtId="40" fontId="1" fillId="0" borderId="0" xfId="0" applyNumberFormat="1" applyFont="1"/>
    <xf numFmtId="40" fontId="15" fillId="0" borderId="1" xfId="0" applyNumberFormat="1" applyFont="1" applyBorder="1"/>
    <xf numFmtId="40" fontId="1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49" fontId="11" fillId="0" borderId="0" xfId="0" applyNumberFormat="1" applyFont="1" applyFill="1" applyAlignment="1">
      <alignment horizontal="left"/>
    </xf>
    <xf numFmtId="0" fontId="3" fillId="0" borderId="0" xfId="0" applyFont="1" applyAlignment="1"/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B7DC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976901</xdr:colOff>
      <xdr:row>6</xdr:row>
      <xdr:rowOff>27516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976901</xdr:colOff>
      <xdr:row>6</xdr:row>
      <xdr:rowOff>27516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976901</xdr:colOff>
      <xdr:row>6</xdr:row>
      <xdr:rowOff>27516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976901</xdr:colOff>
      <xdr:row>6</xdr:row>
      <xdr:rowOff>27516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00"/>
          <a:ext cx="9779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69"/>
  <sheetViews>
    <sheetView tabSelected="1" zoomScale="150" zoomScaleNormal="150" zoomScalePageLayoutView="152" workbookViewId="0">
      <selection activeCell="F2" sqref="F2"/>
    </sheetView>
  </sheetViews>
  <sheetFormatPr defaultColWidth="14.7109375" defaultRowHeight="15.75" x14ac:dyDescent="0.25"/>
  <cols>
    <col min="1" max="1" width="29.28515625" style="6" customWidth="1"/>
    <col min="2" max="2" width="23.7109375" style="1" customWidth="1"/>
    <col min="3" max="3" width="11.42578125" style="30" customWidth="1"/>
    <col min="4" max="4" width="11.42578125" style="34" customWidth="1"/>
    <col min="5" max="16384" width="14.7109375" style="7"/>
  </cols>
  <sheetData>
    <row r="1" spans="1:4" x14ac:dyDescent="0.25">
      <c r="A1" s="46" t="s">
        <v>8</v>
      </c>
      <c r="B1" s="47"/>
      <c r="C1" s="47"/>
      <c r="D1" s="47"/>
    </row>
    <row r="2" spans="1:4" x14ac:dyDescent="0.25">
      <c r="A2" s="46" t="s">
        <v>61</v>
      </c>
      <c r="B2" s="47"/>
      <c r="C2" s="47"/>
      <c r="D2" s="47"/>
    </row>
    <row r="4" spans="1:4" ht="47.25" x14ac:dyDescent="0.25">
      <c r="A4" s="46" t="s">
        <v>7</v>
      </c>
      <c r="B4" s="49"/>
      <c r="C4" s="37" t="s">
        <v>5</v>
      </c>
      <c r="D4" s="37" t="s">
        <v>57</v>
      </c>
    </row>
    <row r="5" spans="1:4" s="8" customFormat="1" hidden="1" x14ac:dyDescent="0.25">
      <c r="A5" s="3"/>
      <c r="B5" s="4"/>
      <c r="C5" s="17"/>
      <c r="D5" s="33"/>
    </row>
    <row r="6" spans="1:4" x14ac:dyDescent="0.25">
      <c r="A6" s="43" t="s">
        <v>0</v>
      </c>
      <c r="B6" s="48"/>
      <c r="C6" s="18"/>
      <c r="D6" s="39"/>
    </row>
    <row r="7" spans="1:4" x14ac:dyDescent="0.25">
      <c r="A7" s="43" t="s">
        <v>9</v>
      </c>
      <c r="B7" s="48"/>
      <c r="C7" s="18"/>
      <c r="D7" s="24"/>
    </row>
    <row r="8" spans="1:4" x14ac:dyDescent="0.25">
      <c r="A8" s="43" t="s">
        <v>10</v>
      </c>
      <c r="B8" s="45"/>
      <c r="C8" s="18">
        <v>60024</v>
      </c>
      <c r="D8" s="40">
        <f>1000*59</f>
        <v>59000</v>
      </c>
    </row>
    <row r="9" spans="1:4" x14ac:dyDescent="0.25">
      <c r="A9" s="43" t="s">
        <v>11</v>
      </c>
      <c r="B9" s="45"/>
      <c r="C9" s="18">
        <v>250</v>
      </c>
      <c r="D9" s="24">
        <v>200</v>
      </c>
    </row>
    <row r="10" spans="1:4" x14ac:dyDescent="0.25">
      <c r="A10" s="43" t="s">
        <v>60</v>
      </c>
      <c r="B10" s="43"/>
      <c r="C10" s="18">
        <v>14750</v>
      </c>
      <c r="D10" s="24">
        <v>0</v>
      </c>
    </row>
    <row r="11" spans="1:4" x14ac:dyDescent="0.25">
      <c r="A11" s="43" t="s">
        <v>12</v>
      </c>
      <c r="B11" s="43"/>
      <c r="C11" s="18">
        <v>100</v>
      </c>
      <c r="D11" s="24">
        <v>50</v>
      </c>
    </row>
    <row r="12" spans="1:4" x14ac:dyDescent="0.25">
      <c r="A12" s="10" t="s">
        <v>13</v>
      </c>
      <c r="B12" s="10"/>
      <c r="C12" s="20">
        <f>SUM(C8:C11)</f>
        <v>75124</v>
      </c>
      <c r="D12" s="20">
        <f>SUM(D8:D11)</f>
        <v>59250</v>
      </c>
    </row>
    <row r="13" spans="1:4" ht="16.5" customHeight="1" x14ac:dyDescent="0.25">
      <c r="A13" s="11" t="s">
        <v>6</v>
      </c>
      <c r="B13" s="9"/>
      <c r="C13" s="18"/>
      <c r="D13" s="24"/>
    </row>
    <row r="14" spans="1:4" x14ac:dyDescent="0.25">
      <c r="A14" s="43" t="s">
        <v>14</v>
      </c>
      <c r="B14" s="43"/>
      <c r="C14" s="18"/>
      <c r="D14" s="24"/>
    </row>
    <row r="15" spans="1:4" x14ac:dyDescent="0.25">
      <c r="A15" s="43" t="s">
        <v>15</v>
      </c>
      <c r="B15" s="43"/>
      <c r="C15" s="18">
        <v>1700</v>
      </c>
      <c r="D15" s="24">
        <v>2000</v>
      </c>
    </row>
    <row r="16" spans="1:4" ht="16.5" thickBot="1" x14ac:dyDescent="0.3">
      <c r="A16" s="43" t="s">
        <v>16</v>
      </c>
      <c r="B16" s="43"/>
      <c r="C16" s="19">
        <v>45</v>
      </c>
      <c r="D16" s="41">
        <v>45</v>
      </c>
    </row>
    <row r="17" spans="1:4" ht="16.5" customHeight="1" x14ac:dyDescent="0.25">
      <c r="A17" s="43" t="s">
        <v>17</v>
      </c>
      <c r="B17" s="43"/>
      <c r="C17" s="18"/>
      <c r="D17" s="24"/>
    </row>
    <row r="18" spans="1:4" x14ac:dyDescent="0.25">
      <c r="A18" s="43" t="s">
        <v>18</v>
      </c>
      <c r="B18" s="43"/>
      <c r="C18" s="22">
        <v>3500</v>
      </c>
      <c r="D18" s="24">
        <v>2500</v>
      </c>
    </row>
    <row r="19" spans="1:4" ht="18.75" x14ac:dyDescent="0.25">
      <c r="A19" s="43" t="s">
        <v>59</v>
      </c>
      <c r="B19" s="43"/>
      <c r="C19" s="18">
        <v>31540</v>
      </c>
      <c r="D19" s="24">
        <v>33200</v>
      </c>
    </row>
    <row r="20" spans="1:4" x14ac:dyDescent="0.25">
      <c r="A20" s="3" t="s">
        <v>19</v>
      </c>
      <c r="B20" s="3"/>
      <c r="C20" s="18">
        <v>3500</v>
      </c>
      <c r="D20" s="24">
        <v>3500</v>
      </c>
    </row>
    <row r="21" spans="1:4" x14ac:dyDescent="0.25">
      <c r="A21" s="44" t="s">
        <v>20</v>
      </c>
      <c r="B21" s="44"/>
      <c r="C21" s="22">
        <f>1489+7091</f>
        <v>8580</v>
      </c>
      <c r="D21" s="24">
        <v>8580.11</v>
      </c>
    </row>
    <row r="22" spans="1:4" ht="18.75" x14ac:dyDescent="0.25">
      <c r="A22" s="5" t="s">
        <v>21</v>
      </c>
      <c r="B22" s="5"/>
      <c r="C22" s="18">
        <v>5000</v>
      </c>
      <c r="D22" s="24">
        <v>5000</v>
      </c>
    </row>
    <row r="23" spans="1:4" x14ac:dyDescent="0.25">
      <c r="A23" s="3" t="s">
        <v>22</v>
      </c>
      <c r="B23" s="3"/>
      <c r="C23" s="18"/>
      <c r="D23" s="24"/>
    </row>
    <row r="24" spans="1:4" x14ac:dyDescent="0.25">
      <c r="A24" s="3" t="s">
        <v>23</v>
      </c>
      <c r="B24" s="3"/>
      <c r="C24" s="18"/>
      <c r="D24" s="24"/>
    </row>
    <row r="25" spans="1:4" x14ac:dyDescent="0.25">
      <c r="A25" s="10" t="s">
        <v>28</v>
      </c>
      <c r="B25" s="10"/>
      <c r="C25" s="24">
        <f>SUM(C18:C24)</f>
        <v>52120</v>
      </c>
      <c r="D25" s="24">
        <f>SUM(D15:D24)</f>
        <v>54825.11</v>
      </c>
    </row>
    <row r="26" spans="1:4" x14ac:dyDescent="0.25">
      <c r="A26" s="43" t="s">
        <v>27</v>
      </c>
      <c r="B26" s="43"/>
      <c r="C26" s="18"/>
      <c r="D26" s="24"/>
    </row>
    <row r="27" spans="1:4" x14ac:dyDescent="0.25">
      <c r="A27" s="43" t="s">
        <v>24</v>
      </c>
      <c r="B27" s="43"/>
      <c r="C27" s="18">
        <v>100</v>
      </c>
      <c r="D27" s="24">
        <v>50</v>
      </c>
    </row>
    <row r="28" spans="1:4" ht="16.5" thickBot="1" x14ac:dyDescent="0.3">
      <c r="A28" s="43" t="s">
        <v>25</v>
      </c>
      <c r="B28" s="43"/>
      <c r="C28" s="19">
        <v>200</v>
      </c>
      <c r="D28" s="41"/>
    </row>
    <row r="29" spans="1:4" x14ac:dyDescent="0.25">
      <c r="A29" s="32" t="s">
        <v>26</v>
      </c>
      <c r="B29" s="15"/>
      <c r="C29" s="21">
        <f>SUM(C27:C28)</f>
        <v>300</v>
      </c>
      <c r="D29" s="21">
        <f>SUM(D27:D28)</f>
        <v>50</v>
      </c>
    </row>
    <row r="30" spans="1:4" x14ac:dyDescent="0.25">
      <c r="A30" s="43" t="s">
        <v>31</v>
      </c>
      <c r="B30" s="43"/>
      <c r="C30" s="18">
        <v>50</v>
      </c>
      <c r="D30" s="24">
        <v>0</v>
      </c>
    </row>
    <row r="31" spans="1:4" x14ac:dyDescent="0.25">
      <c r="A31" s="43" t="s">
        <v>32</v>
      </c>
      <c r="B31" s="43"/>
      <c r="C31" s="18">
        <v>25</v>
      </c>
      <c r="D31" s="24">
        <v>0</v>
      </c>
    </row>
    <row r="32" spans="1:4" ht="16.5" thickBot="1" x14ac:dyDescent="0.3">
      <c r="A32" s="43" t="s">
        <v>33</v>
      </c>
      <c r="B32" s="43"/>
      <c r="C32" s="19"/>
      <c r="D32" s="41"/>
    </row>
    <row r="33" spans="1:4" x14ac:dyDescent="0.25">
      <c r="A33" s="10" t="s">
        <v>29</v>
      </c>
      <c r="B33" s="10"/>
      <c r="C33" s="25">
        <f>ROUND(SUM(C30:C32),5)</f>
        <v>75</v>
      </c>
      <c r="D33" s="25">
        <f>ROUND(SUM(D30:D32),5)</f>
        <v>0</v>
      </c>
    </row>
    <row r="34" spans="1:4" x14ac:dyDescent="0.25">
      <c r="A34" s="43" t="s">
        <v>34</v>
      </c>
      <c r="B34" s="43"/>
      <c r="C34" s="18"/>
      <c r="D34" s="24"/>
    </row>
    <row r="35" spans="1:4" x14ac:dyDescent="0.25">
      <c r="A35" s="43" t="s">
        <v>35</v>
      </c>
      <c r="B35" s="43"/>
      <c r="C35" s="18">
        <v>1200</v>
      </c>
      <c r="D35" s="24">
        <v>1200</v>
      </c>
    </row>
    <row r="36" spans="1:4" ht="16.5" thickBot="1" x14ac:dyDescent="0.3">
      <c r="A36" s="43" t="s">
        <v>36</v>
      </c>
      <c r="B36" s="43"/>
      <c r="C36" s="19">
        <v>0</v>
      </c>
      <c r="D36" s="41">
        <v>0</v>
      </c>
    </row>
    <row r="37" spans="1:4" x14ac:dyDescent="0.25">
      <c r="A37" s="10" t="s">
        <v>30</v>
      </c>
      <c r="B37" s="10"/>
      <c r="C37" s="21">
        <f>SUM(C35:C36)</f>
        <v>1200</v>
      </c>
      <c r="D37" s="21">
        <f>SUM(D35:D36)</f>
        <v>1200</v>
      </c>
    </row>
    <row r="38" spans="1:4" x14ac:dyDescent="0.25">
      <c r="A38" s="43" t="s">
        <v>37</v>
      </c>
      <c r="B38" s="43"/>
      <c r="C38" s="18"/>
      <c r="D38" s="24"/>
    </row>
    <row r="39" spans="1:4" x14ac:dyDescent="0.25">
      <c r="A39" s="43" t="s">
        <v>38</v>
      </c>
      <c r="B39" s="43"/>
      <c r="C39" s="22">
        <v>2500</v>
      </c>
      <c r="D39" s="24">
        <v>2500</v>
      </c>
    </row>
    <row r="40" spans="1:4" ht="16.5" thickBot="1" x14ac:dyDescent="0.3">
      <c r="A40" s="43" t="s">
        <v>39</v>
      </c>
      <c r="B40" s="43"/>
      <c r="C40" s="38">
        <v>1100</v>
      </c>
      <c r="D40" s="41">
        <v>1100</v>
      </c>
    </row>
    <row r="41" spans="1:4" x14ac:dyDescent="0.25">
      <c r="A41" s="3" t="s">
        <v>40</v>
      </c>
      <c r="C41" s="21">
        <f>SUM(C39:C40)</f>
        <v>3600</v>
      </c>
      <c r="D41" s="21">
        <f>SUM(D39:D40)</f>
        <v>3600</v>
      </c>
    </row>
    <row r="42" spans="1:4" ht="17.25" customHeight="1" x14ac:dyDescent="0.25">
      <c r="A42" s="3" t="s">
        <v>41</v>
      </c>
      <c r="C42" s="18"/>
      <c r="D42" s="24"/>
    </row>
    <row r="43" spans="1:4" ht="17.25" customHeight="1" x14ac:dyDescent="0.25">
      <c r="A43" s="31" t="s">
        <v>42</v>
      </c>
      <c r="C43" s="18">
        <v>0</v>
      </c>
      <c r="D43" s="24">
        <v>0</v>
      </c>
    </row>
    <row r="44" spans="1:4" ht="16.5" thickBot="1" x14ac:dyDescent="0.3">
      <c r="A44" s="43" t="s">
        <v>43</v>
      </c>
      <c r="B44" s="43"/>
      <c r="C44" s="19">
        <v>50</v>
      </c>
      <c r="D44" s="41">
        <v>50</v>
      </c>
    </row>
    <row r="45" spans="1:4" x14ac:dyDescent="0.25">
      <c r="A45" s="10" t="s">
        <v>44</v>
      </c>
      <c r="B45" s="10"/>
      <c r="C45" s="20">
        <f>C44</f>
        <v>50</v>
      </c>
      <c r="D45" s="20">
        <f>SUM(D43:D44)</f>
        <v>50</v>
      </c>
    </row>
    <row r="46" spans="1:4" ht="16.5" thickBot="1" x14ac:dyDescent="0.3">
      <c r="A46" s="10" t="s">
        <v>45</v>
      </c>
      <c r="B46" s="10"/>
      <c r="C46" s="26">
        <f>C25+C29+C33+C37+C41+C45</f>
        <v>57345</v>
      </c>
      <c r="D46" s="26">
        <f>D25+D29+D33+D37+D41+D45</f>
        <v>59725.11</v>
      </c>
    </row>
    <row r="47" spans="1:4" ht="22.5" customHeight="1" x14ac:dyDescent="0.25">
      <c r="A47" s="11" t="s">
        <v>46</v>
      </c>
      <c r="B47" s="11"/>
      <c r="C47" s="27">
        <f>C12-C46</f>
        <v>17779</v>
      </c>
      <c r="D47" s="27">
        <f>D12-D46</f>
        <v>-475.11000000000058</v>
      </c>
    </row>
    <row r="48" spans="1:4" ht="15" customHeight="1" x14ac:dyDescent="0.25">
      <c r="A48" s="43" t="s">
        <v>1</v>
      </c>
      <c r="B48" s="43"/>
      <c r="C48" s="18"/>
      <c r="D48" s="24"/>
    </row>
    <row r="49" spans="1:4" x14ac:dyDescent="0.25">
      <c r="A49" s="11" t="s">
        <v>47</v>
      </c>
      <c r="B49" s="11"/>
      <c r="C49" s="18"/>
      <c r="D49" s="24"/>
    </row>
    <row r="50" spans="1:4" x14ac:dyDescent="0.25">
      <c r="A50" s="11" t="s">
        <v>48</v>
      </c>
      <c r="B50" s="11"/>
      <c r="C50" s="23">
        <v>10</v>
      </c>
      <c r="D50" s="24">
        <v>5</v>
      </c>
    </row>
    <row r="51" spans="1:4" ht="16.5" thickBot="1" x14ac:dyDescent="0.3">
      <c r="A51" s="11" t="s">
        <v>49</v>
      </c>
      <c r="B51" s="11"/>
      <c r="C51" s="19"/>
      <c r="D51" s="41">
        <v>0</v>
      </c>
    </row>
    <row r="52" spans="1:4" x14ac:dyDescent="0.25">
      <c r="A52" s="10" t="s">
        <v>50</v>
      </c>
      <c r="B52" s="10"/>
      <c r="C52" s="20">
        <f>C50</f>
        <v>10</v>
      </c>
      <c r="D52" s="20">
        <f>SUM(D50:D51)</f>
        <v>5</v>
      </c>
    </row>
    <row r="53" spans="1:4" ht="13.5" customHeight="1" x14ac:dyDescent="0.25">
      <c r="A53" s="11" t="s">
        <v>51</v>
      </c>
      <c r="B53" s="11"/>
      <c r="C53" s="18"/>
      <c r="D53" s="24"/>
    </row>
    <row r="54" spans="1:4" x14ac:dyDescent="0.25">
      <c r="A54" s="16" t="s">
        <v>52</v>
      </c>
      <c r="B54" s="16"/>
      <c r="C54" s="22">
        <v>14100</v>
      </c>
      <c r="D54" s="42">
        <v>0</v>
      </c>
    </row>
    <row r="55" spans="1:4" x14ac:dyDescent="0.25">
      <c r="A55" s="3" t="s">
        <v>53</v>
      </c>
      <c r="B55" s="3"/>
      <c r="C55" s="36"/>
      <c r="D55" s="24"/>
    </row>
    <row r="56" spans="1:4" ht="16.5" thickBot="1" x14ac:dyDescent="0.3">
      <c r="A56" s="10" t="s">
        <v>54</v>
      </c>
      <c r="B56" s="10"/>
      <c r="C56" s="19">
        <f>SUM(C54:C55)</f>
        <v>14100</v>
      </c>
      <c r="D56" s="19">
        <f>SUM(D54:D55)</f>
        <v>0</v>
      </c>
    </row>
    <row r="57" spans="1:4" ht="21" customHeight="1" thickBot="1" x14ac:dyDescent="0.3">
      <c r="A57" s="11" t="s">
        <v>55</v>
      </c>
      <c r="B57" s="11"/>
      <c r="C57" s="28">
        <f>C52-C56</f>
        <v>-14090</v>
      </c>
      <c r="D57" s="28">
        <f>D52-D56</f>
        <v>5</v>
      </c>
    </row>
    <row r="58" spans="1:4" s="2" customFormat="1" ht="21.95" customHeight="1" thickBot="1" x14ac:dyDescent="0.45">
      <c r="A58" s="12" t="s">
        <v>56</v>
      </c>
      <c r="B58" s="13"/>
      <c r="C58" s="29">
        <f>C47+C57</f>
        <v>3689</v>
      </c>
      <c r="D58" s="29">
        <f>D47+D57</f>
        <v>-470.11000000000058</v>
      </c>
    </row>
    <row r="59" spans="1:4" s="2" customFormat="1" ht="21.95" customHeight="1" thickTop="1" x14ac:dyDescent="0.25">
      <c r="A59" s="43"/>
      <c r="B59" s="43"/>
      <c r="D59" s="35"/>
    </row>
    <row r="60" spans="1:4" ht="21" customHeight="1" x14ac:dyDescent="0.25">
      <c r="A60" s="6" t="s">
        <v>2</v>
      </c>
    </row>
    <row r="61" spans="1:4" ht="18.75" x14ac:dyDescent="0.25">
      <c r="A61" s="6" t="s">
        <v>4</v>
      </c>
    </row>
    <row r="62" spans="1:4" ht="18.75" x14ac:dyDescent="0.25">
      <c r="A62" s="6" t="s">
        <v>58</v>
      </c>
    </row>
    <row r="64" spans="1:4" ht="21" x14ac:dyDescent="0.25">
      <c r="A64" s="14"/>
    </row>
    <row r="65" spans="1:1" x14ac:dyDescent="0.25">
      <c r="A65" s="6" t="s">
        <v>3</v>
      </c>
    </row>
    <row r="66" spans="1:1" ht="30.75" customHeight="1" x14ac:dyDescent="0.25"/>
    <row r="69" spans="1:1" ht="30.75" customHeight="1" x14ac:dyDescent="0.25"/>
  </sheetData>
  <mergeCells count="31">
    <mergeCell ref="A1:D1"/>
    <mergeCell ref="A2:D2"/>
    <mergeCell ref="A6:B6"/>
    <mergeCell ref="A7:B7"/>
    <mergeCell ref="A4:B4"/>
    <mergeCell ref="A15:B15"/>
    <mergeCell ref="A16:B16"/>
    <mergeCell ref="A14:B14"/>
    <mergeCell ref="A8:B8"/>
    <mergeCell ref="A9:B9"/>
    <mergeCell ref="A10:B10"/>
    <mergeCell ref="A11:B11"/>
    <mergeCell ref="A36:B36"/>
    <mergeCell ref="A28:B28"/>
    <mergeCell ref="A17:B17"/>
    <mergeCell ref="A18:B18"/>
    <mergeCell ref="A19:B19"/>
    <mergeCell ref="A21:B21"/>
    <mergeCell ref="A26:B26"/>
    <mergeCell ref="A27:B27"/>
    <mergeCell ref="A30:B30"/>
    <mergeCell ref="A31:B31"/>
    <mergeCell ref="A32:B32"/>
    <mergeCell ref="A34:B34"/>
    <mergeCell ref="A35:B35"/>
    <mergeCell ref="A59:B59"/>
    <mergeCell ref="A38:B38"/>
    <mergeCell ref="A39:B39"/>
    <mergeCell ref="A40:B40"/>
    <mergeCell ref="A44:B44"/>
    <mergeCell ref="A48:B48"/>
  </mergeCells>
  <phoneticPr fontId="5" type="noConversion"/>
  <printOptions horizontalCentered="1" gridLines="1"/>
  <pageMargins left="0.7" right="0.7" top="0.75" bottom="0.75" header="0.3" footer="0.3"/>
  <pageSetup scale="55" orientation="portrait" r:id="rId1"/>
  <headerFooter>
    <oddHeader>&amp;L&amp;"Calibri,Regular"&amp;1&amp;K000000 &amp;C&amp;"Century Schoolbook,Regular"&amp;20 &amp;K0000002020 Proposed Budget&amp;R&amp;D</oddHeader>
    <oddFooter>&amp;R&amp;"Arial,Bold"&amp;8 Page &amp;P of &amp;N</oddFooter>
  </headerFooter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Santiago</dc:creator>
  <cp:keywords/>
  <dc:description/>
  <cp:lastModifiedBy>Christopher</cp:lastModifiedBy>
  <cp:lastPrinted>2020-01-20T19:22:35Z</cp:lastPrinted>
  <dcterms:created xsi:type="dcterms:W3CDTF">2014-01-17T17:54:34Z</dcterms:created>
  <dcterms:modified xsi:type="dcterms:W3CDTF">2021-01-04T18:08:49Z</dcterms:modified>
  <cp:category/>
</cp:coreProperties>
</file>