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/Documents/Documents - Jerry’s MacBook Pro/Gardens HOA Treasure/budget/2026 budget/"/>
    </mc:Choice>
  </mc:AlternateContent>
  <xr:revisionPtr revIDLastSave="0" documentId="13_ncr:1_{ADA4614A-342C-AB49-852E-073D1AECD16A}" xr6:coauthVersionLast="47" xr6:coauthVersionMax="47" xr10:uidLastSave="{00000000-0000-0000-0000-000000000000}"/>
  <bookViews>
    <workbookView xWindow="520" yWindow="760" windowWidth="25080" windowHeight="14740" xr2:uid="{E87E421C-5597-924E-86FA-6440486AE0C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1" l="1"/>
  <c r="C62" i="1"/>
  <c r="C50" i="1"/>
  <c r="C44" i="1"/>
  <c r="C36" i="1"/>
  <c r="C31" i="1"/>
  <c r="C26" i="1"/>
  <c r="C13" i="1"/>
  <c r="C52" i="1" l="1"/>
  <c r="C53" i="1" s="1"/>
  <c r="C63" i="1" s="1"/>
</calcChain>
</file>

<file path=xl/sharedStrings.xml><?xml version="1.0" encoding="utf-8"?>
<sst xmlns="http://schemas.openxmlformats.org/spreadsheetml/2006/main" count="69" uniqueCount="69">
  <si>
    <t>Gardens On The Rio Grande HOA</t>
  </si>
  <si>
    <t xml:space="preserve">     </t>
  </si>
  <si>
    <t>Ordinary Income/Expense</t>
  </si>
  <si>
    <t xml:space="preserve">           Income</t>
  </si>
  <si>
    <t xml:space="preserve">               4010 - Association Fees</t>
  </si>
  <si>
    <t xml:space="preserve">               4020 - Gate Opener Fees</t>
  </si>
  <si>
    <t xml:space="preserve">               4150 - Special Assessment </t>
  </si>
  <si>
    <t xml:space="preserve">               4150 · Late Fee Assessment</t>
  </si>
  <si>
    <t xml:space="preserve">               4160 - NSF Fee</t>
  </si>
  <si>
    <t xml:space="preserve">           Total Income</t>
  </si>
  <si>
    <t xml:space="preserve">           Expense</t>
  </si>
  <si>
    <t xml:space="preserve">                6120 - Bank Service Charges</t>
  </si>
  <si>
    <t xml:space="preserve">                6165 - Gate Remitters</t>
  </si>
  <si>
    <t xml:space="preserve">                6170 - Insurance</t>
  </si>
  <si>
    <t xml:space="preserve">                6200 - Licenses and Permits</t>
  </si>
  <si>
    <t xml:space="preserve">                6330 - Assoc Maintenance &amp; Repair</t>
  </si>
  <si>
    <t xml:space="preserve">                      6332 - Gate Maintenance</t>
  </si>
  <si>
    <t xml:space="preserve">                      6335 - Landscape Supplies</t>
  </si>
  <si>
    <t xml:space="preserve">                      6342 - Tree Maintenance</t>
  </si>
  <si>
    <t xml:space="preserve">             Total 6330 - Assoc Maint. &amp; Repair</t>
  </si>
  <si>
    <t xml:space="preserve">                 6410 - Meeting &amp; Social Expense</t>
  </si>
  <si>
    <t xml:space="preserve">                      6415 - Annual Meeting</t>
  </si>
  <si>
    <t xml:space="preserve">                      6420 - Neighborhood Meetings/Social</t>
  </si>
  <si>
    <t xml:space="preserve">                      6425 - Board Meeting Expenses (room rent)</t>
  </si>
  <si>
    <t xml:space="preserve">              Total 6410 - Meeting &amp; Social Expense</t>
  </si>
  <si>
    <t xml:space="preserve">                      6452 - Printing and Reproduction</t>
  </si>
  <si>
    <t xml:space="preserve">                      6454 - Postage</t>
  </si>
  <si>
    <t xml:space="preserve">                      6456 - Supplies</t>
  </si>
  <si>
    <t xml:space="preserve">              Total 6450 - Office Expense</t>
  </si>
  <si>
    <t xml:space="preserve">                      6480 - Professional Fees</t>
  </si>
  <si>
    <t xml:space="preserve">                      6490 - Accounting/Bookkeeping </t>
  </si>
  <si>
    <t xml:space="preserve">              Total 6480 - Professional Fees</t>
  </si>
  <si>
    <t xml:space="preserve">              6550 - Utilities</t>
  </si>
  <si>
    <t xml:space="preserve">                      6570 - Gas and Electric</t>
  </si>
  <si>
    <t xml:space="preserve">                      6575 - Telephone</t>
  </si>
  <si>
    <t xml:space="preserve">              Total 6550 - Utilities</t>
  </si>
  <si>
    <t xml:space="preserve">              6820 - Taxes and Fees</t>
  </si>
  <si>
    <t xml:space="preserve">                      6830 - Federal</t>
  </si>
  <si>
    <t xml:space="preserve">                      6860 - State</t>
  </si>
  <si>
    <t xml:space="preserve">              6905 - Website Expense</t>
  </si>
  <si>
    <t xml:space="preserve">              Total 6820 - Taxes and Fees</t>
  </si>
  <si>
    <t xml:space="preserve">                       9901 - NSF Fee- Homeowner</t>
  </si>
  <si>
    <t xml:space="preserve">              Total Expense</t>
  </si>
  <si>
    <t>Net Ordinary Income</t>
  </si>
  <si>
    <t>Other Income/Expense</t>
  </si>
  <si>
    <t xml:space="preserve">              Other Income</t>
  </si>
  <si>
    <t xml:space="preserve">                       7010 - Interest Income</t>
  </si>
  <si>
    <t xml:space="preserve">                       7500 - Insurance Proceeds</t>
  </si>
  <si>
    <t>Total Other Income</t>
  </si>
  <si>
    <t xml:space="preserve">              Other Expense</t>
  </si>
  <si>
    <t xml:space="preserve">                       9900 - NSF Check</t>
  </si>
  <si>
    <t xml:space="preserve">              Total Other Expense</t>
  </si>
  <si>
    <t>Net Other Income</t>
  </si>
  <si>
    <t xml:space="preserve">HOA Net Income </t>
  </si>
  <si>
    <r>
      <t xml:space="preserve">Notes:  </t>
    </r>
    <r>
      <rPr>
        <b/>
        <vertAlign val="superscript"/>
        <sz val="8"/>
        <color rgb="FF000000"/>
        <rFont val="Arial"/>
        <family val="2"/>
      </rPr>
      <t/>
    </r>
  </si>
  <si>
    <t xml:space="preserve">Budget balanced to Net Ordinary Income interest accrues to long </t>
  </si>
  <si>
    <t xml:space="preserve">     term road reserve account</t>
  </si>
  <si>
    <t xml:space="preserve">                      6870 - Neighborhood Watch Fee</t>
  </si>
  <si>
    <r>
      <t xml:space="preserve">                      6337 - Road Reserve</t>
    </r>
    <r>
      <rPr>
        <b/>
        <vertAlign val="superscript"/>
        <sz val="14"/>
        <color theme="1"/>
        <rFont val="Arial"/>
        <family val="2"/>
      </rPr>
      <t xml:space="preserve"> 1</t>
    </r>
  </si>
  <si>
    <r>
      <t xml:space="preserve">                      6450 - Office Expense - Other </t>
    </r>
    <r>
      <rPr>
        <b/>
        <vertAlign val="superscript"/>
        <sz val="14"/>
        <color rgb="FF000000"/>
        <rFont val="Arial"/>
        <family val="2"/>
      </rPr>
      <t>3</t>
    </r>
  </si>
  <si>
    <r>
      <rPr>
        <b/>
        <vertAlign val="superscript"/>
        <sz val="14"/>
        <color rgb="FF000000"/>
        <rFont val="Arial"/>
        <family val="2"/>
      </rPr>
      <t>1</t>
    </r>
    <r>
      <rPr>
        <b/>
        <sz val="14"/>
        <color rgb="FF000000"/>
        <rFont val="Arial"/>
        <family val="2"/>
      </rPr>
      <t xml:space="preserve"> Transfer $5,000 to road reserves </t>
    </r>
  </si>
  <si>
    <r>
      <rPr>
        <b/>
        <vertAlign val="superscript"/>
        <sz val="14"/>
        <color rgb="FF000000"/>
        <rFont val="Arial"/>
        <family val="2"/>
      </rPr>
      <t>3</t>
    </r>
    <r>
      <rPr>
        <b/>
        <sz val="14"/>
        <color rgb="FF000000"/>
        <rFont val="Arial"/>
        <family val="2"/>
      </rPr>
      <t xml:space="preserve"> Website expense once every 3 years</t>
    </r>
  </si>
  <si>
    <r>
      <t xml:space="preserve">                      6336 - Road Maintenance</t>
    </r>
    <r>
      <rPr>
        <b/>
        <vertAlign val="superscript"/>
        <sz val="14"/>
        <color theme="1"/>
        <rFont val="Arial"/>
        <family val="2"/>
      </rPr>
      <t>4</t>
    </r>
  </si>
  <si>
    <r>
      <rPr>
        <b/>
        <vertAlign val="superscript"/>
        <sz val="14"/>
        <color rgb="FF000000"/>
        <rFont val="Arial"/>
        <family val="2"/>
      </rPr>
      <t>2</t>
    </r>
    <r>
      <rPr>
        <b/>
        <sz val="14"/>
        <color rgb="FF000000"/>
        <rFont val="Arial"/>
        <family val="2"/>
      </rPr>
      <t xml:space="preserve">  Contract Fees for Aurum Leaf Two full days work per week (Salaried work)</t>
    </r>
  </si>
  <si>
    <r>
      <t xml:space="preserve">                      6334 - Landscape Mtc. Aurum Leaf </t>
    </r>
    <r>
      <rPr>
        <b/>
        <vertAlign val="superscript"/>
        <sz val="14"/>
        <color rgb="FF000000"/>
        <rFont val="Arial"/>
        <family val="2"/>
      </rPr>
      <t>2</t>
    </r>
  </si>
  <si>
    <t>2026 Budget</t>
  </si>
  <si>
    <t>Bookkeeping expense may increase in 2026</t>
  </si>
  <si>
    <r>
      <t xml:space="preserve">                      6491  - Legal fees </t>
    </r>
    <r>
      <rPr>
        <b/>
        <vertAlign val="superscript"/>
        <sz val="14"/>
        <color rgb="FF000000"/>
        <rFont val="Arial"/>
        <family val="2"/>
      </rPr>
      <t>4</t>
    </r>
  </si>
  <si>
    <r>
      <rPr>
        <b/>
        <vertAlign val="superscript"/>
        <sz val="14"/>
        <color rgb="FF000000"/>
        <rFont val="Arial"/>
        <family val="2"/>
      </rPr>
      <t>4</t>
    </r>
    <r>
      <rPr>
        <b/>
        <sz val="14"/>
        <color rgb="FF000000"/>
        <rFont val="Arial"/>
        <family val="2"/>
      </rPr>
      <t xml:space="preserve"> HOA financial review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</si>
</sst>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);[Red]\(0.00\)"/>
  </numFmts>
  <fonts count="11" x14ac:knownFonts="1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0000"/>
      <name val="Arial"/>
      <family val="2"/>
    </font>
    <font>
      <sz val="14"/>
      <color theme="1"/>
      <name val="Arial"/>
      <family val="2"/>
    </font>
    <font>
      <b/>
      <sz val="14"/>
      <color rgb="FF000000"/>
      <name val="Arial"/>
      <family val="2"/>
    </font>
    <font>
      <b/>
      <vertAlign val="superscript"/>
      <sz val="8"/>
      <color rgb="FF000000"/>
      <name val="Arial"/>
      <family val="2"/>
    </font>
    <font>
      <b/>
      <vertAlign val="superscript"/>
      <sz val="14"/>
      <color rgb="FF000000"/>
      <name val="Arial"/>
      <family val="2"/>
    </font>
    <font>
      <b/>
      <sz val="14"/>
      <color theme="1"/>
      <name val="Arial"/>
      <family val="2"/>
    </font>
    <font>
      <b/>
      <vertAlign val="superscript"/>
      <sz val="14"/>
      <color theme="1"/>
      <name val="Arial"/>
      <family val="2"/>
    </font>
    <font>
      <b/>
      <sz val="14"/>
      <color rgb="FF000000"/>
      <name val="Comic Sans MS"/>
      <family val="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double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5" fillId="0" borderId="0" xfId="0" applyNumberFormat="1" applyFont="1" applyAlignment="1">
      <alignment horizontal="center"/>
    </xf>
    <xf numFmtId="49" fontId="5" fillId="0" borderId="0" xfId="0" applyNumberFormat="1" applyFont="1"/>
    <xf numFmtId="49" fontId="8" fillId="0" borderId="0" xfId="0" applyNumberFormat="1" applyFont="1" applyAlignment="1">
      <alignment horizontal="left"/>
    </xf>
    <xf numFmtId="49" fontId="10" fillId="2" borderId="0" xfId="0" applyNumberFormat="1" applyFont="1" applyFill="1"/>
    <xf numFmtId="49" fontId="5" fillId="2" borderId="0" xfId="0" applyNumberFormat="1" applyFont="1" applyFill="1"/>
    <xf numFmtId="0" fontId="5" fillId="0" borderId="0" xfId="0" applyFont="1" applyAlignment="1">
      <alignment horizontal="left"/>
    </xf>
    <xf numFmtId="49" fontId="5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left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1" fillId="0" borderId="0" xfId="0" applyFont="1"/>
    <xf numFmtId="164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3" fillId="0" borderId="1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164" fontId="3" fillId="0" borderId="3" xfId="0" applyNumberFormat="1" applyFont="1" applyBorder="1" applyAlignment="1">
      <alignment horizontal="right"/>
    </xf>
    <xf numFmtId="164" fontId="3" fillId="0" borderId="1" xfId="0" applyNumberFormat="1" applyFont="1" applyBorder="1"/>
    <xf numFmtId="164" fontId="3" fillId="0" borderId="2" xfId="0" applyNumberFormat="1" applyFont="1" applyBorder="1" applyAlignment="1">
      <alignment horizontal="right"/>
    </xf>
    <xf numFmtId="164" fontId="5" fillId="0" borderId="0" xfId="0" applyNumberFormat="1" applyFont="1" applyAlignment="1">
      <alignment horizontal="right"/>
    </xf>
    <xf numFmtId="164" fontId="5" fillId="0" borderId="1" xfId="0" applyNumberFormat="1" applyFont="1" applyBorder="1" applyAlignment="1">
      <alignment horizontal="right"/>
    </xf>
    <xf numFmtId="164" fontId="5" fillId="0" borderId="0" xfId="0" applyNumberFormat="1" applyFont="1"/>
    <xf numFmtId="49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0</xdr:col>
      <xdr:colOff>1269001</xdr:colOff>
      <xdr:row>5</xdr:row>
      <xdr:rowOff>25399</xdr:rowOff>
    </xdr:to>
    <xdr:sp macro="" textlink="">
      <xdr:nvSpPr>
        <xdr:cNvPr id="2" name="FILTER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227009A6-3DC7-B242-A0CA-50036D4F70EB}"/>
            </a:ext>
          </a:extLst>
        </xdr:cNvPr>
        <xdr:cNvSpPr/>
      </xdr:nvSpPr>
      <xdr:spPr bwMode="auto">
        <a:xfrm>
          <a:off x="0" y="977900"/>
          <a:ext cx="976901" cy="228599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1269001</xdr:colOff>
      <xdr:row>5</xdr:row>
      <xdr:rowOff>25399</xdr:rowOff>
    </xdr:to>
    <xdr:sp macro="" textlink="">
      <xdr:nvSpPr>
        <xdr:cNvPr id="3" name="HEADER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942DC09B-FFDB-E24F-8A29-536A6C038AB3}"/>
            </a:ext>
          </a:extLst>
        </xdr:cNvPr>
        <xdr:cNvSpPr/>
      </xdr:nvSpPr>
      <xdr:spPr bwMode="auto">
        <a:xfrm>
          <a:off x="0" y="977900"/>
          <a:ext cx="976901" cy="228599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1269001</xdr:colOff>
      <xdr:row>5</xdr:row>
      <xdr:rowOff>25399</xdr:rowOff>
    </xdr:to>
    <xdr:pic>
      <xdr:nvPicPr>
        <xdr:cNvPr id="4" name="FILTER" hidden="1">
          <a:extLst>
            <a:ext uri="{FF2B5EF4-FFF2-40B4-BE49-F238E27FC236}">
              <a16:creationId xmlns:a16="http://schemas.microsoft.com/office/drawing/2014/main" id="{3FDCA32D-4CC0-3342-91E0-772701DCC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7900"/>
          <a:ext cx="976901" cy="228599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1269001</xdr:colOff>
      <xdr:row>5</xdr:row>
      <xdr:rowOff>25399</xdr:rowOff>
    </xdr:to>
    <xdr:pic>
      <xdr:nvPicPr>
        <xdr:cNvPr id="5" name="HEADER" hidden="1">
          <a:extLst>
            <a:ext uri="{FF2B5EF4-FFF2-40B4-BE49-F238E27FC236}">
              <a16:creationId xmlns:a16="http://schemas.microsoft.com/office/drawing/2014/main" id="{CC2A7CA9-7CA0-8040-AE70-AB9710B3A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7900"/>
          <a:ext cx="976901" cy="228599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B0D8B-9451-364D-88A6-0FFA7D6F058D}">
  <dimension ref="A1:C73"/>
  <sheetViews>
    <sheetView tabSelected="1" topLeftCell="A36" zoomScale="130" zoomScaleNormal="130" workbookViewId="0">
      <selection activeCell="A3" sqref="A3:XFD3"/>
    </sheetView>
  </sheetViews>
  <sheetFormatPr baseColWidth="10" defaultColWidth="14.6640625" defaultRowHeight="19" x14ac:dyDescent="0.25"/>
  <cols>
    <col min="1" max="1" width="29.33203125" style="10" customWidth="1"/>
    <col min="2" max="2" width="34" style="3" customWidth="1"/>
    <col min="3" max="3" width="14.6640625" style="17"/>
    <col min="4" max="16384" width="14.6640625" style="1"/>
  </cols>
  <sheetData>
    <row r="1" spans="1:3" x14ac:dyDescent="0.25">
      <c r="A1" s="13" t="s">
        <v>0</v>
      </c>
      <c r="B1" s="14"/>
    </row>
    <row r="2" spans="1:3" x14ac:dyDescent="0.25">
      <c r="A2" s="13" t="s">
        <v>65</v>
      </c>
      <c r="B2" s="14"/>
    </row>
    <row r="3" spans="1:3" x14ac:dyDescent="0.25">
      <c r="A3" s="13"/>
      <c r="B3" s="14"/>
    </row>
    <row r="4" spans="1:3" x14ac:dyDescent="0.25">
      <c r="A4" s="13" t="s">
        <v>1</v>
      </c>
      <c r="B4" s="14"/>
      <c r="C4" s="27">
        <v>2026</v>
      </c>
    </row>
    <row r="5" spans="1:3" s="2" customFormat="1" hidden="1" x14ac:dyDescent="0.25">
      <c r="A5" s="4"/>
      <c r="B5" s="5"/>
      <c r="C5" s="18"/>
    </row>
    <row r="6" spans="1:3" x14ac:dyDescent="0.25">
      <c r="A6" s="11" t="s">
        <v>2</v>
      </c>
      <c r="B6" s="15"/>
    </row>
    <row r="7" spans="1:3" x14ac:dyDescent="0.25">
      <c r="A7" s="11" t="s">
        <v>3</v>
      </c>
      <c r="B7" s="15"/>
    </row>
    <row r="8" spans="1:3" x14ac:dyDescent="0.25">
      <c r="A8" s="11" t="s">
        <v>4</v>
      </c>
      <c r="B8" s="16"/>
      <c r="C8" s="17">
        <v>77900</v>
      </c>
    </row>
    <row r="9" spans="1:3" x14ac:dyDescent="0.25">
      <c r="A9" s="11" t="s">
        <v>5</v>
      </c>
      <c r="B9" s="16"/>
      <c r="C9" s="17">
        <v>150</v>
      </c>
    </row>
    <row r="10" spans="1:3" x14ac:dyDescent="0.25">
      <c r="A10" s="11" t="s">
        <v>6</v>
      </c>
      <c r="B10" s="11"/>
    </row>
    <row r="11" spans="1:3" x14ac:dyDescent="0.25">
      <c r="A11" s="11" t="s">
        <v>7</v>
      </c>
      <c r="B11" s="11"/>
      <c r="C11" s="17">
        <v>50</v>
      </c>
    </row>
    <row r="12" spans="1:3" x14ac:dyDescent="0.25">
      <c r="A12" s="4" t="s">
        <v>8</v>
      </c>
      <c r="B12" s="4"/>
    </row>
    <row r="13" spans="1:3" ht="20" thickBot="1" x14ac:dyDescent="0.3">
      <c r="A13" s="6" t="s">
        <v>9</v>
      </c>
      <c r="B13" s="6"/>
      <c r="C13" s="19">
        <f>SUM(C8:C11)</f>
        <v>78100</v>
      </c>
    </row>
    <row r="14" spans="1:3" ht="16.5" customHeight="1" thickTop="1" x14ac:dyDescent="0.25">
      <c r="A14" s="6" t="s">
        <v>10</v>
      </c>
      <c r="B14" s="1"/>
    </row>
    <row r="15" spans="1:3" x14ac:dyDescent="0.25">
      <c r="A15" s="11" t="s">
        <v>11</v>
      </c>
      <c r="B15" s="11"/>
    </row>
    <row r="16" spans="1:3" x14ac:dyDescent="0.25">
      <c r="A16" s="4" t="s">
        <v>12</v>
      </c>
      <c r="B16" s="4"/>
      <c r="C16" s="17">
        <v>300</v>
      </c>
    </row>
    <row r="17" spans="1:3" x14ac:dyDescent="0.25">
      <c r="A17" s="11" t="s">
        <v>13</v>
      </c>
      <c r="B17" s="11"/>
      <c r="C17" s="17">
        <v>3700</v>
      </c>
    </row>
    <row r="18" spans="1:3" x14ac:dyDescent="0.25">
      <c r="A18" s="11" t="s">
        <v>14</v>
      </c>
      <c r="B18" s="11"/>
      <c r="C18" s="17">
        <v>10</v>
      </c>
    </row>
    <row r="19" spans="1:3" ht="16.5" customHeight="1" x14ac:dyDescent="0.25">
      <c r="A19" s="11" t="s">
        <v>15</v>
      </c>
      <c r="B19" s="11"/>
    </row>
    <row r="20" spans="1:3" x14ac:dyDescent="0.25">
      <c r="A20" s="11" t="s">
        <v>16</v>
      </c>
      <c r="B20" s="11"/>
      <c r="C20" s="17">
        <v>1500</v>
      </c>
    </row>
    <row r="21" spans="1:3" ht="21" x14ac:dyDescent="0.25">
      <c r="A21" s="11" t="s">
        <v>64</v>
      </c>
      <c r="B21" s="11"/>
      <c r="C21" s="17">
        <v>40000</v>
      </c>
    </row>
    <row r="22" spans="1:3" x14ac:dyDescent="0.25">
      <c r="A22" s="4" t="s">
        <v>17</v>
      </c>
      <c r="B22" s="4"/>
      <c r="C22" s="17">
        <v>3500</v>
      </c>
    </row>
    <row r="23" spans="1:3" ht="21" x14ac:dyDescent="0.25">
      <c r="A23" s="12" t="s">
        <v>62</v>
      </c>
      <c r="B23" s="12"/>
      <c r="C23" s="17">
        <v>12000</v>
      </c>
    </row>
    <row r="24" spans="1:3" ht="21" x14ac:dyDescent="0.25">
      <c r="A24" s="7" t="s">
        <v>58</v>
      </c>
      <c r="B24" s="7"/>
      <c r="C24" s="17">
        <v>5000</v>
      </c>
    </row>
    <row r="25" spans="1:3" x14ac:dyDescent="0.25">
      <c r="A25" s="4" t="s">
        <v>18</v>
      </c>
      <c r="B25" s="4"/>
      <c r="C25" s="17">
        <v>1500</v>
      </c>
    </row>
    <row r="26" spans="1:3" ht="20" thickBot="1" x14ac:dyDescent="0.3">
      <c r="A26" s="6" t="s">
        <v>19</v>
      </c>
      <c r="B26" s="6"/>
      <c r="C26" s="20">
        <f>SUM(C20:C25)</f>
        <v>63500</v>
      </c>
    </row>
    <row r="27" spans="1:3" ht="20" thickTop="1" x14ac:dyDescent="0.25">
      <c r="A27" s="11" t="s">
        <v>20</v>
      </c>
      <c r="B27" s="11"/>
    </row>
    <row r="28" spans="1:3" x14ac:dyDescent="0.25">
      <c r="A28" s="11" t="s">
        <v>21</v>
      </c>
      <c r="B28" s="11"/>
      <c r="C28" s="17">
        <v>200</v>
      </c>
    </row>
    <row r="29" spans="1:3" x14ac:dyDescent="0.25">
      <c r="A29" s="11" t="s">
        <v>22</v>
      </c>
      <c r="B29" s="11"/>
      <c r="C29" s="17">
        <v>100</v>
      </c>
    </row>
    <row r="30" spans="1:3" ht="20" thickBot="1" x14ac:dyDescent="0.3">
      <c r="A30" s="4" t="s">
        <v>23</v>
      </c>
      <c r="B30" s="4"/>
    </row>
    <row r="31" spans="1:3" ht="20" thickBot="1" x14ac:dyDescent="0.3">
      <c r="A31" s="4" t="s">
        <v>24</v>
      </c>
      <c r="B31" s="5"/>
      <c r="C31" s="21">
        <f>SUM(C28:C30)</f>
        <v>300</v>
      </c>
    </row>
    <row r="32" spans="1:3" ht="20" thickTop="1" x14ac:dyDescent="0.25">
      <c r="A32" s="11" t="s">
        <v>25</v>
      </c>
      <c r="B32" s="11"/>
    </row>
    <row r="33" spans="1:3" x14ac:dyDescent="0.25">
      <c r="A33" s="4" t="s">
        <v>26</v>
      </c>
      <c r="B33" s="4"/>
      <c r="C33" s="17">
        <v>30</v>
      </c>
    </row>
    <row r="34" spans="1:3" x14ac:dyDescent="0.25">
      <c r="A34" s="11" t="s">
        <v>27</v>
      </c>
      <c r="B34" s="11"/>
      <c r="C34" s="17">
        <v>50</v>
      </c>
    </row>
    <row r="35" spans="1:3" ht="22" thickBot="1" x14ac:dyDescent="0.3">
      <c r="A35" s="11" t="s">
        <v>59</v>
      </c>
      <c r="B35" s="11"/>
    </row>
    <row r="36" spans="1:3" ht="20" thickBot="1" x14ac:dyDescent="0.3">
      <c r="A36" s="6" t="s">
        <v>28</v>
      </c>
      <c r="B36" s="6"/>
      <c r="C36" s="21">
        <f>ROUND(SUM(C32:C35),5)</f>
        <v>80</v>
      </c>
    </row>
    <row r="37" spans="1:3" ht="20" thickTop="1" x14ac:dyDescent="0.25">
      <c r="A37" s="11" t="s">
        <v>29</v>
      </c>
      <c r="B37" s="11"/>
    </row>
    <row r="38" spans="1:3" x14ac:dyDescent="0.25">
      <c r="A38" s="11" t="s">
        <v>30</v>
      </c>
      <c r="B38" s="11"/>
      <c r="C38" s="17">
        <v>3000</v>
      </c>
    </row>
    <row r="39" spans="1:3" ht="22" thickBot="1" x14ac:dyDescent="0.3">
      <c r="A39" s="11" t="s">
        <v>67</v>
      </c>
      <c r="B39" s="11"/>
      <c r="C39" s="17">
        <v>2500</v>
      </c>
    </row>
    <row r="40" spans="1:3" ht="20" thickBot="1" x14ac:dyDescent="0.3">
      <c r="A40" s="6" t="s">
        <v>31</v>
      </c>
      <c r="B40" s="6"/>
      <c r="C40" s="21">
        <f>SUM(C37:C39)</f>
        <v>5500</v>
      </c>
    </row>
    <row r="41" spans="1:3" ht="20" thickTop="1" x14ac:dyDescent="0.25">
      <c r="A41" s="11" t="s">
        <v>32</v>
      </c>
      <c r="B41" s="11"/>
    </row>
    <row r="42" spans="1:3" x14ac:dyDescent="0.25">
      <c r="A42" s="11" t="s">
        <v>33</v>
      </c>
      <c r="B42" s="11"/>
      <c r="C42" s="17">
        <v>2500</v>
      </c>
    </row>
    <row r="43" spans="1:3" x14ac:dyDescent="0.25">
      <c r="A43" s="11" t="s">
        <v>34</v>
      </c>
      <c r="B43" s="11"/>
      <c r="C43" s="17">
        <v>1600</v>
      </c>
    </row>
    <row r="44" spans="1:3" ht="20" thickBot="1" x14ac:dyDescent="0.3">
      <c r="A44" s="4" t="s">
        <v>35</v>
      </c>
      <c r="C44" s="19">
        <f>SUM(C42:C43)</f>
        <v>4100</v>
      </c>
    </row>
    <row r="45" spans="1:3" ht="17.25" customHeight="1" thickTop="1" x14ac:dyDescent="0.25">
      <c r="A45" s="4" t="s">
        <v>36</v>
      </c>
    </row>
    <row r="46" spans="1:3" ht="17.25" customHeight="1" x14ac:dyDescent="0.25">
      <c r="A46" s="4" t="s">
        <v>37</v>
      </c>
      <c r="C46" s="17">
        <v>700</v>
      </c>
    </row>
    <row r="47" spans="1:3" x14ac:dyDescent="0.25">
      <c r="A47" s="11" t="s">
        <v>38</v>
      </c>
      <c r="B47" s="11"/>
      <c r="C47" s="17">
        <v>80</v>
      </c>
    </row>
    <row r="48" spans="1:3" x14ac:dyDescent="0.25">
      <c r="A48" s="4" t="s">
        <v>57</v>
      </c>
      <c r="B48" s="4"/>
    </row>
    <row r="49" spans="1:3" x14ac:dyDescent="0.25">
      <c r="A49" s="4" t="s">
        <v>39</v>
      </c>
      <c r="B49" s="4"/>
    </row>
    <row r="50" spans="1:3" ht="20" thickBot="1" x14ac:dyDescent="0.3">
      <c r="A50" s="6" t="s">
        <v>40</v>
      </c>
      <c r="B50" s="6"/>
      <c r="C50" s="22">
        <f>SUM(C46:C47)</f>
        <v>780</v>
      </c>
    </row>
    <row r="51" spans="1:3" ht="20" thickTop="1" x14ac:dyDescent="0.25">
      <c r="A51" s="6" t="s">
        <v>41</v>
      </c>
      <c r="B51" s="6"/>
    </row>
    <row r="52" spans="1:3" ht="20" thickBot="1" x14ac:dyDescent="0.3">
      <c r="A52" s="6" t="s">
        <v>42</v>
      </c>
      <c r="B52" s="6"/>
      <c r="C52" s="23">
        <f>C26+C36+C40+C44+C50+C16+C17+C18+C31+C15</f>
        <v>78270</v>
      </c>
    </row>
    <row r="53" spans="1:3" ht="22.5" customHeight="1" x14ac:dyDescent="0.25">
      <c r="A53" s="6" t="s">
        <v>43</v>
      </c>
      <c r="B53" s="6"/>
      <c r="C53" s="24">
        <f>C13-C52</f>
        <v>-170</v>
      </c>
    </row>
    <row r="54" spans="1:3" ht="15" customHeight="1" x14ac:dyDescent="0.25">
      <c r="A54" s="11" t="s">
        <v>44</v>
      </c>
      <c r="B54" s="11"/>
    </row>
    <row r="55" spans="1:3" x14ac:dyDescent="0.25">
      <c r="A55" s="6" t="s">
        <v>45</v>
      </c>
      <c r="B55" s="6"/>
    </row>
    <row r="56" spans="1:3" x14ac:dyDescent="0.25">
      <c r="A56" s="6" t="s">
        <v>46</v>
      </c>
      <c r="B56" s="6"/>
      <c r="C56" s="17">
        <v>4000</v>
      </c>
    </row>
    <row r="57" spans="1:3" ht="20" thickBot="1" x14ac:dyDescent="0.3">
      <c r="A57" s="6" t="s">
        <v>47</v>
      </c>
      <c r="B57" s="6"/>
    </row>
    <row r="58" spans="1:3" ht="20" thickBot="1" x14ac:dyDescent="0.3">
      <c r="A58" s="6" t="s">
        <v>48</v>
      </c>
      <c r="B58" s="6"/>
      <c r="C58" s="21">
        <v>3750</v>
      </c>
    </row>
    <row r="59" spans="1:3" ht="21" customHeight="1" thickTop="1" x14ac:dyDescent="0.25">
      <c r="A59" s="6" t="s">
        <v>49</v>
      </c>
      <c r="B59" s="6"/>
    </row>
    <row r="60" spans="1:3" x14ac:dyDescent="0.25">
      <c r="A60" s="4" t="s">
        <v>50</v>
      </c>
      <c r="B60" s="4"/>
    </row>
    <row r="61" spans="1:3" x14ac:dyDescent="0.25">
      <c r="A61" s="6" t="s">
        <v>51</v>
      </c>
      <c r="B61" s="6"/>
    </row>
    <row r="62" spans="1:3" ht="21" customHeight="1" thickBot="1" x14ac:dyDescent="0.3">
      <c r="A62" s="6" t="s">
        <v>52</v>
      </c>
      <c r="B62" s="6"/>
      <c r="C62" s="23">
        <f>C58-C61</f>
        <v>3750</v>
      </c>
    </row>
    <row r="63" spans="1:3" s="3" customFormat="1" ht="22" customHeight="1" thickBot="1" x14ac:dyDescent="0.35">
      <c r="A63" s="8" t="s">
        <v>53</v>
      </c>
      <c r="B63" s="9"/>
      <c r="C63" s="25">
        <f>C53+C62</f>
        <v>3580</v>
      </c>
    </row>
    <row r="64" spans="1:3" s="3" customFormat="1" ht="22" customHeight="1" thickTop="1" x14ac:dyDescent="0.2">
      <c r="A64" s="11"/>
      <c r="B64" s="11"/>
      <c r="C64" s="26"/>
    </row>
    <row r="65" spans="1:1" ht="21" customHeight="1" x14ac:dyDescent="0.25">
      <c r="A65" s="10" t="s">
        <v>54</v>
      </c>
    </row>
    <row r="66" spans="1:1" ht="21" x14ac:dyDescent="0.25">
      <c r="A66" s="10" t="s">
        <v>60</v>
      </c>
    </row>
    <row r="67" spans="1:1" ht="21" x14ac:dyDescent="0.25">
      <c r="A67" s="10" t="s">
        <v>63</v>
      </c>
    </row>
    <row r="68" spans="1:1" ht="21" x14ac:dyDescent="0.25">
      <c r="A68" s="10" t="s">
        <v>61</v>
      </c>
    </row>
    <row r="69" spans="1:1" x14ac:dyDescent="0.25">
      <c r="A69" s="10" t="s">
        <v>55</v>
      </c>
    </row>
    <row r="70" spans="1:1" ht="19" customHeight="1" x14ac:dyDescent="0.25">
      <c r="A70" s="10" t="s">
        <v>56</v>
      </c>
    </row>
    <row r="71" spans="1:1" ht="19" customHeight="1" x14ac:dyDescent="0.25">
      <c r="A71" s="10" t="s">
        <v>68</v>
      </c>
    </row>
    <row r="73" spans="1:1" x14ac:dyDescent="0.25">
      <c r="A73" s="10" t="s">
        <v>66</v>
      </c>
    </row>
  </sheetData>
  <mergeCells count="32">
    <mergeCell ref="A17:B17"/>
    <mergeCell ref="A1:B1"/>
    <mergeCell ref="A2:B2"/>
    <mergeCell ref="A3:B3"/>
    <mergeCell ref="A4:B4"/>
    <mergeCell ref="A6:B6"/>
    <mergeCell ref="A7:B7"/>
    <mergeCell ref="A8:B8"/>
    <mergeCell ref="A9:B9"/>
    <mergeCell ref="A10:B10"/>
    <mergeCell ref="A11:B11"/>
    <mergeCell ref="A15:B15"/>
    <mergeCell ref="A37:B37"/>
    <mergeCell ref="A18:B18"/>
    <mergeCell ref="A19:B19"/>
    <mergeCell ref="A20:B20"/>
    <mergeCell ref="A21:B21"/>
    <mergeCell ref="A23:B23"/>
    <mergeCell ref="A27:B27"/>
    <mergeCell ref="A28:B28"/>
    <mergeCell ref="A29:B29"/>
    <mergeCell ref="A32:B32"/>
    <mergeCell ref="A34:B34"/>
    <mergeCell ref="A35:B35"/>
    <mergeCell ref="A54:B54"/>
    <mergeCell ref="A64:B64"/>
    <mergeCell ref="A38:B38"/>
    <mergeCell ref="A39:B39"/>
    <mergeCell ref="A41:B41"/>
    <mergeCell ref="A42:B42"/>
    <mergeCell ref="A43:B43"/>
    <mergeCell ref="A47:B47"/>
  </mergeCells>
  <printOptions gridLines="1"/>
  <pageMargins left="0.25" right="0.2" top="0.25" bottom="0.25" header="0.05" footer="0.3"/>
  <pageSetup orientation="portrait" horizontalDpi="0" verticalDpi="0" copies="5"/>
  <rowBreaks count="1" manualBreakCount="1">
    <brk id="31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Jerry Simon</dc:creator>
  <cp:lastModifiedBy>Microsoft Office User</cp:lastModifiedBy>
  <cp:lastPrinted>2025-02-21T04:14:05Z</cp:lastPrinted>
  <dcterms:created xsi:type="dcterms:W3CDTF">2023-10-08T20:40:11Z</dcterms:created>
  <dcterms:modified xsi:type="dcterms:W3CDTF">2025-10-16T12:43:41Z</dcterms:modified>
</cp:coreProperties>
</file>