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https://d.docs.live.net/d9206f73ea19ffd4/Rachel/G-Lyana/L'espace G-Lyana/Documents ventes/"/>
    </mc:Choice>
  </mc:AlternateContent>
  <xr:revisionPtr revIDLastSave="610" documentId="8_{74388EC7-270C-49EF-8EE6-66F1E431302B}" xr6:coauthVersionLast="47" xr6:coauthVersionMax="47" xr10:uidLastSave="{B17C27B2-9B32-4ECA-9713-60E6478F42B9}"/>
  <bookViews>
    <workbookView xWindow="-120" yWindow="-120" windowWidth="29040" windowHeight="15840" tabRatio="718" xr2:uid="{96B700BB-B1F1-400A-8E47-711606DB1451}"/>
  </bookViews>
  <sheets>
    <sheet name="Accueil" sheetId="8" r:id="rId1"/>
    <sheet name="1. Organisation administrative" sheetId="1" r:id="rId2"/>
    <sheet name="2. Comptabilité et finances" sheetId="9" r:id="rId3"/>
    <sheet name="3. Outils numériques" sheetId="10" r:id="rId4"/>
    <sheet name="4. Clarté stratégique" sheetId="11" r:id="rId5"/>
    <sheet name="5. Boîte à outils" sheetId="12" r:id="rId6"/>
    <sheet name="6. Ressources externes" sheetId="13" r:id="rId7"/>
    <sheet name="Données" sheetId="7" state="hidden" r:id="rId8"/>
  </sheets>
  <definedNames>
    <definedName name="_xlnm.Print_Area" localSheetId="0">Accueil!$A$1:$J$19</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3" l="1"/>
  <c r="H2" i="13"/>
  <c r="H1" i="13"/>
  <c r="H3" i="12"/>
  <c r="H2" i="12"/>
  <c r="H1" i="12"/>
  <c r="H3" i="11"/>
  <c r="H2" i="11"/>
  <c r="H1" i="11"/>
  <c r="H3" i="10"/>
  <c r="H2" i="10"/>
  <c r="H1" i="10"/>
  <c r="H3" i="9"/>
  <c r="H2" i="9"/>
  <c r="H1" i="9"/>
  <c r="H3" i="1"/>
  <c r="H2" i="1"/>
  <c r="H1" i="1"/>
  <c r="H4" i="13" l="1"/>
  <c r="F17" i="8" s="1"/>
  <c r="H4" i="12"/>
  <c r="F16" i="8" s="1"/>
  <c r="H4" i="9"/>
  <c r="F13" i="8" s="1"/>
  <c r="H4" i="11"/>
  <c r="F15" i="8" s="1"/>
  <c r="H4" i="10"/>
  <c r="F14" i="8" s="1"/>
  <c r="H4" i="1"/>
  <c r="F12" i="8" s="1"/>
  <c r="F18" i="8" l="1"/>
</calcChain>
</file>

<file path=xl/sharedStrings.xml><?xml version="1.0" encoding="utf-8"?>
<sst xmlns="http://schemas.openxmlformats.org/spreadsheetml/2006/main" count="291" uniqueCount="270">
  <si>
    <t>Structurer ses documents administratifs</t>
  </si>
  <si>
    <t>Ai-je une structure de dossiers claire pour mon entreprise ou projet ?</t>
  </si>
  <si>
    <t>Est-ce que je nomme mes fichiers de manière cohérente et compréhensible ?</t>
  </si>
  <si>
    <t>Est-ce que tous mes documents importants sont centralisés sur une même plateforme fiable ?</t>
  </si>
  <si>
    <t>Est-ce que mes fichiers sont sauvegardés automatiquement et de façon sécuritaire ?</t>
  </si>
  <si>
    <t>Gestion des priorités</t>
  </si>
  <si>
    <t>Suis-je capable de distinguer clairement ce qui est prioritaire dans mon travail ?</t>
  </si>
  <si>
    <t>Est-ce que je planifie mes journées en fonction de mon niveau d’énergie ?</t>
  </si>
  <si>
    <t>Est-ce que j’ai un système simple pour classer mes tâches selon leur importance ?</t>
  </si>
  <si>
    <t>Est-ce que je suis à l’aise de dire non ou de repousser certaines demandes ?</t>
  </si>
  <si>
    <t>Tenue de dossiers</t>
  </si>
  <si>
    <t>Organisation de l’information et communications d’affaires</t>
  </si>
  <si>
    <t>Est-ce que mes messages professionnels sont clairs, concis et bien structurés ?</t>
  </si>
  <si>
    <t>Ai-je un endroit unique pour regrouper mes communications importantes (clients, fournisseurs, partenaires) ?</t>
  </si>
  <si>
    <t>Est-ce que je documente mes échanges ou suivis administratifs importants ?</t>
  </si>
  <si>
    <t>Est-ce que je m’assure que chaque document partagé est bien compris et pertinent pour le destinataire ?</t>
  </si>
  <si>
    <t>Est-ce que je maintiens mes dossiers à jour sur une base régulière ?</t>
  </si>
  <si>
    <t>Ai-je un système de classement ou d’archivage pour mes dossiers clients ou administratifs ?</t>
  </si>
  <si>
    <t>Est-ce que je peux facilement retrouver l’information que je cherche dans mes dossiers ?</t>
  </si>
  <si>
    <t>Est-ce que je sais combien de temps je dois conserver chaque type de document ?</t>
  </si>
  <si>
    <t>Gestion des ressources humaines</t>
  </si>
  <si>
    <t>Est-ce que chaque personne dans mon équipe connaît son rôle ?</t>
  </si>
  <si>
    <t>Ai-je des outils pour gérer les contrats, suivis ou embauches ?</t>
  </si>
  <si>
    <t>Suis-je à l’aise avec les enjeux humains (conflits, motivation, etc.) ?</t>
  </si>
  <si>
    <t>Ai-je une façon de suivre les performances ou le développement des membres de l’équipe ?</t>
  </si>
  <si>
    <t>Procédures internes</t>
  </si>
  <si>
    <t>Est-ce que j’ai documenté mes façons de faire les plus importantes ?</t>
  </si>
  <si>
    <t>Est-ce que mes procédures peuvent être suivies par quelqu’un d’autre que moi ?</t>
  </si>
  <si>
    <t>Suis-je capable d’adapter rapidement une procédure si une situation change ?</t>
  </si>
  <si>
    <t>Ai-je une méthode simple pour partager mes procédures avec d’autres ?</t>
  </si>
  <si>
    <t>Gestion du temps</t>
  </si>
  <si>
    <t>Est-ce que je connais mes plages de temps disponibles chaque semaine ?</t>
  </si>
  <si>
    <t>Ai-je une routine de planification hebdomadaire ou quotidienne ?</t>
  </si>
  <si>
    <t>Est-ce que je termine ce que je commence sans trop me disperser ?</t>
  </si>
  <si>
    <t>Ai-je déjà mis en place une méthode pour mieux gérer mon temps ?</t>
  </si>
  <si>
    <t>Opérations quotidiennes</t>
  </si>
  <si>
    <t>Est-ce que j’ai une structure pour mes journées de travail ?</t>
  </si>
  <si>
    <t>Ai-je automatisé ou simplifié certaines tâches récurrentes ?</t>
  </si>
  <si>
    <t>Est-ce que je fais souvent du « rattrapage » parce que mes journées sont mal organisées ?</t>
  </si>
  <si>
    <t>Est-ce que j’ai un système pour savoir ce qui reste à faire chaque jour ?</t>
  </si>
  <si>
    <t>Suivi des échéances</t>
  </si>
  <si>
    <t>Est-ce que toutes mes dates importantes sont notées quelque part ?</t>
  </si>
  <si>
    <t>Ai-je un outil ou une méthode pour recevoir des rappels ?</t>
  </si>
  <si>
    <t>Est-ce que je remets rarement des choses à la dernière minute ?</t>
  </si>
  <si>
    <t>Suis-je capable d’avoir une vue d’ensemble de mes échéances à venir ?</t>
  </si>
  <si>
    <t>Service à la clientèle et communication administrative</t>
  </si>
  <si>
    <t>Est-ce que je réponds aux demandes de mes clients de façon structurée et efficace ?</t>
  </si>
  <si>
    <t>Ai-je des modèles ou outils pour gagner du temps dans mes échanges ?</t>
  </si>
  <si>
    <t>Est-ce que je garde une trace de mes communications importantes ?</t>
  </si>
  <si>
    <t>Ai-je une façon claire d’organiser et suivre mes dossiers clients ?</t>
  </si>
  <si>
    <t>Réponses</t>
  </si>
  <si>
    <t>Oui</t>
  </si>
  <si>
    <t>Non</t>
  </si>
  <si>
    <t>Organisation administrative</t>
  </si>
  <si>
    <t>Comptabilité et finances</t>
  </si>
  <si>
    <t>Outils numériques</t>
  </si>
  <si>
    <t>Clarté stratégique</t>
  </si>
  <si>
    <t>Boîte à outils</t>
  </si>
  <si>
    <t>Ressources externes</t>
  </si>
  <si>
    <t>Bienvenue à Ton point de départ</t>
  </si>
  <si>
    <t>Total</t>
  </si>
  <si>
    <t>Nb vides</t>
  </si>
  <si>
    <t>Nb oui</t>
  </si>
  <si>
    <t>Nb non</t>
  </si>
  <si>
    <t>Score</t>
  </si>
  <si>
    <t>Construire et gérer un budget professionnel durable</t>
  </si>
  <si>
    <t>As-tu déjà une version claire et structurée de ton budget professionnel ?</t>
  </si>
  <si>
    <t>Est-ce que tu compares régulièrement tes prévisions à la réalité ?</t>
  </si>
  <si>
    <t>Utilises-tu des catégories précises pour classer tes revenus et tes dépenses ?</t>
  </si>
  <si>
    <t>As-tu automatisé certaines étapes du suivi de ton budget ?</t>
  </si>
  <si>
    <t>Gestion des flux financiers</t>
  </si>
  <si>
    <t>As-tu une bonne compréhension de l’ensemble de tes entrées et sorties d’argent ?</t>
  </si>
  <si>
    <t>Peux-tu visualiser tes flux de trésorerie sur une base mensuelle ?</t>
  </si>
  <si>
    <t>Anticipes-tu les périodes de creux ou de tension financière à l’avance ?</t>
  </si>
  <si>
    <t>As-tu une routine de suivi financier en place (hebdo, mensuelle, etc.) ?</t>
  </si>
  <si>
    <t>Optimisation fiscale</t>
  </si>
  <si>
    <t>Connais-tu les principales déductions fiscales applicables à ton activité ?</t>
  </si>
  <si>
    <t>As-tu un système en place pour conserver et organiser tes pièces justificatives ?</t>
  </si>
  <si>
    <t>Planifies-tu certains achats ou dépenses en fonction de leur impact fiscal ?</t>
  </si>
  <si>
    <t>As-tu déjà consulté un professionnel ou un guide fiable pour mieux gérer ta fiscalité ?</t>
  </si>
  <si>
    <t>Tenue de registres financiers</t>
  </si>
  <si>
    <t>As-tu un système clair pour classer tes factures, reçus et relevés bancaires ?</t>
  </si>
  <si>
    <t>Tes registres sont-ils à jour et facilement accessibles en cas de vérification ?</t>
  </si>
  <si>
    <t>As-tu déjà établi une méthode pour différencier tes dépenses personnelles et professionnelles ?</t>
  </si>
  <si>
    <t>Connais-tu les obligations minimales en matière de conservation de documents financiers ?</t>
  </si>
  <si>
    <t>Gestion de la trésorerie</t>
  </si>
  <si>
    <t>As-tu une vision claire de ton solde de trésorerie en temps réel ?</t>
  </si>
  <si>
    <t>Mets-tu de l’argent de côté pour prévoir les imprévus ou les obligations fiscales ?</t>
  </si>
  <si>
    <t>Sais-tu combien de temps tu peux tenir en cas de baisse de revenus ?</t>
  </si>
  <si>
    <t>Ajustes-tu tes dépenses en fonction de ton niveau de trésorerie disponible ?</t>
  </si>
  <si>
    <t xml:space="preserve">Facturation </t>
  </si>
  <si>
    <t>As-tu un modèle de facture conforme et professionnel ?</t>
  </si>
  <si>
    <t>Envoies-tu tes factures rapidement après un service ou une vente ?</t>
  </si>
  <si>
    <t>Suis-tu les paiements reçus et en retard de façon organisée ?</t>
  </si>
  <si>
    <t>As-tu un processus clair pour les relances de paiement ?</t>
  </si>
  <si>
    <t>Gestion des dépenses</t>
  </si>
  <si>
    <t>Suis-tu précisément toutes tes dépenses professionnelles ?</t>
  </si>
  <si>
    <t>Classifies-tu tes dépenses par poste pour analyser où va ton argent ?</t>
  </si>
  <si>
    <t>As-tu mis en place des plafonds ou alertes pour limiter certains coûts ?</t>
  </si>
  <si>
    <t>Fais-tu régulièrement le tri entre les dépenses utiles et non essentielles ?</t>
  </si>
  <si>
    <t>Collaboration aux activités comptables</t>
  </si>
  <si>
    <t>Prépares-tu tes documents en amont avant de les transmettre à un comptable ?</t>
  </si>
  <si>
    <t>Connais-tu les attentes de ton comptable ou de l'administration concernant les rapports ?</t>
  </si>
  <si>
    <t>As-tu une méthode simple pour centraliser les documents comptables à transmettre ?</t>
  </si>
  <si>
    <t>Sais-tu comment améliorer ta collaboration avec un professionnel comptable ?</t>
  </si>
  <si>
    <t>Préparation aux audits</t>
  </si>
  <si>
    <t>Saurais-tu où trouver rapidement les pièces justificatives d’une transaction ?</t>
  </si>
  <si>
    <t>Tes documents financiers sont-ils bien classés et facilement consultables ?</t>
  </si>
  <si>
    <t>As-tu déjà fait un exercice de vérification interne ou de simulation d’audit ?</t>
  </si>
  <si>
    <t>Sais-tu quelles sont les pratiques à risque ou les erreurs fréquentes à éviter en audit ?</t>
  </si>
  <si>
    <t>Outils financiers numériques</t>
  </si>
  <si>
    <t>Utilises-tu déjà un logiciel ou une application pour gérer ta comptabilité ?</t>
  </si>
  <si>
    <t>Sais-tu quels outils numériques pourraient t’aider à gagner du temps ?</t>
  </si>
  <si>
    <t>As-tu déjà testé un outil de facturation ou de suivi budgétaire automatisé ?</t>
  </si>
  <si>
    <t>Te sens-tu à l’aise pour intégrer de nouveaux outils numériques dans ta routine ?</t>
  </si>
  <si>
    <t>Découverte des logiciels et plateformes utiles pour mieux travailler</t>
  </si>
  <si>
    <t>Connais-tu les principales familles de logiciels utiles aux travailleurs autonomes et PME ?</t>
  </si>
  <si>
    <t>Sais-tu identifier les outils numériques dont tu as vraiment besoin selon tes tâches ?</t>
  </si>
  <si>
    <t>T’es-tu déjà posé les bonnes questions avant d’adopter un nouvel outil ?</t>
  </si>
  <si>
    <t>As-tu recensé tous les outils que tu utilises actuellement dans ton travail ?</t>
  </si>
  <si>
    <t>Automatisation des tâches</t>
  </si>
  <si>
    <t>As-tu déjà repéré des tâches répétitives que tu pourrais automatiser ?</t>
  </si>
  <si>
    <t>Connais-tu au moins un outil capable d’automatiser une tâche dans ton quotidien ?</t>
  </si>
  <si>
    <t>As-tu déjà mis en place une automatisation (ex. : envoi de courriel, facturation) ?</t>
  </si>
  <si>
    <t>As-tu réfléchi à comment gagner du temps sans nuire à la qualité humaine de ton service ?</t>
  </si>
  <si>
    <t>Gestion documentaire numérique</t>
  </si>
  <si>
    <t>Utilises-tu une solution numérique fiable pour stocker et organiser tes fichiers ?</t>
  </si>
  <si>
    <t>Ton système de classement numérique est-il logique et facile à naviguer ?</t>
  </si>
  <si>
    <t>As-tu une stratégie pour partager des documents en ligne de façon sécuritaire ?</t>
  </si>
  <si>
    <t>Sauvegardes-tu régulièrement tes données (automatiquement ou manuellement) ?</t>
  </si>
  <si>
    <t xml:space="preserve">Outils collaboratifs </t>
  </si>
  <si>
    <t>As-tu déjà utilisé un outil collaboratif (ex. : Google Docs, Notion, Trello, Slack) ?</t>
  </si>
  <si>
    <t>Travailles-tu facilement à plusieurs sur un même document ou projet ?</t>
  </si>
  <si>
    <t>Connais-tu les meilleures pratiques pour organiser un espace de travail collaboratif ?</t>
  </si>
  <si>
    <t>As-tu défini des règles ou des permissions claires dans tes outils partagés ?</t>
  </si>
  <si>
    <t>Cybersécurité de base</t>
  </si>
  <si>
    <t>Utilises-tu des mots de passe sécurisés et différents pour chaque outil ?</t>
  </si>
  <si>
    <t>As-tu activé l’authentification à deux facteurs sur tes comptes importants ?</t>
  </si>
  <si>
    <t>Sais-tu reconnaître les signes d’un courriel frauduleux ou d’une tentative de phishing ?</t>
  </si>
  <si>
    <t>As-tu un minimum de protection (antivirus, sauvegarde externe, etc.) pour ton matériel ?</t>
  </si>
  <si>
    <t xml:space="preserve">Gestion des données </t>
  </si>
  <si>
    <t>Sais-tu quelles données professionnelles tu devrais protéger en priorité ?</t>
  </si>
  <si>
    <t>As-tu déjà réfléchi à une méthode pour structurer et conserver tes données clients ?</t>
  </si>
  <si>
    <t>Connais-tu les règles de base concernant la confidentialité et la protection des données ?</t>
  </si>
  <si>
    <t>As-tu un plan pour nettoyer, archiver ou supprimer les données obsolètes ?</t>
  </si>
  <si>
    <t>Communication digitale</t>
  </si>
  <si>
    <t>Utilises-tu des outils pour gérer ta communication en ligne (infolettre, réseaux sociaux, etc.) ?</t>
  </si>
  <si>
    <t>As-tu défini un ton ou un style cohérent dans tes messages numériques ?</t>
  </si>
  <si>
    <t>Planifies-tu parfois à l’avance tes communications via des outils spécialisés ?</t>
  </si>
  <si>
    <t>Sais-tu comment mesurer l’impact de tes communications numériques (ex. : taux d’ouverture) ?</t>
  </si>
  <si>
    <t>Utilisation des CRM</t>
  </si>
  <si>
    <t>Sais-tu ce qu’est un CRM et à quoi il sert dans une petite entreprise ?</t>
  </si>
  <si>
    <t>As-tu déjà essayé un outil pour suivre tes prospects, clients ou suivis ?</t>
  </si>
  <si>
    <t>As-tu un système pour garder la trace des échanges avec tes clients ?</t>
  </si>
  <si>
    <t>As-tu exploré des solutions de CRM gratuites ou adaptées aux PME ?</t>
  </si>
  <si>
    <t>Outils mobiles</t>
  </si>
  <si>
    <t>Utilises-tu ton téléphone pour autre chose que les appels et courriels ?</t>
  </si>
  <si>
    <t>As-tu des applications professionnelles qui te font gagner du temps en déplacement ?</t>
  </si>
  <si>
    <t>Sais-tu comment synchroniser ton téléphone avec tes autres outils numériques ?</t>
  </si>
  <si>
    <t>Utilises-tu ton téléphone de manière sécurisée dans le cadre professionnel ?</t>
  </si>
  <si>
    <t>Planification des objectifs</t>
  </si>
  <si>
    <t>As-tu défini une vision claire de ton entreprise ou de ton projet ?</t>
  </si>
  <si>
    <t>As-tu formulé des objectifs SMART (Spécifiques, Mesurables, Atteignables, Réalistes, Temporels) ?</t>
  </si>
  <si>
    <t>As-tu déjà transformé tes objectifs en tâches concrètes à accomplir ?</t>
  </si>
  <si>
    <t>As-tu un moment précis dans ton mois ou ton trimestre pour faire le point sur tes objectifs ?</t>
  </si>
  <si>
    <t>Positionnement de l’entreprise</t>
  </si>
  <si>
    <t>Peux-tu exprimer clairement la valeur unique que tu offres à tes clients ?</t>
  </si>
  <si>
    <t>As-tu identifié avec précision ton public cible ?</t>
  </si>
  <si>
    <t>As-tu défini les limites de ce que tu offres (ce que tu fais ou ne fais pas) ?</t>
  </si>
  <si>
    <t>As-tu formulé un message-clé cohérent et facile à retenir ?</t>
  </si>
  <si>
    <t>Communication claire</t>
  </si>
  <si>
    <t>Peux-tu résumer ce que tu fais en une ou deux phrases simples ?</t>
  </si>
  <si>
    <t>Tes communications (écrites ou orales) sont-elles compréhensibles pour ton public cible ?</t>
  </si>
  <si>
    <t>As-tu défini une structure ou un ton que tu utilises systématiquement ?</t>
  </si>
  <si>
    <t>Relis-tu ou fais-tu valider tes messages importants avant envoi ou diffusion ?</t>
  </si>
  <si>
    <t>Élaboration de plans d’action</t>
  </si>
  <si>
    <t>Es-tu à l’aise pour découper un grand objectif en étapes réalistes ?</t>
  </si>
  <si>
    <t>Planifies-tu tes projets avec des échéances précises ?</t>
  </si>
  <si>
    <t>As-tu une méthode pour suivre l’avancement de tes plans d’action ?</t>
  </si>
  <si>
    <t>Te laisses-tu de la flexibilité dans tes plans pour ajuster en fonction des imprévus ?</t>
  </si>
  <si>
    <t>Gestion du changement</t>
  </si>
  <si>
    <t>As-tu déjà dû modifier une habitude ou une méthode dans ton travail ?</t>
  </si>
  <si>
    <t>T’adaptes-tu facilement aux nouvelles situations professionnelles ?</t>
  </si>
  <si>
    <t>As-tu des stratégies pour bien vivre les périodes de transition ?</t>
  </si>
  <si>
    <t>Communiques-tu efficacement les changements à ton entourage professionnel ?</t>
  </si>
  <si>
    <t>Analyse de marché</t>
  </si>
  <si>
    <t>Connais-tu les grandes tendances de ton secteur ?</t>
  </si>
  <si>
    <t>As-tu identifié tes principaux concurrents et ce qui te distingue d’eux ?</t>
  </si>
  <si>
    <t>As-tu évalué s’il y a une demande suffisante pour ton offre ?</t>
  </si>
  <si>
    <t>Effectues-tu une veille régulière pour ajuster ton positionnement ?</t>
  </si>
  <si>
    <t>Gestion de la marque</t>
  </si>
  <si>
    <t>As-tu une image de marque cohérente (logo, couleurs, ton, visuels) ?</t>
  </si>
  <si>
    <t>Tes clients reconnaissent-ils facilement ton style ou ton approche ?</t>
  </si>
  <si>
    <t>As-tu documenté les éléments visuels et verbaux de ta marque ?</t>
  </si>
  <si>
    <t>Veilles-tu à l’uniformité de ton image sur toutes les plateformes ?</t>
  </si>
  <si>
    <t>Leadership et motivation</t>
  </si>
  <si>
    <t>Te considères-tu comme une personne mobilisatrice dans ton entreprise ?</t>
  </si>
  <si>
    <t>Sais-tu comment rester motivé même dans les périodes difficiles ?</t>
  </si>
  <si>
    <t>As-tu des routines ou des outils qui soutiennent ta discipline personnelle ?</t>
  </si>
  <si>
    <t>Inspires-tu les autres par ton exemple ou ton engagement ?</t>
  </si>
  <si>
    <t>Méthodes et astuces pratiques</t>
  </si>
  <si>
    <t>As-tu déjà testé différentes méthodes de gestion du temps ?</t>
  </si>
  <si>
    <t>As-tu un système personnel d’organisation qui te convient vraiment ?</t>
  </si>
  <si>
    <t>Te sens-tu à l’aise pour communiquer de façon claire et efficace, à l’écrit comme à l’oral ?</t>
  </si>
  <si>
    <t>Utilises-tu déjà des outils numériques gratuits pour faciliter ton travail ?</t>
  </si>
  <si>
    <t>Modèles et bonnes pratiques du métier</t>
  </si>
  <si>
    <t>As-tu identifié les méthodes ou routines qui fonctionnent bien pour toi ?</t>
  </si>
  <si>
    <t>As-tu regroupé des documents ou modèles que tu peux réutiliser ?</t>
  </si>
  <si>
    <t>As-tu déjà créé des check-lists ou procédures personnelles ?</t>
  </si>
  <si>
    <t>Pars-tu parfois d’un canevas pour éviter de tout refaire de zéro ?</t>
  </si>
  <si>
    <t xml:space="preserve">Gestion des risques </t>
  </si>
  <si>
    <t>As-tu identifié les principaux risques liés à ton activité ?</t>
  </si>
  <si>
    <t>As-tu mis en place des moyens pour prévenir ou limiter ces risques ?</t>
  </si>
  <si>
    <t>Es-tu préparé(e) à réagir en cas de situation imprévue ?</t>
  </si>
  <si>
    <t>Réévalues-tu régulièrement les risques en fonction des changements dans ton travail ?</t>
  </si>
  <si>
    <t xml:space="preserve">Résolution de problèmes </t>
  </si>
  <si>
    <t>As-tu une méthode pour analyser un problème de manière structurée ?</t>
  </si>
  <si>
    <t>Es-tu capable de rester calme et objectif quand un problème survient ?</t>
  </si>
  <si>
    <t>Te réfères-tu à des expériences passées pour trouver des solutions ?</t>
  </si>
  <si>
    <t>Cherches-tu parfois l’avis d’autres personnes pour mieux résoudre un blocage ?</t>
  </si>
  <si>
    <t xml:space="preserve">Innovation </t>
  </si>
  <si>
    <t>Cherches-tu activement à améliorer tes méthodes ou outils ?</t>
  </si>
  <si>
    <t>As-tu déjà testé de nouvelles approches dans ton travail ?</t>
  </si>
  <si>
    <t>Est-ce que tu suis des tendances ou nouveautés dans ton domaine ?</t>
  </si>
  <si>
    <t>Donnes-tu de la place à la créativité dans tes projets ou ton organisation ?</t>
  </si>
  <si>
    <t>Organisation personnelle</t>
  </si>
  <si>
    <t>Te sens-tu structuré dans ton espace de travail et ta gestion du temps ?</t>
  </si>
  <si>
    <t>As-tu une routine ou un rythme qui soutient ton efficacité ?</t>
  </si>
  <si>
    <t>As-tu déjà déterminé les moments de la journée où tu es le plus productif ?</t>
  </si>
  <si>
    <t>Sais-tu prendre des pauses au bon moment pour mieux avancer ensuite ?</t>
  </si>
  <si>
    <t>Gestion du stress</t>
  </si>
  <si>
    <t>As-tu des stratégies personnelles pour gérer ton stress ?</t>
  </si>
  <si>
    <t>Te sens-tu souvent dépassé(e) par ton travail ou tes responsabilités ?</t>
  </si>
  <si>
    <t>As-tu identifié les situations les plus stressantes dans ton activité ?</t>
  </si>
  <si>
    <t>Sais-tu quand il est temps de ralentir ou de demander du soutien ?</t>
  </si>
  <si>
    <t>Documents et guides de référence</t>
  </si>
  <si>
    <t>Sais-tu où trouver des guides pratiques adaptés à ton domaine ?</t>
  </si>
  <si>
    <t>As-tu déjà utilisé un guide professionnel pour t’appuyer dans ton travail ?</t>
  </si>
  <si>
    <t>Sais-tu faire la différence entre une source fiable et une source douteuse ?</t>
  </si>
  <si>
    <t>Te réfères-tu à des documents externes pour valider certaines méthodes ou pratiques ?</t>
  </si>
  <si>
    <t>Ressources à consulter</t>
  </si>
  <si>
    <t>As-tu une liste ou des favoris avec des sites ou ressources utiles ?</t>
  </si>
  <si>
    <t>Vas-tu parfois chercher des réponses en dehors de ton organisation ?</t>
  </si>
  <si>
    <t>Sais-tu quand il est préférable de consulter un expert externe ?</t>
  </si>
  <si>
    <t>Prends-tu le temps de vérifier l’actualité ou la pertinence des ressources que tu consultes ?</t>
  </si>
  <si>
    <t xml:space="preserve">Réglementation </t>
  </si>
  <si>
    <t>Connais-tu les règles ou lois de base qui s’appliquent à ton secteur ?</t>
  </si>
  <si>
    <t>Sais-tu où consulter des textes réglementaires à jour ?</t>
  </si>
  <si>
    <t>T’assures-tu que tes façons de faire respectent les exigences légales ?</t>
  </si>
  <si>
    <t>As-tu déjà ajusté ta façon de travailler à la suite d’un changement réglementaire ?</t>
  </si>
  <si>
    <t>Normes sectorielles</t>
  </si>
  <si>
    <t>As-tu identifié les normes ou standards de ton secteur d’activité ?</t>
  </si>
  <si>
    <t>Es-tu informé(e) des attentes minimales reconnues dans ton métier ?</t>
  </si>
  <si>
    <t>Te bases-tu parfois sur des normes pour structurer ton travail ?</t>
  </si>
  <si>
    <t>As-tu déjà adapté ton approche pour répondre à des exigences professionnelles spécifiques ?</t>
  </si>
  <si>
    <t>Réseaux professionnels</t>
  </si>
  <si>
    <t>Es-tu membre ou abonné(e) à un réseau professionnel ?</t>
  </si>
  <si>
    <t>Sais-tu où échanger avec des gens de ton domaine ?</t>
  </si>
  <si>
    <t>T’informes-tu régulièrement à travers des bulletins, groupes ou infolettres spécialisées ?</t>
  </si>
  <si>
    <t>Participes-tu à des événements ou échanges entre professionnels ?</t>
  </si>
  <si>
    <t>Opportunités de financement</t>
  </si>
  <si>
    <t>As-tu déjà consulté des programmes de subvention ou de financement pour ton activité ?</t>
  </si>
  <si>
    <t>Sais-tu où trouver des informations fiables sur ces programmes ?</t>
  </si>
  <si>
    <t>Sais-tu à quelles conditions ou critères tu dois répondre pour en bénéficier ?</t>
  </si>
  <si>
    <t>Formation continue</t>
  </si>
  <si>
    <t>As-tu identifié tes besoins actuels de formation ?</t>
  </si>
  <si>
    <t>Sais-tu où trouver des formations reconnues dans ton domaine ?</t>
  </si>
  <si>
    <t>Planifies-tu du temps ou un budget pour apprendre chaque année ?</t>
  </si>
  <si>
    <t>As-tu déjà suivi une formation qui a amélioré concrètement ton travail ?</t>
  </si>
  <si>
    <t>Nous avons créé ce document afin de t'aider à évaluer où tu te situes aujourd’hui dans les différentes sphères abordées dans ton parcours avec G‑Lyana. Tu remarqueras qu'il est divisé en onglets, chacun correspondant à une catégorie de formation.
Pour chaque module, nous t'invitons à répondre simplement oui ou non aux affirmations proposées. Ton score sera de cette façon automatiquement calculé et affiché sous cet onglet.
Cette autoévaluation te permettra ainsi de visualiser tes forces actuelles et les aspects que tu pourras renforcer au fil des semaines, grâce aux contenus hebdomadaires inclus dans ton abonnement à l’Espace G‑Lyana.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</si>
</sst>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6"/>
      <color theme="1"/>
      <name val="Aptos Narrow"/>
      <family val="2"/>
      <scheme val="minor"/>
    </font>
    <font>
      <sz val="12"/>
      <color theme="1"/>
      <name val="Aptos Narrow"/>
      <family val="2"/>
      <scheme val="minor"/>
    </font>
    <font>
      <b/>
      <sz val="16"/>
      <color theme="1"/>
      <name val="Arial"/>
      <family val="2"/>
    </font>
    <font>
      <sz val="16"/>
      <color theme="1"/>
      <name val="Arial"/>
      <family val="2"/>
    </font>
    <font>
      <sz val="12"/>
      <color theme="1"/>
      <name val="Arial"/>
      <family val="2"/>
    </font>
    <font>
      <sz val="14"/>
      <color theme="1"/>
      <name val="Arial"/>
      <family val="2"/>
    </font>
  </fonts>
  <fills count="8">
    <fill>
      <patternFill patternType="none"/>
    </fill>
    <fill>
      <patternFill patternType="gray125"/>
    </fill>
    <fill>
      <patternFill patternType="solid">
        <fgColor rgb="FFFFF0E1"/>
        <bgColor indexed="64"/>
      </patternFill>
    </fill>
    <fill>
      <patternFill patternType="solid">
        <fgColor theme="3" tint="0.89999084444715716"/>
        <bgColor indexed="64"/>
      </patternFill>
    </fill>
    <fill>
      <patternFill patternType="solid">
        <fgColor rgb="FFEDFDF6"/>
        <bgColor indexed="64"/>
      </patternFill>
    </fill>
    <fill>
      <patternFill patternType="solid">
        <fgColor rgb="FFF8E4F6"/>
        <bgColor indexed="64"/>
      </patternFill>
    </fill>
    <fill>
      <patternFill patternType="solid">
        <fgColor rgb="FFFFEFBD"/>
        <bgColor indexed="64"/>
      </patternFill>
    </fill>
    <fill>
      <patternFill patternType="solid">
        <fgColor rgb="FFD9E6FF"/>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hair">
        <color auto="1"/>
      </left>
      <right style="medium">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0" fillId="0" borderId="0" xfId="0"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pplyProtection="1">
      <alignment horizontal="center" vertical="center"/>
      <protection locked="0"/>
    </xf>
    <xf numFmtId="0" fontId="2" fillId="0" borderId="7"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left" vertical="center"/>
    </xf>
    <xf numFmtId="0" fontId="0" fillId="0" borderId="0" xfId="0" applyAlignment="1">
      <alignment horizontal="left"/>
    </xf>
    <xf numFmtId="9" fontId="0" fillId="0" borderId="0" xfId="0" applyNumberFormat="1" applyAlignment="1">
      <alignment horizontal="left"/>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3" fillId="0" borderId="0" xfId="0" applyFont="1" applyAlignment="1" applyProtection="1">
      <alignment horizontal="center" vertical="center"/>
      <protection hidden="1"/>
    </xf>
    <xf numFmtId="0" fontId="6" fillId="0" borderId="0" xfId="0" applyFont="1" applyProtection="1">
      <protection hidden="1"/>
    </xf>
    <xf numFmtId="0" fontId="6" fillId="0" borderId="0" xfId="0" applyFont="1" applyAlignment="1" applyProtection="1">
      <alignment horizontal="center" vertical="center" wrapText="1"/>
      <protection hidden="1"/>
    </xf>
    <xf numFmtId="0" fontId="4" fillId="0" borderId="15" xfId="0" applyFont="1" applyBorder="1" applyAlignment="1" applyProtection="1">
      <alignment horizontal="right"/>
      <protection hidden="1"/>
    </xf>
    <xf numFmtId="0" fontId="4" fillId="0" borderId="10" xfId="0" applyFont="1" applyBorder="1" applyAlignment="1" applyProtection="1">
      <alignment horizontal="right"/>
      <protection hidden="1"/>
    </xf>
    <xf numFmtId="9" fontId="5" fillId="0" borderId="11" xfId="0" applyNumberFormat="1" applyFont="1" applyBorder="1" applyAlignment="1" applyProtection="1">
      <alignment horizontal="center" vertical="center"/>
      <protection hidden="1"/>
    </xf>
    <xf numFmtId="0" fontId="4" fillId="0" borderId="16" xfId="0" applyFont="1" applyBorder="1" applyAlignment="1" applyProtection="1">
      <alignment horizontal="right"/>
      <protection hidden="1"/>
    </xf>
    <xf numFmtId="0" fontId="4" fillId="0" borderId="12" xfId="0" applyFont="1" applyBorder="1" applyAlignment="1" applyProtection="1">
      <alignment horizontal="right"/>
      <protection hidden="1"/>
    </xf>
    <xf numFmtId="0" fontId="4" fillId="0" borderId="17" xfId="0" applyFont="1" applyBorder="1" applyAlignment="1" applyProtection="1">
      <alignment horizontal="right"/>
      <protection hidden="1"/>
    </xf>
    <xf numFmtId="0" fontId="4" fillId="0" borderId="13" xfId="0" applyFont="1" applyBorder="1" applyAlignment="1" applyProtection="1">
      <alignment horizontal="right"/>
      <protection hidden="1"/>
    </xf>
    <xf numFmtId="9" fontId="5" fillId="0" borderId="14" xfId="0" applyNumberFormat="1" applyFont="1" applyBorder="1" applyAlignment="1" applyProtection="1">
      <alignment horizontal="center" vertical="center"/>
      <protection hidden="1"/>
    </xf>
    <xf numFmtId="0" fontId="3" fillId="0" borderId="0" xfId="0" applyFont="1" applyAlignment="1" applyProtection="1">
      <alignment horizontal="right"/>
      <protection hidden="1"/>
    </xf>
    <xf numFmtId="9" fontId="3" fillId="0" borderId="0" xfId="0" applyNumberFormat="1" applyFont="1" applyAlignment="1" applyProtection="1">
      <alignment horizontal="center"/>
      <protection hidden="1"/>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cellXfs>
  <cellStyles count="1">
    <cellStyle name="Normal" xfId="0" builtinId="0"/>
  </cellStyles>
  <dxfs count="3">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C2D92F"/>
      <color rgb="FFD9E6FF"/>
      <color rgb="FFFFEFBD"/>
      <color rgb="FFF8E4F6"/>
      <color rgb="FFFCF6FB"/>
      <color rgb="FFEDFDF6"/>
      <color rgb="FFD2FEF6"/>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glyana.systeme.io/paiemen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242359</xdr:colOff>
      <xdr:row>0</xdr:row>
      <xdr:rowOff>10583</xdr:rowOff>
    </xdr:from>
    <xdr:to>
      <xdr:col>7</xdr:col>
      <xdr:colOff>539751</xdr:colOff>
      <xdr:row>6</xdr:row>
      <xdr:rowOff>214313</xdr:rowOff>
    </xdr:to>
    <xdr:pic>
      <xdr:nvPicPr>
        <xdr:cNvPr id="3" name="Image 2">
          <a:extLst>
            <a:ext uri="{FF2B5EF4-FFF2-40B4-BE49-F238E27FC236}">
              <a16:creationId xmlns:a16="http://schemas.microsoft.com/office/drawing/2014/main" id="{01506EED-CF35-A539-C1AE-A87D92D68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59" y="10583"/>
          <a:ext cx="4107392" cy="1600730"/>
        </a:xfrm>
        <a:prstGeom prst="rect">
          <a:avLst/>
        </a:prstGeom>
      </xdr:spPr>
    </xdr:pic>
    <xdr:clientData/>
  </xdr:twoCellAnchor>
  <xdr:twoCellAnchor>
    <xdr:from>
      <xdr:col>6</xdr:col>
      <xdr:colOff>638175</xdr:colOff>
      <xdr:row>12</xdr:row>
      <xdr:rowOff>247650</xdr:rowOff>
    </xdr:from>
    <xdr:to>
      <xdr:col>9</xdr:col>
      <xdr:colOff>333375</xdr:colOff>
      <xdr:row>15</xdr:row>
      <xdr:rowOff>152400</xdr:rowOff>
    </xdr:to>
    <xdr:sp macro="" textlink="">
      <xdr:nvSpPr>
        <xdr:cNvPr id="4" name="Rectangle : coins arrondis 3">
          <a:hlinkClick xmlns:r="http://schemas.openxmlformats.org/officeDocument/2006/relationships" r:id="rId2"/>
          <a:extLst>
            <a:ext uri="{FF2B5EF4-FFF2-40B4-BE49-F238E27FC236}">
              <a16:creationId xmlns:a16="http://schemas.microsoft.com/office/drawing/2014/main" id="{4618F3E9-A562-1960-0680-48AFBFA2D824}"/>
            </a:ext>
          </a:extLst>
        </xdr:cNvPr>
        <xdr:cNvSpPr/>
      </xdr:nvSpPr>
      <xdr:spPr>
        <a:xfrm>
          <a:off x="5210175" y="5267325"/>
          <a:ext cx="1981200" cy="676275"/>
        </a:xfrm>
        <a:prstGeom prst="roundRect">
          <a:avLst/>
        </a:prstGeom>
        <a:solidFill>
          <a:srgbClr val="C2D92F"/>
        </a:solidFill>
        <a:ln>
          <a:noFill/>
        </a:ln>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600" b="1">
              <a:latin typeface="Arial" panose="020B0604020202020204" pitchFamily="34" charset="0"/>
              <a:cs typeface="Arial" panose="020B0604020202020204" pitchFamily="34" charset="0"/>
            </a:rPr>
            <a:t>M'abonner à l'Espace</a:t>
          </a:r>
          <a:r>
            <a:rPr lang="fr-CA" sz="1600" b="1" baseline="0">
              <a:latin typeface="Arial" panose="020B0604020202020204" pitchFamily="34" charset="0"/>
              <a:cs typeface="Arial" panose="020B0604020202020204" pitchFamily="34" charset="0"/>
            </a:rPr>
            <a:t> G-Lyana</a:t>
          </a:r>
          <a:endParaRPr lang="fr-CA" sz="1600" b="1">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84DB7C-CE0F-4770-B03C-B08765DD6FFA}" name="Reponses" displayName="Reponses" ref="A1:A3" totalsRowShown="0" headerRowDxfId="2" dataDxfId="1">
  <autoFilter ref="A1:A3" xr:uid="{9584DB7C-CE0F-4770-B03C-B08765DD6FFA}"/>
  <tableColumns count="1">
    <tableColumn id="1" xr3:uid="{39BF4BA9-C283-462A-9FB6-CD099BFC7AF7}" name="Réponses" dataDxfId="0"/>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0561-D9CE-4271-B96A-CA21CCB45CD8}">
  <sheetPr codeName="Feuil1"/>
  <dimension ref="A8:J18"/>
  <sheetViews>
    <sheetView showGridLines="0" tabSelected="1" zoomScaleNormal="100" zoomScaleSheetLayoutView="90" workbookViewId="0">
      <selection activeCell="P15" sqref="P15"/>
    </sheetView>
  </sheetViews>
  <sheetFormatPr baseColWidth="10" defaultRowHeight="18" x14ac:dyDescent="0.25"/>
  <cols>
    <col min="1" max="9" width="11.42578125" style="25"/>
    <col min="10" max="10" width="11.42578125" style="25" customWidth="1"/>
    <col min="11" max="16384" width="11.42578125" style="25"/>
  </cols>
  <sheetData>
    <row r="8" spans="1:10" ht="30.75" customHeight="1" x14ac:dyDescent="0.25">
      <c r="A8" s="24" t="s">
        <v>59</v>
      </c>
      <c r="B8" s="24"/>
      <c r="C8" s="24"/>
      <c r="D8" s="24"/>
      <c r="E8" s="24"/>
      <c r="F8" s="24"/>
      <c r="G8" s="24"/>
      <c r="H8" s="24"/>
      <c r="I8" s="24"/>
      <c r="J8" s="24"/>
    </row>
    <row r="9" spans="1:10" ht="9" customHeight="1" x14ac:dyDescent="0.25"/>
    <row r="10" spans="1:10" ht="191.25" customHeight="1" x14ac:dyDescent="0.25">
      <c r="A10" s="26" t="s">
        <v>269</v>
      </c>
      <c r="B10" s="26"/>
      <c r="C10" s="26"/>
      <c r="D10" s="26"/>
      <c r="E10" s="26"/>
      <c r="F10" s="26"/>
      <c r="G10" s="26"/>
      <c r="H10" s="26"/>
      <c r="I10" s="26"/>
      <c r="J10" s="26"/>
    </row>
    <row r="12" spans="1:10" ht="20.25" x14ac:dyDescent="0.3">
      <c r="B12" s="27" t="s">
        <v>53</v>
      </c>
      <c r="C12" s="27"/>
      <c r="D12" s="27"/>
      <c r="E12" s="28"/>
      <c r="F12" s="29">
        <f>'1. Organisation administrative'!H4</f>
        <v>0</v>
      </c>
    </row>
    <row r="13" spans="1:10" ht="20.25" x14ac:dyDescent="0.3">
      <c r="B13" s="30" t="s">
        <v>54</v>
      </c>
      <c r="C13" s="30"/>
      <c r="D13" s="30"/>
      <c r="E13" s="31"/>
      <c r="F13" s="29">
        <f>'2. Comptabilité et finances'!H4</f>
        <v>0</v>
      </c>
    </row>
    <row r="14" spans="1:10" ht="20.25" x14ac:dyDescent="0.3">
      <c r="B14" s="30" t="s">
        <v>55</v>
      </c>
      <c r="C14" s="30"/>
      <c r="D14" s="30"/>
      <c r="E14" s="31"/>
      <c r="F14" s="29">
        <f>'3. Outils numériques'!H4</f>
        <v>0</v>
      </c>
    </row>
    <row r="15" spans="1:10" ht="20.25" x14ac:dyDescent="0.3">
      <c r="B15" s="30" t="s">
        <v>56</v>
      </c>
      <c r="C15" s="30"/>
      <c r="D15" s="30"/>
      <c r="E15" s="31"/>
      <c r="F15" s="29">
        <f>'4. Clarté stratégique'!H4</f>
        <v>0</v>
      </c>
    </row>
    <row r="16" spans="1:10" ht="20.25" x14ac:dyDescent="0.3">
      <c r="B16" s="30" t="s">
        <v>57</v>
      </c>
      <c r="C16" s="30"/>
      <c r="D16" s="30"/>
      <c r="E16" s="31"/>
      <c r="F16" s="29">
        <f>'5. Boîte à outils'!H4</f>
        <v>0</v>
      </c>
    </row>
    <row r="17" spans="2:6" ht="21" thickBot="1" x14ac:dyDescent="0.35">
      <c r="B17" s="32" t="s">
        <v>58</v>
      </c>
      <c r="C17" s="32"/>
      <c r="D17" s="32"/>
      <c r="E17" s="33"/>
      <c r="F17" s="34">
        <f>'6. Ressources externes'!H4</f>
        <v>0</v>
      </c>
    </row>
    <row r="18" spans="2:6" ht="21" thickTop="1" x14ac:dyDescent="0.3">
      <c r="B18" s="35" t="s">
        <v>60</v>
      </c>
      <c r="C18" s="35"/>
      <c r="D18" s="35"/>
      <c r="E18" s="35"/>
      <c r="F18" s="36">
        <f>AVERAGE(F12:F17)</f>
        <v>0</v>
      </c>
    </row>
  </sheetData>
  <sheetProtection algorithmName="SHA-512" hashValue="wec7gwTGlcDmnVzvKFzr+dLYF7wwvvEdhMUubHCuzeQk5rjXFQIwjqSizVUrw63xnDdy61Tyx/2RCPAgYLD89Q==" saltValue="2MA85GCQThAqF+5ZULznrA==" spinCount="100000" sheet="1" objects="1" scenarios="1"/>
  <mergeCells count="9">
    <mergeCell ref="B12:E12"/>
    <mergeCell ref="B13:E13"/>
    <mergeCell ref="B14:E14"/>
    <mergeCell ref="B15:E15"/>
    <mergeCell ref="B16:E16"/>
    <mergeCell ref="B17:E17"/>
    <mergeCell ref="B18:E18"/>
    <mergeCell ref="A8:J8"/>
    <mergeCell ref="A10:J10"/>
  </mergeCells>
  <pageMargins left="0.7" right="0.7" top="0.75" bottom="0.75" header="0.3" footer="0.3"/>
  <pageSetup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86876-2AC1-4845-8393-533169A5C8BE}">
  <sheetPr codeName="Feuil2">
    <pageSetUpPr fitToPage="1"/>
  </sheetPr>
  <dimension ref="A1:H46"/>
  <sheetViews>
    <sheetView showGridLines="0" zoomScaleNormal="100" workbookViewId="0">
      <selection activeCell="B2" sqref="B2"/>
    </sheetView>
  </sheetViews>
  <sheetFormatPr baseColWidth="10" defaultRowHeight="21" customHeight="1" x14ac:dyDescent="0.25"/>
  <cols>
    <col min="1" max="1" width="103.85546875" style="1" bestFit="1" customWidth="1"/>
    <col min="3" max="3" width="1.42578125" customWidth="1"/>
    <col min="4" max="4" width="84.28515625" bestFit="1" customWidth="1"/>
    <col min="7" max="7" width="12.42578125" style="13" hidden="1" customWidth="1"/>
    <col min="8" max="8" width="0" style="15" hidden="1" customWidth="1"/>
  </cols>
  <sheetData>
    <row r="1" spans="1:8" s="2" customFormat="1" ht="24.95" customHeight="1" thickBot="1" x14ac:dyDescent="0.3">
      <c r="A1" s="10" t="s">
        <v>0</v>
      </c>
      <c r="B1" s="11"/>
      <c r="D1" s="10" t="s">
        <v>25</v>
      </c>
      <c r="E1" s="11"/>
      <c r="G1" s="12" t="s">
        <v>61</v>
      </c>
      <c r="H1" s="14">
        <f>COUNTBLANK(B2:B5)+COUNTBLANK(B7:B10)+COUNTBLANK(B12:B15)+COUNTBLANK(B17:B20)+COUNTBLANK(B22:B25)+COUNTBLANK(E2:E5)+COUNTBLANK(E7:E10)+COUNTBLANK(E12:E15)+COUNTBLANK(E17:E20)+COUNTBLANK(E22:E25)</f>
        <v>40</v>
      </c>
    </row>
    <row r="2" spans="1:8" ht="21" customHeight="1" x14ac:dyDescent="0.25">
      <c r="A2" s="3" t="s">
        <v>1</v>
      </c>
      <c r="B2" s="6"/>
      <c r="D2" s="3" t="s">
        <v>26</v>
      </c>
      <c r="E2" s="6"/>
      <c r="G2" s="13" t="s">
        <v>62</v>
      </c>
      <c r="H2" s="15">
        <f>COUNTIF($B$2:$B$5,"Oui")+COUNTIF($B$7:$B$10,"Oui")+COUNTIF($B$12:$B$15,"Oui")+COUNTIF($B$17:$B$20,"Oui")+COUNTIF($B$22:$B$25,"Oui")+COUNTIF($E$2:$E$5,"Oui")+COUNTIF($E$7:$E$10,"Oui")+COUNTIF($E$12:$E$15,"Oui")+COUNTIF($E$17:$E$20,"Oui")+COUNTIF($E$22:$E$25,"Oui")</f>
        <v>0</v>
      </c>
    </row>
    <row r="3" spans="1:8" ht="21" customHeight="1" x14ac:dyDescent="0.25">
      <c r="A3" s="4" t="s">
        <v>2</v>
      </c>
      <c r="B3" s="6"/>
      <c r="D3" s="4" t="s">
        <v>27</v>
      </c>
      <c r="E3" s="6"/>
      <c r="G3" s="13" t="s">
        <v>63</v>
      </c>
      <c r="H3" s="15">
        <f>COUNTIF($B$2:$B$5,"Non")+COUNTIF($B$7:$B$10,"Non")+COUNTIF($B$12:$B$15,"Non")+COUNTIF($B$17:$B$20,"Non")+COUNTIF($B$22:$B$25,"Non")+COUNTIF($E$2:$E$5,"Non")+COUNTIF($E$7:$E$10,"Non")+COUNTIF($E$12:$E$15,"Non")+COUNTIF($E$17:$E$20,"Non")+COUNTIF($E$22:$E$25,"Non")</f>
        <v>0</v>
      </c>
    </row>
    <row r="4" spans="1:8" ht="21" customHeight="1" x14ac:dyDescent="0.25">
      <c r="A4" s="4" t="s">
        <v>3</v>
      </c>
      <c r="B4" s="6"/>
      <c r="D4" s="4" t="s">
        <v>28</v>
      </c>
      <c r="E4" s="6"/>
      <c r="G4" s="13" t="s">
        <v>64</v>
      </c>
      <c r="H4" s="16">
        <f>H2/(H1+H2+H3)</f>
        <v>0</v>
      </c>
    </row>
    <row r="5" spans="1:8" ht="21" customHeight="1" thickBot="1" x14ac:dyDescent="0.3">
      <c r="A5" s="5" t="s">
        <v>4</v>
      </c>
      <c r="B5" s="6"/>
      <c r="D5" s="5" t="s">
        <v>29</v>
      </c>
      <c r="E5" s="6"/>
    </row>
    <row r="6" spans="1:8" s="2" customFormat="1" ht="24.95" customHeight="1" thickBot="1" x14ac:dyDescent="0.3">
      <c r="A6" s="10" t="s">
        <v>5</v>
      </c>
      <c r="B6" s="11"/>
      <c r="D6" s="10" t="s">
        <v>30</v>
      </c>
      <c r="E6" s="11"/>
      <c r="G6" s="12"/>
      <c r="H6" s="14"/>
    </row>
    <row r="7" spans="1:8" ht="21" customHeight="1" x14ac:dyDescent="0.25">
      <c r="A7" s="3" t="s">
        <v>6</v>
      </c>
      <c r="B7" s="6"/>
      <c r="D7" s="3" t="s">
        <v>31</v>
      </c>
      <c r="E7" s="6"/>
    </row>
    <row r="8" spans="1:8" ht="21" customHeight="1" x14ac:dyDescent="0.25">
      <c r="A8" s="4" t="s">
        <v>7</v>
      </c>
      <c r="B8" s="6"/>
      <c r="D8" s="4" t="s">
        <v>32</v>
      </c>
      <c r="E8" s="6"/>
    </row>
    <row r="9" spans="1:8" ht="21" customHeight="1" x14ac:dyDescent="0.25">
      <c r="A9" s="4" t="s">
        <v>8</v>
      </c>
      <c r="B9" s="6"/>
      <c r="D9" s="4" t="s">
        <v>33</v>
      </c>
      <c r="E9" s="6"/>
    </row>
    <row r="10" spans="1:8" ht="21" customHeight="1" thickBot="1" x14ac:dyDescent="0.3">
      <c r="A10" s="5" t="s">
        <v>9</v>
      </c>
      <c r="B10" s="6"/>
      <c r="D10" s="5" t="s">
        <v>34</v>
      </c>
      <c r="E10" s="6"/>
    </row>
    <row r="11" spans="1:8" s="2" customFormat="1" ht="24.95" customHeight="1" thickBot="1" x14ac:dyDescent="0.3">
      <c r="A11" s="10" t="s">
        <v>10</v>
      </c>
      <c r="B11" s="11"/>
      <c r="D11" s="10" t="s">
        <v>35</v>
      </c>
      <c r="E11" s="11"/>
      <c r="G11" s="12"/>
      <c r="H11" s="14"/>
    </row>
    <row r="12" spans="1:8" ht="21" customHeight="1" x14ac:dyDescent="0.25">
      <c r="A12" s="3" t="s">
        <v>16</v>
      </c>
      <c r="B12" s="6"/>
      <c r="D12" s="3" t="s">
        <v>36</v>
      </c>
      <c r="E12" s="6"/>
    </row>
    <row r="13" spans="1:8" ht="21" customHeight="1" x14ac:dyDescent="0.25">
      <c r="A13" s="4" t="s">
        <v>17</v>
      </c>
      <c r="B13" s="6"/>
      <c r="D13" s="4" t="s">
        <v>37</v>
      </c>
      <c r="E13" s="6"/>
    </row>
    <row r="14" spans="1:8" ht="21" customHeight="1" x14ac:dyDescent="0.25">
      <c r="A14" s="4" t="s">
        <v>18</v>
      </c>
      <c r="B14" s="6"/>
      <c r="D14" s="4" t="s">
        <v>38</v>
      </c>
      <c r="E14" s="6"/>
    </row>
    <row r="15" spans="1:8" ht="21" customHeight="1" thickBot="1" x14ac:dyDescent="0.3">
      <c r="A15" s="5" t="s">
        <v>19</v>
      </c>
      <c r="B15" s="6"/>
      <c r="D15" s="5" t="s">
        <v>39</v>
      </c>
      <c r="E15" s="6"/>
    </row>
    <row r="16" spans="1:8" s="2" customFormat="1" ht="24.95" customHeight="1" thickBot="1" x14ac:dyDescent="0.3">
      <c r="A16" s="10" t="s">
        <v>11</v>
      </c>
      <c r="B16" s="11"/>
      <c r="D16" s="10" t="s">
        <v>40</v>
      </c>
      <c r="E16" s="11"/>
      <c r="G16" s="12"/>
      <c r="H16" s="14"/>
    </row>
    <row r="17" spans="1:8" ht="21" customHeight="1" x14ac:dyDescent="0.25">
      <c r="A17" s="3" t="s">
        <v>12</v>
      </c>
      <c r="B17" s="6"/>
      <c r="D17" s="3" t="s">
        <v>41</v>
      </c>
      <c r="E17" s="6"/>
    </row>
    <row r="18" spans="1:8" ht="21" customHeight="1" x14ac:dyDescent="0.25">
      <c r="A18" s="4" t="s">
        <v>13</v>
      </c>
      <c r="B18" s="6"/>
      <c r="D18" s="4" t="s">
        <v>42</v>
      </c>
      <c r="E18" s="6"/>
    </row>
    <row r="19" spans="1:8" ht="21" customHeight="1" x14ac:dyDescent="0.25">
      <c r="A19" s="4" t="s">
        <v>14</v>
      </c>
      <c r="B19" s="6"/>
      <c r="D19" s="4" t="s">
        <v>43</v>
      </c>
      <c r="E19" s="6"/>
    </row>
    <row r="20" spans="1:8" ht="21" customHeight="1" thickBot="1" x14ac:dyDescent="0.3">
      <c r="A20" s="5" t="s">
        <v>15</v>
      </c>
      <c r="B20" s="6"/>
      <c r="D20" s="5" t="s">
        <v>44</v>
      </c>
      <c r="E20" s="6"/>
    </row>
    <row r="21" spans="1:8" s="2" customFormat="1" ht="24.95" customHeight="1" thickBot="1" x14ac:dyDescent="0.3">
      <c r="A21" s="10" t="s">
        <v>20</v>
      </c>
      <c r="B21" s="11"/>
      <c r="D21" s="10" t="s">
        <v>45</v>
      </c>
      <c r="E21" s="11"/>
      <c r="G21" s="12"/>
      <c r="H21" s="14"/>
    </row>
    <row r="22" spans="1:8" ht="21" customHeight="1" x14ac:dyDescent="0.25">
      <c r="A22" s="7" t="s">
        <v>21</v>
      </c>
      <c r="B22" s="8"/>
      <c r="D22" s="7" t="s">
        <v>46</v>
      </c>
      <c r="E22" s="8"/>
    </row>
    <row r="23" spans="1:8" ht="21" customHeight="1" x14ac:dyDescent="0.25">
      <c r="A23" s="4" t="s">
        <v>22</v>
      </c>
      <c r="B23" s="6"/>
      <c r="D23" s="4" t="s">
        <v>47</v>
      </c>
      <c r="E23" s="6"/>
    </row>
    <row r="24" spans="1:8" ht="21" customHeight="1" x14ac:dyDescent="0.25">
      <c r="A24" s="4" t="s">
        <v>23</v>
      </c>
      <c r="B24" s="6"/>
      <c r="D24" s="4" t="s">
        <v>48</v>
      </c>
      <c r="E24" s="6"/>
    </row>
    <row r="25" spans="1:8" ht="21" customHeight="1" thickBot="1" x14ac:dyDescent="0.3">
      <c r="A25" s="5" t="s">
        <v>24</v>
      </c>
      <c r="B25" s="9"/>
      <c r="D25" s="5" t="s">
        <v>49</v>
      </c>
      <c r="E25" s="9"/>
    </row>
    <row r="26" spans="1:8" s="2" customFormat="1" ht="24.95" customHeight="1" x14ac:dyDescent="0.25">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zQ0rCSox65ubLNO5FAtYFKkf6M3zkBJLWMpjLZucYXdQK7hd0cUSoYOr7aE9Gw9c1EXoUZTm/7B/X2dZTcC+EA==" saltValue="qnbkZqV8eJouRMNybrF5Cg==" spinCount="100000" sheet="1" objects="1" scenarios="1"/>
  <mergeCells count="10">
    <mergeCell ref="D6:E6"/>
    <mergeCell ref="D11:E11"/>
    <mergeCell ref="D16:E16"/>
    <mergeCell ref="D21:E21"/>
    <mergeCell ref="A1:B1"/>
    <mergeCell ref="A6:B6"/>
    <mergeCell ref="A11:B11"/>
    <mergeCell ref="A16:B16"/>
    <mergeCell ref="A21:B21"/>
    <mergeCell ref="D1:E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801A1F8-3842-44E5-B962-FE225B72A36B}">
          <x14:formula1>
            <xm:f>Données!$A$2:$A$3</xm:f>
          </x14:formula1>
          <xm:sqref>B12:B15 E7:E10 B2:B5 E2:E5 B7:B10 E12:E15 E17:E20 B17:B20 B22:B25 E22:E25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48A7A-65A9-4ADF-80EB-A13E96BDF187}">
  <sheetPr codeName="Feuil3">
    <pageSetUpPr fitToPage="1"/>
  </sheetPr>
  <dimension ref="A1:H46"/>
  <sheetViews>
    <sheetView showGridLines="0" zoomScaleNormal="100" workbookViewId="0">
      <selection activeCell="B2" sqref="B2"/>
    </sheetView>
  </sheetViews>
  <sheetFormatPr baseColWidth="10" defaultRowHeight="21" customHeight="1" x14ac:dyDescent="0.25"/>
  <cols>
    <col min="1" max="1" width="90.42578125" style="1" bestFit="1" customWidth="1"/>
    <col min="3" max="3" width="1.42578125" customWidth="1"/>
    <col min="4" max="4" width="85.140625" bestFit="1" customWidth="1"/>
    <col min="7" max="7" width="12.42578125" style="13" hidden="1" customWidth="1"/>
    <col min="8" max="8" width="0" style="15" hidden="1" customWidth="1"/>
  </cols>
  <sheetData>
    <row r="1" spans="1:8" s="2" customFormat="1" ht="24.95" customHeight="1" thickBot="1" x14ac:dyDescent="0.3">
      <c r="A1" s="17" t="s">
        <v>65</v>
      </c>
      <c r="B1" s="18"/>
      <c r="D1" s="17" t="s">
        <v>90</v>
      </c>
      <c r="E1" s="18"/>
      <c r="G1" s="12" t="s">
        <v>61</v>
      </c>
      <c r="H1" s="14">
        <f>COUNTBLANK(B2:B5)+COUNTBLANK(B7:B10)+COUNTBLANK(B12:B15)+COUNTBLANK(B17:B20)+COUNTBLANK(B22:B25)+COUNTBLANK(E2:E5)+COUNTBLANK(E7:E10)+COUNTBLANK(E12:E15)+COUNTBLANK(E17:E20)+COUNTBLANK(E22:E25)</f>
        <v>40</v>
      </c>
    </row>
    <row r="2" spans="1:8" ht="21" customHeight="1" x14ac:dyDescent="0.25">
      <c r="A2" s="3" t="s">
        <v>66</v>
      </c>
      <c r="B2" s="6"/>
      <c r="D2" s="3" t="s">
        <v>91</v>
      </c>
      <c r="E2" s="6"/>
      <c r="G2" s="13" t="s">
        <v>62</v>
      </c>
      <c r="H2" s="15">
        <f>COUNTIF($B$2:$B$5,"Oui")+COUNTIF($B$7:$B$10,"Oui")+COUNTIF($B$12:$B$15,"Oui")+COUNTIF($B$17:$B$20,"Oui")+COUNTIF($B$22:$B$25,"Oui")+COUNTIF($E$2:$E$5,"Oui")+COUNTIF($E$7:$E$10,"Oui")+COUNTIF($E$12:$E$15,"Oui")+COUNTIF($E$17:$E$20,"Oui")+COUNTIF($E$22:$E$25,"Oui")</f>
        <v>0</v>
      </c>
    </row>
    <row r="3" spans="1:8" ht="21" customHeight="1" x14ac:dyDescent="0.25">
      <c r="A3" s="4" t="s">
        <v>67</v>
      </c>
      <c r="B3" s="6"/>
      <c r="D3" s="4" t="s">
        <v>92</v>
      </c>
      <c r="E3" s="6"/>
      <c r="G3" s="13" t="s">
        <v>63</v>
      </c>
      <c r="H3" s="15">
        <f>COUNTIF($B$2:$B$5,"Non")+COUNTIF($B$7:$B$10,"Non")+COUNTIF($B$12:$B$15,"Non")+COUNTIF($B$17:$B$20,"Non")+COUNTIF($B$22:$B$25,"Non")+COUNTIF($E$2:$E$5,"Non")+COUNTIF($E$7:$E$10,"Non")+COUNTIF($E$12:$E$15,"Non")+COUNTIF($E$17:$E$20,"Non")+COUNTIF($E$22:$E$25,"Non")</f>
        <v>0</v>
      </c>
    </row>
    <row r="4" spans="1:8" ht="21" customHeight="1" x14ac:dyDescent="0.25">
      <c r="A4" s="4" t="s">
        <v>68</v>
      </c>
      <c r="B4" s="6"/>
      <c r="D4" s="4" t="s">
        <v>93</v>
      </c>
      <c r="E4" s="6"/>
      <c r="G4" s="13" t="s">
        <v>64</v>
      </c>
      <c r="H4" s="16">
        <f>H2/(H1+H2+H3)</f>
        <v>0</v>
      </c>
    </row>
    <row r="5" spans="1:8" ht="21" customHeight="1" thickBot="1" x14ac:dyDescent="0.3">
      <c r="A5" s="5" t="s">
        <v>69</v>
      </c>
      <c r="B5" s="6"/>
      <c r="D5" s="5" t="s">
        <v>94</v>
      </c>
      <c r="E5" s="6"/>
    </row>
    <row r="6" spans="1:8" s="2" customFormat="1" ht="24.95" customHeight="1" thickBot="1" x14ac:dyDescent="0.3">
      <c r="A6" s="17" t="s">
        <v>70</v>
      </c>
      <c r="B6" s="18"/>
      <c r="D6" s="17" t="s">
        <v>95</v>
      </c>
      <c r="E6" s="18"/>
      <c r="G6" s="12"/>
      <c r="H6" s="14"/>
    </row>
    <row r="7" spans="1:8" ht="21" customHeight="1" x14ac:dyDescent="0.25">
      <c r="A7" s="3" t="s">
        <v>71</v>
      </c>
      <c r="B7" s="6"/>
      <c r="D7" s="3" t="s">
        <v>96</v>
      </c>
      <c r="E7" s="6"/>
    </row>
    <row r="8" spans="1:8" ht="21" customHeight="1" x14ac:dyDescent="0.25">
      <c r="A8" s="4" t="s">
        <v>72</v>
      </c>
      <c r="B8" s="6"/>
      <c r="D8" s="4" t="s">
        <v>97</v>
      </c>
      <c r="E8" s="6"/>
    </row>
    <row r="9" spans="1:8" ht="21" customHeight="1" x14ac:dyDescent="0.25">
      <c r="A9" s="4" t="s">
        <v>73</v>
      </c>
      <c r="B9" s="6"/>
      <c r="D9" s="4" t="s">
        <v>98</v>
      </c>
      <c r="E9" s="6"/>
    </row>
    <row r="10" spans="1:8" ht="21" customHeight="1" thickBot="1" x14ac:dyDescent="0.3">
      <c r="A10" s="5" t="s">
        <v>74</v>
      </c>
      <c r="B10" s="6"/>
      <c r="D10" s="5" t="s">
        <v>99</v>
      </c>
      <c r="E10" s="6"/>
    </row>
    <row r="11" spans="1:8" s="2" customFormat="1" ht="24.95" customHeight="1" thickBot="1" x14ac:dyDescent="0.3">
      <c r="A11" s="17" t="s">
        <v>75</v>
      </c>
      <c r="B11" s="18"/>
      <c r="D11" s="17" t="s">
        <v>100</v>
      </c>
      <c r="E11" s="18"/>
      <c r="G11" s="12"/>
      <c r="H11" s="14"/>
    </row>
    <row r="12" spans="1:8" ht="21" customHeight="1" x14ac:dyDescent="0.25">
      <c r="A12" s="3" t="s">
        <v>76</v>
      </c>
      <c r="B12" s="6"/>
      <c r="D12" s="3" t="s">
        <v>101</v>
      </c>
      <c r="E12" s="6"/>
    </row>
    <row r="13" spans="1:8" ht="21" customHeight="1" x14ac:dyDescent="0.25">
      <c r="A13" s="4" t="s">
        <v>77</v>
      </c>
      <c r="B13" s="6"/>
      <c r="D13" s="4" t="s">
        <v>102</v>
      </c>
      <c r="E13" s="6"/>
    </row>
    <row r="14" spans="1:8" ht="21" customHeight="1" x14ac:dyDescent="0.25">
      <c r="A14" s="4" t="s">
        <v>78</v>
      </c>
      <c r="B14" s="6"/>
      <c r="D14" s="4" t="s">
        <v>103</v>
      </c>
      <c r="E14" s="6"/>
    </row>
    <row r="15" spans="1:8" ht="21" customHeight="1" thickBot="1" x14ac:dyDescent="0.3">
      <c r="A15" s="5" t="s">
        <v>79</v>
      </c>
      <c r="B15" s="6"/>
      <c r="D15" s="5" t="s">
        <v>104</v>
      </c>
      <c r="E15" s="6"/>
    </row>
    <row r="16" spans="1:8" s="2" customFormat="1" ht="24.95" customHeight="1" thickBot="1" x14ac:dyDescent="0.3">
      <c r="A16" s="17" t="s">
        <v>80</v>
      </c>
      <c r="B16" s="18"/>
      <c r="D16" s="17" t="s">
        <v>105</v>
      </c>
      <c r="E16" s="18"/>
      <c r="G16" s="12"/>
      <c r="H16" s="14"/>
    </row>
    <row r="17" spans="1:8" ht="21" customHeight="1" x14ac:dyDescent="0.25">
      <c r="A17" s="3" t="s">
        <v>81</v>
      </c>
      <c r="B17" s="6"/>
      <c r="D17" s="3" t="s">
        <v>106</v>
      </c>
      <c r="E17" s="6"/>
    </row>
    <row r="18" spans="1:8" ht="21" customHeight="1" x14ac:dyDescent="0.25">
      <c r="A18" s="4" t="s">
        <v>82</v>
      </c>
      <c r="B18" s="6"/>
      <c r="D18" s="4" t="s">
        <v>107</v>
      </c>
      <c r="E18" s="6"/>
    </row>
    <row r="19" spans="1:8" ht="21" customHeight="1" x14ac:dyDescent="0.25">
      <c r="A19" s="4" t="s">
        <v>83</v>
      </c>
      <c r="B19" s="6"/>
      <c r="D19" s="4" t="s">
        <v>108</v>
      </c>
      <c r="E19" s="6"/>
    </row>
    <row r="20" spans="1:8" ht="21" customHeight="1" thickBot="1" x14ac:dyDescent="0.3">
      <c r="A20" s="5" t="s">
        <v>84</v>
      </c>
      <c r="B20" s="6"/>
      <c r="D20" s="5" t="s">
        <v>109</v>
      </c>
      <c r="E20" s="6"/>
    </row>
    <row r="21" spans="1:8" s="2" customFormat="1" ht="24.95" customHeight="1" thickBot="1" x14ac:dyDescent="0.3">
      <c r="A21" s="17" t="s">
        <v>85</v>
      </c>
      <c r="B21" s="18"/>
      <c r="D21" s="17" t="s">
        <v>110</v>
      </c>
      <c r="E21" s="18"/>
      <c r="G21" s="12"/>
      <c r="H21" s="14"/>
    </row>
    <row r="22" spans="1:8" ht="21" customHeight="1" x14ac:dyDescent="0.25">
      <c r="A22" s="7" t="s">
        <v>86</v>
      </c>
      <c r="B22" s="8"/>
      <c r="D22" s="7" t="s">
        <v>111</v>
      </c>
      <c r="E22" s="8"/>
    </row>
    <row r="23" spans="1:8" ht="21" customHeight="1" x14ac:dyDescent="0.25">
      <c r="A23" s="4" t="s">
        <v>87</v>
      </c>
      <c r="B23" s="6"/>
      <c r="D23" s="4" t="s">
        <v>112</v>
      </c>
      <c r="E23" s="6"/>
    </row>
    <row r="24" spans="1:8" ht="21" customHeight="1" x14ac:dyDescent="0.25">
      <c r="A24" s="4" t="s">
        <v>88</v>
      </c>
      <c r="B24" s="6"/>
      <c r="D24" s="4" t="s">
        <v>113</v>
      </c>
      <c r="E24" s="6"/>
    </row>
    <row r="25" spans="1:8" ht="21" customHeight="1" thickBot="1" x14ac:dyDescent="0.3">
      <c r="A25" s="5" t="s">
        <v>89</v>
      </c>
      <c r="B25" s="9"/>
      <c r="D25" s="5" t="s">
        <v>114</v>
      </c>
      <c r="E25" s="9"/>
    </row>
    <row r="26" spans="1:8" s="2" customFormat="1" ht="24.95" customHeight="1" x14ac:dyDescent="0.25">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EwaIdm7AL7JhAE3KyjmIlBOvQSDqSD9ZW1ZnXxbHkacM904czxYh+iQ8svdkoBSre2a/zUj1dSgqlKxcxV4XYw==" saltValue="vrdStwYKF+WbPPVgXfnqQA==" spinCount="100000" sheet="1" objects="1" scenarios="1"/>
  <mergeCells count="10">
    <mergeCell ref="A16:B16"/>
    <mergeCell ref="D16:E16"/>
    <mergeCell ref="A21:B21"/>
    <mergeCell ref="D21:E21"/>
    <mergeCell ref="A1:B1"/>
    <mergeCell ref="D1:E1"/>
    <mergeCell ref="A6:B6"/>
    <mergeCell ref="D6:E6"/>
    <mergeCell ref="A11:B11"/>
    <mergeCell ref="D11:E1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D844E94-8875-4765-BE71-4C6306CA4D5C}">
          <x14:formula1>
            <xm:f>Données!$A$2:$A$3</xm:f>
          </x14:formula1>
          <xm:sqref>B12:B15 E7:E10 B2:B5 E2:E5 B7:B10 E12:E15 E17:E20 B17:B20 B22:B25 E22:E25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6DFE-69A1-4A14-A230-5FEBD50C5206}">
  <sheetPr codeName="Feuil9">
    <pageSetUpPr fitToPage="1"/>
  </sheetPr>
  <dimension ref="A1:H46"/>
  <sheetViews>
    <sheetView showGridLines="0" zoomScaleNormal="100" workbookViewId="0">
      <selection activeCell="B2" sqref="B2"/>
    </sheetView>
  </sheetViews>
  <sheetFormatPr baseColWidth="10" defaultRowHeight="21" customHeight="1" x14ac:dyDescent="0.25"/>
  <cols>
    <col min="1" max="1" width="85.5703125" style="1" bestFit="1" customWidth="1"/>
    <col min="3" max="3" width="1.42578125" customWidth="1"/>
    <col min="4" max="4" width="91.28515625" bestFit="1" customWidth="1"/>
    <col min="7" max="7" width="12.42578125" style="13" hidden="1" customWidth="1"/>
    <col min="8" max="8" width="0" style="15" hidden="1" customWidth="1"/>
  </cols>
  <sheetData>
    <row r="1" spans="1:8" s="2" customFormat="1" ht="24.95" customHeight="1" thickBot="1" x14ac:dyDescent="0.3">
      <c r="A1" s="20" t="s">
        <v>115</v>
      </c>
      <c r="B1" s="21"/>
      <c r="D1" s="20" t="s">
        <v>140</v>
      </c>
      <c r="E1" s="21"/>
      <c r="G1" s="12" t="s">
        <v>61</v>
      </c>
      <c r="H1" s="14">
        <f>COUNTBLANK(B2:B5)+COUNTBLANK(B7:B10)+COUNTBLANK(B12:B15)+COUNTBLANK(B17:B20)+COUNTBLANK(B22:B25)+COUNTBLANK(E2:E5)+COUNTBLANK(E7:E10)+COUNTBLANK(E12:E15)+COUNTBLANK(E17:E20)</f>
        <v>36</v>
      </c>
    </row>
    <row r="2" spans="1:8" ht="21" customHeight="1" x14ac:dyDescent="0.25">
      <c r="A2" s="3" t="s">
        <v>116</v>
      </c>
      <c r="B2" s="6"/>
      <c r="D2" s="3" t="s">
        <v>141</v>
      </c>
      <c r="E2" s="6"/>
      <c r="G2" s="13" t="s">
        <v>62</v>
      </c>
      <c r="H2" s="15">
        <f>COUNTIF($B$2:$B$5,"Oui")+COUNTIF($B$7:$B$10,"Oui")+COUNTIF($B$12:$B$15,"Oui")+COUNTIF($B$17:$B$20,"Oui")+COUNTIF($B$22:$B$25,"Oui")+COUNTIF($E$2:$E$5,"Oui")+COUNTIF($E$7:$E$10,"Oui")+COUNTIF($E$12:$E$15,"Oui")+COUNTIF($E$17:$E$20,"Oui")</f>
        <v>0</v>
      </c>
    </row>
    <row r="3" spans="1:8" ht="21" customHeight="1" x14ac:dyDescent="0.25">
      <c r="A3" s="4" t="s">
        <v>117</v>
      </c>
      <c r="B3" s="6"/>
      <c r="D3" s="4" t="s">
        <v>142</v>
      </c>
      <c r="E3" s="6"/>
      <c r="G3" s="13" t="s">
        <v>63</v>
      </c>
      <c r="H3" s="15">
        <f>COUNTIF($B$2:$B$5,"Non")+COUNTIF($B$7:$B$10,"Non")+COUNTIF($B$12:$B$15,"Non")+COUNTIF($B$17:$B$20,"Non")+COUNTIF($B$22:$B$25,"Non")+COUNTIF($E$2:$E$5,"Non")+COUNTIF($E$7:$E$10,"Non")+COUNTIF($E$12:$E$15,"Non")+COUNTIF($E$17:$E$20,"Non")</f>
        <v>0</v>
      </c>
    </row>
    <row r="4" spans="1:8" ht="21" customHeight="1" x14ac:dyDescent="0.25">
      <c r="A4" s="4" t="s">
        <v>118</v>
      </c>
      <c r="B4" s="6"/>
      <c r="D4" s="4" t="s">
        <v>143</v>
      </c>
      <c r="E4" s="6"/>
      <c r="G4" s="13" t="s">
        <v>64</v>
      </c>
      <c r="H4" s="16">
        <f>H2/(H1+H2+H3)</f>
        <v>0</v>
      </c>
    </row>
    <row r="5" spans="1:8" ht="21" customHeight="1" thickBot="1" x14ac:dyDescent="0.3">
      <c r="A5" s="5" t="s">
        <v>119</v>
      </c>
      <c r="B5" s="6"/>
      <c r="D5" s="5" t="s">
        <v>144</v>
      </c>
      <c r="E5" s="6"/>
    </row>
    <row r="6" spans="1:8" s="2" customFormat="1" ht="24.95" customHeight="1" thickBot="1" x14ac:dyDescent="0.3">
      <c r="A6" s="20" t="s">
        <v>120</v>
      </c>
      <c r="B6" s="21"/>
      <c r="D6" s="20" t="s">
        <v>145</v>
      </c>
      <c r="E6" s="21"/>
      <c r="G6" s="12"/>
      <c r="H6" s="14"/>
    </row>
    <row r="7" spans="1:8" ht="21" customHeight="1" x14ac:dyDescent="0.25">
      <c r="A7" s="3" t="s">
        <v>121</v>
      </c>
      <c r="B7" s="6"/>
      <c r="D7" s="3" t="s">
        <v>146</v>
      </c>
      <c r="E7" s="6"/>
    </row>
    <row r="8" spans="1:8" ht="21" customHeight="1" x14ac:dyDescent="0.25">
      <c r="A8" s="4" t="s">
        <v>122</v>
      </c>
      <c r="B8" s="6"/>
      <c r="D8" s="4" t="s">
        <v>147</v>
      </c>
      <c r="E8" s="6"/>
    </row>
    <row r="9" spans="1:8" ht="21" customHeight="1" x14ac:dyDescent="0.25">
      <c r="A9" s="4" t="s">
        <v>123</v>
      </c>
      <c r="B9" s="6"/>
      <c r="D9" s="4" t="s">
        <v>148</v>
      </c>
      <c r="E9" s="6"/>
    </row>
    <row r="10" spans="1:8" ht="21" customHeight="1" thickBot="1" x14ac:dyDescent="0.3">
      <c r="A10" s="5" t="s">
        <v>124</v>
      </c>
      <c r="B10" s="6"/>
      <c r="D10" s="5" t="s">
        <v>149</v>
      </c>
      <c r="E10" s="6"/>
    </row>
    <row r="11" spans="1:8" s="2" customFormat="1" ht="24.95" customHeight="1" thickBot="1" x14ac:dyDescent="0.3">
      <c r="A11" s="20" t="s">
        <v>125</v>
      </c>
      <c r="B11" s="21"/>
      <c r="D11" s="20" t="s">
        <v>150</v>
      </c>
      <c r="E11" s="21"/>
      <c r="G11" s="12"/>
      <c r="H11" s="14"/>
    </row>
    <row r="12" spans="1:8" ht="21" customHeight="1" x14ac:dyDescent="0.25">
      <c r="A12" s="3" t="s">
        <v>126</v>
      </c>
      <c r="B12" s="6"/>
      <c r="D12" s="3" t="s">
        <v>151</v>
      </c>
      <c r="E12" s="6"/>
    </row>
    <row r="13" spans="1:8" ht="21" customHeight="1" x14ac:dyDescent="0.25">
      <c r="A13" s="4" t="s">
        <v>127</v>
      </c>
      <c r="B13" s="6"/>
      <c r="D13" s="4" t="s">
        <v>152</v>
      </c>
      <c r="E13" s="6"/>
    </row>
    <row r="14" spans="1:8" ht="21" customHeight="1" x14ac:dyDescent="0.25">
      <c r="A14" s="4" t="s">
        <v>128</v>
      </c>
      <c r="B14" s="6"/>
      <c r="D14" s="4" t="s">
        <v>153</v>
      </c>
      <c r="E14" s="6"/>
    </row>
    <row r="15" spans="1:8" ht="21" customHeight="1" thickBot="1" x14ac:dyDescent="0.3">
      <c r="A15" s="5" t="s">
        <v>129</v>
      </c>
      <c r="B15" s="6"/>
      <c r="D15" s="5" t="s">
        <v>154</v>
      </c>
      <c r="E15" s="6"/>
    </row>
    <row r="16" spans="1:8" s="2" customFormat="1" ht="24.95" customHeight="1" thickBot="1" x14ac:dyDescent="0.3">
      <c r="A16" s="20" t="s">
        <v>130</v>
      </c>
      <c r="B16" s="21"/>
      <c r="D16" s="20" t="s">
        <v>155</v>
      </c>
      <c r="E16" s="21"/>
      <c r="G16" s="12"/>
      <c r="H16" s="14"/>
    </row>
    <row r="17" spans="1:8" ht="21" customHeight="1" x14ac:dyDescent="0.25">
      <c r="A17" s="3" t="s">
        <v>131</v>
      </c>
      <c r="B17" s="6"/>
      <c r="D17" s="7" t="s">
        <v>156</v>
      </c>
      <c r="E17" s="8"/>
    </row>
    <row r="18" spans="1:8" ht="21" customHeight="1" x14ac:dyDescent="0.25">
      <c r="A18" s="4" t="s">
        <v>132</v>
      </c>
      <c r="B18" s="6"/>
      <c r="D18" s="4" t="s">
        <v>157</v>
      </c>
      <c r="E18" s="6"/>
    </row>
    <row r="19" spans="1:8" ht="21" customHeight="1" x14ac:dyDescent="0.25">
      <c r="A19" s="4" t="s">
        <v>133</v>
      </c>
      <c r="B19" s="6"/>
      <c r="D19" s="4" t="s">
        <v>158</v>
      </c>
      <c r="E19" s="6"/>
    </row>
    <row r="20" spans="1:8" ht="21" customHeight="1" thickBot="1" x14ac:dyDescent="0.3">
      <c r="A20" s="5" t="s">
        <v>134</v>
      </c>
      <c r="B20" s="6"/>
      <c r="D20" s="5" t="s">
        <v>159</v>
      </c>
      <c r="E20" s="9"/>
    </row>
    <row r="21" spans="1:8" s="2" customFormat="1" ht="24.95" customHeight="1" thickBot="1" x14ac:dyDescent="0.3">
      <c r="A21" s="20" t="s">
        <v>135</v>
      </c>
      <c r="B21" s="21"/>
      <c r="D21"/>
      <c r="E21"/>
      <c r="G21" s="12"/>
      <c r="H21" s="14"/>
    </row>
    <row r="22" spans="1:8" ht="21" customHeight="1" x14ac:dyDescent="0.25">
      <c r="A22" s="7" t="s">
        <v>136</v>
      </c>
      <c r="B22" s="8"/>
    </row>
    <row r="23" spans="1:8" ht="21" customHeight="1" x14ac:dyDescent="0.25">
      <c r="A23" s="4" t="s">
        <v>137</v>
      </c>
      <c r="B23" s="6"/>
    </row>
    <row r="24" spans="1:8" ht="21" customHeight="1" x14ac:dyDescent="0.25">
      <c r="A24" s="4" t="s">
        <v>138</v>
      </c>
      <c r="B24" s="6"/>
    </row>
    <row r="25" spans="1:8" ht="21" customHeight="1" thickBot="1" x14ac:dyDescent="0.3">
      <c r="A25" s="5" t="s">
        <v>139</v>
      </c>
      <c r="B25" s="9"/>
    </row>
    <row r="26" spans="1:8" s="2" customFormat="1" ht="24.95" customHeight="1" x14ac:dyDescent="0.25">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WeIjKkg670nbxMd1Xo3nXy2CF3K7eK1efXuJnyVoAZaNwgIohiECUtLTDLNVClNQyw03+uHS+LYIFeBnVcWNBw==" saltValue="UnSFPJ4/obRROZziqZe/nA==" spinCount="100000" sheet="1" objects="1" scenarios="1"/>
  <mergeCells count="9">
    <mergeCell ref="A16:B16"/>
    <mergeCell ref="D16:E16"/>
    <mergeCell ref="A21:B21"/>
    <mergeCell ref="A1:B1"/>
    <mergeCell ref="D1:E1"/>
    <mergeCell ref="A6:B6"/>
    <mergeCell ref="D6:E6"/>
    <mergeCell ref="A11:B11"/>
    <mergeCell ref="D11:E1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1216F07-0D61-4F36-BAD6-00C6759BCD6D}">
          <x14:formula1>
            <xm:f>Données!$A$2:$A$3</xm:f>
          </x14:formula1>
          <xm:sqref>B12:B15 E7:E10 B2:B5 E2:E5 B7:B10 E12:E15 E17:E20 B17:B20 B22:B25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372E7-B341-44ED-8FF1-1B95A461B629}">
  <sheetPr codeName="Feuil10">
    <pageSetUpPr fitToPage="1"/>
  </sheetPr>
  <dimension ref="A1:H46"/>
  <sheetViews>
    <sheetView showGridLines="0" zoomScaleNormal="100" workbookViewId="0">
      <selection activeCell="B2" sqref="B2"/>
    </sheetView>
  </sheetViews>
  <sheetFormatPr baseColWidth="10" defaultRowHeight="21" customHeight="1" x14ac:dyDescent="0.25"/>
  <cols>
    <col min="1" max="1" width="103.85546875" style="1" bestFit="1" customWidth="1"/>
    <col min="3" max="3" width="1.42578125" customWidth="1"/>
    <col min="4" max="4" width="84.28515625" bestFit="1" customWidth="1"/>
    <col min="7" max="7" width="12.42578125" style="13" hidden="1" customWidth="1"/>
    <col min="8" max="8" width="0" style="15" hidden="1" customWidth="1"/>
  </cols>
  <sheetData>
    <row r="1" spans="1:8" s="2" customFormat="1" ht="24.95" customHeight="1" thickBot="1" x14ac:dyDescent="0.3">
      <c r="A1" s="22" t="s">
        <v>160</v>
      </c>
      <c r="B1" s="23"/>
      <c r="D1" s="22" t="s">
        <v>180</v>
      </c>
      <c r="E1" s="23"/>
      <c r="G1" s="12" t="s">
        <v>61</v>
      </c>
      <c r="H1" s="14">
        <f>COUNTBLANK(B2:B5)+COUNTBLANK(B7:B10)+COUNTBLANK(B12:B15)+COUNTBLANK(B17:B20)+COUNTBLANK(E2:E5)+COUNTBLANK(E7:E10)+COUNTBLANK(E12:E15)+COUNTBLANK(E17:E20)</f>
        <v>32</v>
      </c>
    </row>
    <row r="2" spans="1:8" ht="21" customHeight="1" x14ac:dyDescent="0.25">
      <c r="A2" s="3" t="s">
        <v>161</v>
      </c>
      <c r="B2" s="6"/>
      <c r="D2" s="7" t="s">
        <v>181</v>
      </c>
      <c r="E2" s="8"/>
      <c r="G2" s="13" t="s">
        <v>62</v>
      </c>
      <c r="H2" s="15">
        <f>COUNTIF($B$2:$B$5,"Oui")+COUNTIF($B$7:$B$10,"Oui")+COUNTIF($B$12:$B$15,"Oui")+COUNTIF($B$17:$B$20,"Oui")+COUNTIF($E$2:$E$5,"Oui")+COUNTIF($E$7:$E$10,"Oui")+COUNTIF($E$12:$E$15,"Oui")+COUNTIF($E$17:$E$20,"Oui")</f>
        <v>0</v>
      </c>
    </row>
    <row r="3" spans="1:8" ht="21" customHeight="1" x14ac:dyDescent="0.25">
      <c r="A3" s="4" t="s">
        <v>162</v>
      </c>
      <c r="B3" s="6"/>
      <c r="D3" s="4" t="s">
        <v>182</v>
      </c>
      <c r="E3" s="6"/>
      <c r="G3" s="13" t="s">
        <v>63</v>
      </c>
      <c r="H3" s="15">
        <f>COUNTIF($B$2:$B$5,"Non")+COUNTIF($B$7:$B$10,"Non")+COUNTIF($B$12:$B$15,"Non")+COUNTIF($B$17:$B$20,"Non")+COUNTIF($E$2:$E$5,"Non")+COUNTIF($E$7:$E$10,"Non")+COUNTIF($E$12:$E$15,"Non")+COUNTIF($E$17:$E$20,"Non")</f>
        <v>0</v>
      </c>
    </row>
    <row r="4" spans="1:8" ht="21" customHeight="1" x14ac:dyDescent="0.25">
      <c r="A4" s="4" t="s">
        <v>163</v>
      </c>
      <c r="B4" s="6"/>
      <c r="D4" s="4" t="s">
        <v>183</v>
      </c>
      <c r="E4" s="6"/>
      <c r="G4" s="13" t="s">
        <v>64</v>
      </c>
      <c r="H4" s="16">
        <f>H2/(H1+H2+H3)</f>
        <v>0</v>
      </c>
    </row>
    <row r="5" spans="1:8" ht="21" customHeight="1" thickBot="1" x14ac:dyDescent="0.3">
      <c r="A5" s="5" t="s">
        <v>164</v>
      </c>
      <c r="B5" s="6"/>
      <c r="D5" s="5" t="s">
        <v>184</v>
      </c>
      <c r="E5" s="9"/>
    </row>
    <row r="6" spans="1:8" s="2" customFormat="1" ht="24.95" customHeight="1" thickBot="1" x14ac:dyDescent="0.3">
      <c r="A6" s="22" t="s">
        <v>165</v>
      </c>
      <c r="B6" s="23"/>
      <c r="D6" s="22" t="s">
        <v>185</v>
      </c>
      <c r="E6" s="23"/>
      <c r="G6" s="12"/>
      <c r="H6" s="14"/>
    </row>
    <row r="7" spans="1:8" ht="21" customHeight="1" x14ac:dyDescent="0.25">
      <c r="A7" s="3" t="s">
        <v>166</v>
      </c>
      <c r="B7" s="6"/>
      <c r="D7" s="3" t="s">
        <v>186</v>
      </c>
      <c r="E7" s="6"/>
    </row>
    <row r="8" spans="1:8" ht="21" customHeight="1" x14ac:dyDescent="0.25">
      <c r="A8" s="4" t="s">
        <v>167</v>
      </c>
      <c r="B8" s="6"/>
      <c r="D8" s="4" t="s">
        <v>187</v>
      </c>
      <c r="E8" s="6"/>
    </row>
    <row r="9" spans="1:8" ht="21" customHeight="1" x14ac:dyDescent="0.25">
      <c r="A9" s="4" t="s">
        <v>168</v>
      </c>
      <c r="B9" s="6"/>
      <c r="D9" s="4" t="s">
        <v>188</v>
      </c>
      <c r="E9" s="6"/>
    </row>
    <row r="10" spans="1:8" ht="21" customHeight="1" thickBot="1" x14ac:dyDescent="0.3">
      <c r="A10" s="5" t="s">
        <v>169</v>
      </c>
      <c r="B10" s="6"/>
      <c r="D10" s="5" t="s">
        <v>189</v>
      </c>
      <c r="E10" s="6"/>
    </row>
    <row r="11" spans="1:8" s="2" customFormat="1" ht="24.95" customHeight="1" thickBot="1" x14ac:dyDescent="0.3">
      <c r="A11" s="22" t="s">
        <v>170</v>
      </c>
      <c r="B11" s="23"/>
      <c r="D11" s="22" t="s">
        <v>190</v>
      </c>
      <c r="E11" s="23"/>
      <c r="G11" s="12"/>
      <c r="H11" s="14"/>
    </row>
    <row r="12" spans="1:8" ht="21" customHeight="1" x14ac:dyDescent="0.25">
      <c r="A12" s="3" t="s">
        <v>171</v>
      </c>
      <c r="B12" s="6"/>
      <c r="D12" s="3" t="s">
        <v>191</v>
      </c>
      <c r="E12" s="6"/>
    </row>
    <row r="13" spans="1:8" ht="21" customHeight="1" x14ac:dyDescent="0.25">
      <c r="A13" s="4" t="s">
        <v>172</v>
      </c>
      <c r="B13" s="6"/>
      <c r="D13" s="4" t="s">
        <v>192</v>
      </c>
      <c r="E13" s="6"/>
    </row>
    <row r="14" spans="1:8" ht="21" customHeight="1" x14ac:dyDescent="0.25">
      <c r="A14" s="4" t="s">
        <v>173</v>
      </c>
      <c r="B14" s="6"/>
      <c r="D14" s="4" t="s">
        <v>193</v>
      </c>
      <c r="E14" s="6"/>
    </row>
    <row r="15" spans="1:8" ht="21" customHeight="1" thickBot="1" x14ac:dyDescent="0.3">
      <c r="A15" s="5" t="s">
        <v>174</v>
      </c>
      <c r="B15" s="6"/>
      <c r="D15" s="5" t="s">
        <v>194</v>
      </c>
      <c r="E15" s="6"/>
    </row>
    <row r="16" spans="1:8" s="2" customFormat="1" ht="24.95" customHeight="1" thickBot="1" x14ac:dyDescent="0.3">
      <c r="A16" s="22" t="s">
        <v>175</v>
      </c>
      <c r="B16" s="23"/>
      <c r="D16" s="22" t="s">
        <v>195</v>
      </c>
      <c r="E16" s="23"/>
      <c r="G16" s="12"/>
      <c r="H16" s="14"/>
    </row>
    <row r="17" spans="1:8" ht="21" customHeight="1" x14ac:dyDescent="0.25">
      <c r="A17" s="7" t="s">
        <v>176</v>
      </c>
      <c r="B17" s="8"/>
      <c r="D17" s="7" t="s">
        <v>196</v>
      </c>
      <c r="E17" s="8"/>
    </row>
    <row r="18" spans="1:8" ht="21" customHeight="1" x14ac:dyDescent="0.25">
      <c r="A18" s="4" t="s">
        <v>177</v>
      </c>
      <c r="B18" s="6"/>
      <c r="D18" s="4" t="s">
        <v>197</v>
      </c>
      <c r="E18" s="6"/>
    </row>
    <row r="19" spans="1:8" ht="21" customHeight="1" x14ac:dyDescent="0.25">
      <c r="A19" s="4" t="s">
        <v>178</v>
      </c>
      <c r="B19" s="6"/>
      <c r="D19" s="4" t="s">
        <v>198</v>
      </c>
      <c r="E19" s="6"/>
    </row>
    <row r="20" spans="1:8" ht="21" customHeight="1" thickBot="1" x14ac:dyDescent="0.3">
      <c r="A20" s="5" t="s">
        <v>179</v>
      </c>
      <c r="B20" s="9"/>
      <c r="D20" s="5" t="s">
        <v>199</v>
      </c>
      <c r="E20" s="9"/>
    </row>
    <row r="21" spans="1:8" s="2" customFormat="1" ht="24.95" customHeight="1" x14ac:dyDescent="0.25">
      <c r="G21" s="12"/>
      <c r="H21" s="14"/>
    </row>
    <row r="26" spans="1:8" s="2" customFormat="1" ht="24.95" customHeight="1" x14ac:dyDescent="0.25">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AajegbhgGsf11p9ivGxCRvWl5WW3//pj92n5Y4ZMsfS1TkZr1ynmxhDTAst8BkXEgb5dCqRbrvJqIfRGT4L3Ww==" saltValue="cTTWOqFqUKIXeWK+LBFzdw==" spinCount="100000" sheet="1" objects="1" scenarios="1"/>
  <mergeCells count="8">
    <mergeCell ref="A16:B16"/>
    <mergeCell ref="D1:E1"/>
    <mergeCell ref="D16:E16"/>
    <mergeCell ref="D11:E11"/>
    <mergeCell ref="D6:E6"/>
    <mergeCell ref="A1:B1"/>
    <mergeCell ref="A6:B6"/>
    <mergeCell ref="A11:B1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34B5A29-B5F0-41BB-AE29-83C32A807CB3}">
          <x14:formula1>
            <xm:f>Données!$A$2:$A$3</xm:f>
          </x14:formula1>
          <xm:sqref>B12:B15 E12:E15 B2:B5 E7:E10 B7:B10 E17:E20 E2:E5 B17:B20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0C0D-5F5E-4E17-8FA6-2878919BF7A5}">
  <sheetPr codeName="Feuil11">
    <pageSetUpPr fitToPage="1"/>
  </sheetPr>
  <dimension ref="A1:H46"/>
  <sheetViews>
    <sheetView showGridLines="0" zoomScaleNormal="100" workbookViewId="0">
      <selection activeCell="B2" sqref="B2"/>
    </sheetView>
  </sheetViews>
  <sheetFormatPr baseColWidth="10" defaultRowHeight="21" customHeight="1" x14ac:dyDescent="0.25"/>
  <cols>
    <col min="1" max="1" width="103.85546875" style="1" bestFit="1" customWidth="1"/>
    <col min="3" max="3" width="1.42578125" customWidth="1"/>
    <col min="4" max="4" width="84.28515625" bestFit="1" customWidth="1"/>
    <col min="7" max="7" width="12.42578125" style="13" hidden="1" customWidth="1"/>
    <col min="8" max="8" width="0" style="15" hidden="1" customWidth="1"/>
  </cols>
  <sheetData>
    <row r="1" spans="1:8" s="2" customFormat="1" ht="24.95" customHeight="1" thickBot="1" x14ac:dyDescent="0.3">
      <c r="A1" s="37" t="s">
        <v>200</v>
      </c>
      <c r="B1" s="38"/>
      <c r="D1" s="37" t="s">
        <v>220</v>
      </c>
      <c r="E1" s="38"/>
      <c r="G1" s="12" t="s">
        <v>61</v>
      </c>
      <c r="H1" s="14">
        <f>COUNTBLANK(B2:B5)+COUNTBLANK(B7:B10)+COUNTBLANK(B12:B15)+COUNTBLANK(B17:B20)+COUNTBLANK(E2:E5)+COUNTBLANK(E7:E10)+COUNTBLANK(E12:E15)</f>
        <v>28</v>
      </c>
    </row>
    <row r="2" spans="1:8" ht="21" customHeight="1" x14ac:dyDescent="0.25">
      <c r="A2" s="3" t="s">
        <v>201</v>
      </c>
      <c r="B2" s="6"/>
      <c r="D2" s="7" t="s">
        <v>221</v>
      </c>
      <c r="E2" s="8"/>
      <c r="G2" s="13" t="s">
        <v>62</v>
      </c>
      <c r="H2" s="15">
        <f>COUNTIF($B$2:$B$5,"Oui")+COUNTIF($B$7:$B$10,"Oui")+COUNTIF($B$12:$B$15,"Oui")+COUNTIF($B$17:$B$20,"Oui")+COUNTIF($E$2:$E$5,"Oui")+COUNTIF($E$7:$E$10,"Oui")+COUNTIF($E$12:$E$15,"Oui")</f>
        <v>0</v>
      </c>
    </row>
    <row r="3" spans="1:8" ht="21" customHeight="1" x14ac:dyDescent="0.25">
      <c r="A3" s="4" t="s">
        <v>202</v>
      </c>
      <c r="B3" s="6"/>
      <c r="D3" s="4" t="s">
        <v>222</v>
      </c>
      <c r="E3" s="6"/>
      <c r="G3" s="13" t="s">
        <v>63</v>
      </c>
      <c r="H3" s="15">
        <f>COUNTIF($B$2:$B$5,"Non")+COUNTIF($B$7:$B$10,"Non")+COUNTIF($B$12:$B$15,"Non")+COUNTIF($B$17:$B$20,"Non")+COUNTIF($E$2:$E$5,"Non")+COUNTIF($E$7:$E$10,"Non")+COUNTIF($E$12:$E$15,"Non")</f>
        <v>0</v>
      </c>
    </row>
    <row r="4" spans="1:8" ht="21" customHeight="1" x14ac:dyDescent="0.25">
      <c r="A4" s="4" t="s">
        <v>203</v>
      </c>
      <c r="B4" s="6"/>
      <c r="D4" s="4" t="s">
        <v>223</v>
      </c>
      <c r="E4" s="6"/>
      <c r="G4" s="13" t="s">
        <v>64</v>
      </c>
      <c r="H4" s="16">
        <f>H2/(H1+H2+H3)</f>
        <v>0</v>
      </c>
    </row>
    <row r="5" spans="1:8" ht="21" customHeight="1" thickBot="1" x14ac:dyDescent="0.3">
      <c r="A5" s="5" t="s">
        <v>204</v>
      </c>
      <c r="B5" s="6"/>
      <c r="D5" s="5" t="s">
        <v>224</v>
      </c>
      <c r="E5" s="9"/>
    </row>
    <row r="6" spans="1:8" s="2" customFormat="1" ht="24.95" customHeight="1" thickBot="1" x14ac:dyDescent="0.3">
      <c r="A6" s="37" t="s">
        <v>205</v>
      </c>
      <c r="B6" s="38"/>
      <c r="D6" s="37" t="s">
        <v>225</v>
      </c>
      <c r="E6" s="38"/>
      <c r="G6" s="12"/>
      <c r="H6" s="14"/>
    </row>
    <row r="7" spans="1:8" ht="21" customHeight="1" x14ac:dyDescent="0.25">
      <c r="A7" s="3" t="s">
        <v>206</v>
      </c>
      <c r="B7" s="6"/>
      <c r="D7" s="3" t="s">
        <v>226</v>
      </c>
      <c r="E7" s="6"/>
    </row>
    <row r="8" spans="1:8" ht="21" customHeight="1" x14ac:dyDescent="0.25">
      <c r="A8" s="4" t="s">
        <v>207</v>
      </c>
      <c r="B8" s="6"/>
      <c r="D8" s="4" t="s">
        <v>227</v>
      </c>
      <c r="E8" s="6"/>
    </row>
    <row r="9" spans="1:8" ht="21" customHeight="1" x14ac:dyDescent="0.25">
      <c r="A9" s="4" t="s">
        <v>208</v>
      </c>
      <c r="B9" s="6"/>
      <c r="D9" s="4" t="s">
        <v>228</v>
      </c>
      <c r="E9" s="6"/>
    </row>
    <row r="10" spans="1:8" ht="21" customHeight="1" thickBot="1" x14ac:dyDescent="0.3">
      <c r="A10" s="5" t="s">
        <v>209</v>
      </c>
      <c r="B10" s="6"/>
      <c r="D10" s="5" t="s">
        <v>229</v>
      </c>
      <c r="E10" s="6"/>
    </row>
    <row r="11" spans="1:8" s="2" customFormat="1" ht="24.95" customHeight="1" thickBot="1" x14ac:dyDescent="0.3">
      <c r="A11" s="37" t="s">
        <v>210</v>
      </c>
      <c r="B11" s="38"/>
      <c r="D11" s="37" t="s">
        <v>230</v>
      </c>
      <c r="E11" s="38"/>
      <c r="G11" s="12"/>
      <c r="H11" s="14"/>
    </row>
    <row r="12" spans="1:8" ht="21" customHeight="1" x14ac:dyDescent="0.25">
      <c r="A12" s="3" t="s">
        <v>211</v>
      </c>
      <c r="B12" s="6"/>
      <c r="D12" s="7" t="s">
        <v>231</v>
      </c>
      <c r="E12" s="8"/>
    </row>
    <row r="13" spans="1:8" ht="21" customHeight="1" x14ac:dyDescent="0.25">
      <c r="A13" s="4" t="s">
        <v>212</v>
      </c>
      <c r="B13" s="6"/>
      <c r="D13" s="4" t="s">
        <v>232</v>
      </c>
      <c r="E13" s="6"/>
    </row>
    <row r="14" spans="1:8" ht="21" customHeight="1" x14ac:dyDescent="0.25">
      <c r="A14" s="4" t="s">
        <v>213</v>
      </c>
      <c r="B14" s="6"/>
      <c r="D14" s="4" t="s">
        <v>233</v>
      </c>
      <c r="E14" s="6"/>
    </row>
    <row r="15" spans="1:8" ht="21" customHeight="1" thickBot="1" x14ac:dyDescent="0.3">
      <c r="A15" s="5" t="s">
        <v>214</v>
      </c>
      <c r="B15" s="6"/>
      <c r="D15" s="5" t="s">
        <v>234</v>
      </c>
      <c r="E15" s="9"/>
    </row>
    <row r="16" spans="1:8" s="2" customFormat="1" ht="24.95" customHeight="1" thickBot="1" x14ac:dyDescent="0.3">
      <c r="A16" s="37" t="s">
        <v>215</v>
      </c>
      <c r="B16" s="38"/>
      <c r="G16" s="12"/>
      <c r="H16" s="14"/>
    </row>
    <row r="17" spans="1:8" ht="21" customHeight="1" x14ac:dyDescent="0.25">
      <c r="A17" s="7" t="s">
        <v>216</v>
      </c>
      <c r="B17" s="8"/>
    </row>
    <row r="18" spans="1:8" ht="21" customHeight="1" x14ac:dyDescent="0.25">
      <c r="A18" s="4" t="s">
        <v>217</v>
      </c>
      <c r="B18" s="6"/>
    </row>
    <row r="19" spans="1:8" ht="21" customHeight="1" x14ac:dyDescent="0.25">
      <c r="A19" s="4" t="s">
        <v>218</v>
      </c>
      <c r="B19" s="6"/>
    </row>
    <row r="20" spans="1:8" ht="21" customHeight="1" thickBot="1" x14ac:dyDescent="0.3">
      <c r="A20" s="5" t="s">
        <v>219</v>
      </c>
      <c r="B20" s="9"/>
    </row>
    <row r="21" spans="1:8" s="2" customFormat="1" ht="24.95" customHeight="1" x14ac:dyDescent="0.25">
      <c r="D21"/>
      <c r="E21"/>
      <c r="G21" s="12"/>
      <c r="H21" s="14"/>
    </row>
    <row r="26" spans="1:8" s="2" customFormat="1" ht="24.95" customHeight="1" x14ac:dyDescent="0.25">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qosuiBa9lJne4hUtHdIl/2L/NWOKzZjMBo9YM8HZJkuXvhhRCEqrtAUWcK3Cvg4u6Xr9JHTg9snde6mvDLhPOA==" saltValue="lXV715L/LsQRm60CGDSkbw==" spinCount="100000" sheet="1" objects="1" scenarios="1"/>
  <mergeCells count="7">
    <mergeCell ref="A16:B16"/>
    <mergeCell ref="D1:E1"/>
    <mergeCell ref="D11:E11"/>
    <mergeCell ref="D6:E6"/>
    <mergeCell ref="A1:B1"/>
    <mergeCell ref="A6:B6"/>
    <mergeCell ref="A11:B1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95D180C-3FCB-49E7-BAD8-42F69E935EAE}">
          <x14:formula1>
            <xm:f>Données!$A$2:$A$3</xm:f>
          </x14:formula1>
          <xm:sqref>B12:B15 E12:E15 B2:B5 E7:E10 B7:B10 B17:B20 E2:E5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4F4FA-D0A5-4880-9330-084F3BB3DEBE}">
  <sheetPr codeName="Feuil12">
    <pageSetUpPr fitToPage="1"/>
  </sheetPr>
  <dimension ref="A1:H46"/>
  <sheetViews>
    <sheetView showGridLines="0" zoomScaleNormal="100" workbookViewId="0">
      <selection activeCell="B2" sqref="B2"/>
    </sheetView>
  </sheetViews>
  <sheetFormatPr baseColWidth="10" defaultRowHeight="21" customHeight="1" x14ac:dyDescent="0.25"/>
  <cols>
    <col min="1" max="1" width="103.85546875" style="1" bestFit="1" customWidth="1"/>
    <col min="3" max="3" width="1.42578125" customWidth="1"/>
    <col min="4" max="4" width="84.28515625" bestFit="1" customWidth="1"/>
    <col min="7" max="7" width="12.42578125" style="13" hidden="1" customWidth="1"/>
    <col min="8" max="8" width="0" style="15" hidden="1" customWidth="1"/>
  </cols>
  <sheetData>
    <row r="1" spans="1:8" s="2" customFormat="1" ht="24.95" customHeight="1" thickBot="1" x14ac:dyDescent="0.3">
      <c r="A1" s="39" t="s">
        <v>235</v>
      </c>
      <c r="B1" s="40"/>
      <c r="D1" s="39" t="s">
        <v>255</v>
      </c>
      <c r="E1" s="40"/>
      <c r="G1" s="12" t="s">
        <v>61</v>
      </c>
      <c r="H1" s="14">
        <f>COUNTBLANK(B2:B5)+COUNTBLANK(B7:B10)+COUNTBLANK(B12:B15)+COUNTBLANK(B17:B20)+COUNTBLANK(E2:E5)+COUNTBLANK(E7:E10)+COUNTBLANK(E12:E15)</f>
        <v>28</v>
      </c>
    </row>
    <row r="2" spans="1:8" ht="21" customHeight="1" x14ac:dyDescent="0.25">
      <c r="A2" s="3" t="s">
        <v>236</v>
      </c>
      <c r="B2" s="6"/>
      <c r="D2" s="7" t="s">
        <v>256</v>
      </c>
      <c r="E2" s="8"/>
      <c r="G2" s="13" t="s">
        <v>62</v>
      </c>
      <c r="H2" s="15">
        <f>COUNTIF($B$2:$B$5,"Oui")+COUNTIF($B$7:$B$10,"Oui")+COUNTIF($B$12:$B$15,"Oui")+COUNTIF($B$17:$B$20,"Oui")+COUNTIF($E$2:$E$5,"Oui")+COUNTIF($E$7:$E$10,"Oui")+COUNTIF($E$12:$E$15,"Oui")</f>
        <v>0</v>
      </c>
    </row>
    <row r="3" spans="1:8" ht="21" customHeight="1" x14ac:dyDescent="0.25">
      <c r="A3" s="4" t="s">
        <v>237</v>
      </c>
      <c r="B3" s="6"/>
      <c r="D3" s="4" t="s">
        <v>257</v>
      </c>
      <c r="E3" s="6"/>
      <c r="G3" s="13" t="s">
        <v>63</v>
      </c>
      <c r="H3" s="15">
        <f>COUNTIF($B$2:$B$5,"Non")+COUNTIF($B$7:$B$10,"Non")+COUNTIF($B$12:$B$15,"Non")+COUNTIF($B$17:$B$20,"Non")+COUNTIF($E$2:$E$5,"Non")+COUNTIF($E$7:$E$10,"Non")+COUNTIF($E$12:$E$15,"Non")</f>
        <v>0</v>
      </c>
    </row>
    <row r="4" spans="1:8" ht="21" customHeight="1" x14ac:dyDescent="0.25">
      <c r="A4" s="4" t="s">
        <v>238</v>
      </c>
      <c r="B4" s="6"/>
      <c r="D4" s="4" t="s">
        <v>258</v>
      </c>
      <c r="E4" s="6"/>
      <c r="G4" s="13" t="s">
        <v>64</v>
      </c>
      <c r="H4" s="16">
        <f>H2/(H1+H2+H3)</f>
        <v>0</v>
      </c>
    </row>
    <row r="5" spans="1:8" ht="21" customHeight="1" thickBot="1" x14ac:dyDescent="0.3">
      <c r="A5" s="5" t="s">
        <v>239</v>
      </c>
      <c r="B5" s="6"/>
      <c r="D5" s="5" t="s">
        <v>259</v>
      </c>
      <c r="E5" s="9"/>
    </row>
    <row r="6" spans="1:8" s="2" customFormat="1" ht="24.95" customHeight="1" thickBot="1" x14ac:dyDescent="0.3">
      <c r="A6" s="39" t="s">
        <v>240</v>
      </c>
      <c r="B6" s="40"/>
      <c r="D6" s="41" t="s">
        <v>260</v>
      </c>
      <c r="E6" s="19"/>
      <c r="G6" s="12"/>
      <c r="H6" s="14"/>
    </row>
    <row r="7" spans="1:8" ht="21" customHeight="1" x14ac:dyDescent="0.25">
      <c r="A7" s="3" t="s">
        <v>241</v>
      </c>
      <c r="B7" s="6"/>
      <c r="D7" s="3" t="s">
        <v>261</v>
      </c>
      <c r="E7" s="6"/>
    </row>
    <row r="8" spans="1:8" ht="21" customHeight="1" x14ac:dyDescent="0.25">
      <c r="A8" s="4" t="s">
        <v>242</v>
      </c>
      <c r="B8" s="6"/>
      <c r="D8" s="4" t="s">
        <v>262</v>
      </c>
      <c r="E8" s="6"/>
    </row>
    <row r="9" spans="1:8" ht="21" customHeight="1" x14ac:dyDescent="0.25">
      <c r="A9" s="4" t="s">
        <v>243</v>
      </c>
      <c r="B9" s="6"/>
      <c r="D9" s="4" t="s">
        <v>262</v>
      </c>
      <c r="E9" s="6"/>
    </row>
    <row r="10" spans="1:8" ht="21" customHeight="1" thickBot="1" x14ac:dyDescent="0.3">
      <c r="A10" s="5" t="s">
        <v>244</v>
      </c>
      <c r="B10" s="6"/>
      <c r="D10" s="5" t="s">
        <v>263</v>
      </c>
      <c r="E10" s="6"/>
    </row>
    <row r="11" spans="1:8" s="2" customFormat="1" ht="24.95" customHeight="1" thickBot="1" x14ac:dyDescent="0.3">
      <c r="A11" s="39" t="s">
        <v>245</v>
      </c>
      <c r="B11" s="40"/>
      <c r="D11" s="39" t="s">
        <v>264</v>
      </c>
      <c r="E11" s="40"/>
      <c r="G11" s="12"/>
      <c r="H11" s="14"/>
    </row>
    <row r="12" spans="1:8" ht="21" customHeight="1" x14ac:dyDescent="0.25">
      <c r="A12" s="3" t="s">
        <v>246</v>
      </c>
      <c r="B12" s="6"/>
      <c r="D12" s="7" t="s">
        <v>265</v>
      </c>
      <c r="E12" s="8"/>
    </row>
    <row r="13" spans="1:8" ht="21" customHeight="1" x14ac:dyDescent="0.25">
      <c r="A13" s="4" t="s">
        <v>247</v>
      </c>
      <c r="B13" s="6"/>
      <c r="D13" s="4" t="s">
        <v>266</v>
      </c>
      <c r="E13" s="6"/>
    </row>
    <row r="14" spans="1:8" ht="21" customHeight="1" x14ac:dyDescent="0.25">
      <c r="A14" s="4" t="s">
        <v>248</v>
      </c>
      <c r="B14" s="6"/>
      <c r="D14" s="4" t="s">
        <v>267</v>
      </c>
      <c r="E14" s="6"/>
    </row>
    <row r="15" spans="1:8" ht="21" customHeight="1" thickBot="1" x14ac:dyDescent="0.3">
      <c r="A15" s="5" t="s">
        <v>249</v>
      </c>
      <c r="B15" s="6"/>
      <c r="D15" s="5" t="s">
        <v>268</v>
      </c>
      <c r="E15" s="9"/>
    </row>
    <row r="16" spans="1:8" s="2" customFormat="1" ht="24.95" customHeight="1" thickBot="1" x14ac:dyDescent="0.3">
      <c r="A16" s="39" t="s">
        <v>250</v>
      </c>
      <c r="B16" s="40"/>
      <c r="G16" s="12"/>
      <c r="H16" s="14"/>
    </row>
    <row r="17" spans="1:8" ht="21" customHeight="1" x14ac:dyDescent="0.25">
      <c r="A17" s="7" t="s">
        <v>251</v>
      </c>
      <c r="B17" s="8"/>
    </row>
    <row r="18" spans="1:8" ht="21" customHeight="1" x14ac:dyDescent="0.25">
      <c r="A18" s="4" t="s">
        <v>252</v>
      </c>
      <c r="B18" s="6"/>
    </row>
    <row r="19" spans="1:8" ht="21" customHeight="1" x14ac:dyDescent="0.25">
      <c r="A19" s="4" t="s">
        <v>253</v>
      </c>
      <c r="B19" s="6"/>
    </row>
    <row r="20" spans="1:8" ht="21" customHeight="1" thickBot="1" x14ac:dyDescent="0.3">
      <c r="A20" s="5" t="s">
        <v>254</v>
      </c>
      <c r="B20" s="9"/>
    </row>
    <row r="21" spans="1:8" s="2" customFormat="1" ht="24.95" customHeight="1" x14ac:dyDescent="0.25">
      <c r="D21"/>
      <c r="E21"/>
      <c r="G21" s="12"/>
      <c r="H21" s="14"/>
    </row>
    <row r="26" spans="1:8" s="2" customFormat="1" ht="24.95" customHeight="1" x14ac:dyDescent="0.25">
      <c r="D26"/>
      <c r="E26"/>
      <c r="G26" s="12"/>
      <c r="H26" s="14"/>
    </row>
    <row r="31" spans="1:8" s="2" customFormat="1" ht="24.95" customHeight="1" x14ac:dyDescent="0.25">
      <c r="G31" s="12"/>
      <c r="H31" s="14"/>
    </row>
    <row r="36" spans="7:8" s="2" customFormat="1" ht="24.95" customHeight="1" x14ac:dyDescent="0.25">
      <c r="G36" s="12"/>
      <c r="H36" s="14"/>
    </row>
    <row r="41" spans="7:8" s="2" customFormat="1" ht="24.95" customHeight="1" x14ac:dyDescent="0.25">
      <c r="G41" s="12"/>
      <c r="H41" s="14"/>
    </row>
    <row r="46" spans="7:8" s="2" customFormat="1" ht="24.95" customHeight="1" x14ac:dyDescent="0.25">
      <c r="G46" s="12"/>
      <c r="H46" s="14"/>
    </row>
  </sheetData>
  <sheetProtection algorithmName="SHA-512" hashValue="YWMKS2g5yU7VinnHETfynu5+pQk1/SUJXi469NQ+0Zua+lsp3Aun3pH7oMpBQBzA+gjScf9p0yGLyc1xnIn63w==" saltValue="4iMmJJePHyI5/+2YT9AwwA==" spinCount="100000" sheet="1" objects="1" scenarios="1"/>
  <mergeCells count="6">
    <mergeCell ref="A16:B16"/>
    <mergeCell ref="D1:E1"/>
    <mergeCell ref="D11:E11"/>
    <mergeCell ref="A1:B1"/>
    <mergeCell ref="A6:B6"/>
    <mergeCell ref="A11:B11"/>
  </mergeCells>
  <pageMargins left="0.7" right="0.7" top="0.75" bottom="0.75" header="0.3" footer="0.3"/>
  <pageSetup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FFFF0CB-4D49-4EEA-A26F-E3167DCA4095}">
          <x14:formula1>
            <xm:f>Données!$A$2:$A$3</xm:f>
          </x14:formula1>
          <xm:sqref>B12:B15 E12:E15 B2:B5 E7:E10 B7:B10 B17:B20 E2:E5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3593-DFE9-47ED-8147-EF1E41A67D36}">
  <sheetPr codeName="Feuil8"/>
  <dimension ref="A1:A3"/>
  <sheetViews>
    <sheetView workbookViewId="0">
      <selection activeCell="A2" sqref="A2:A3"/>
    </sheetView>
  </sheetViews>
  <sheetFormatPr baseColWidth="10" defaultRowHeight="15" x14ac:dyDescent="0.25"/>
  <cols>
    <col min="1" max="1" width="12.140625" customWidth="1"/>
  </cols>
  <sheetData>
    <row r="1" spans="1:1" x14ac:dyDescent="0.25">
      <c r="A1" s="1" t="s">
        <v>50</v>
      </c>
    </row>
    <row r="2" spans="1:1" x14ac:dyDescent="0.25">
      <c r="A2" s="1" t="s">
        <v>51</v>
      </c>
    </row>
    <row r="3" spans="1:1" x14ac:dyDescent="0.25">
      <c r="A3" s="1" t="s">
        <v>52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Accueil</vt:lpstr>
      <vt:lpstr>1. Organisation administrative</vt:lpstr>
      <vt:lpstr>2. Comptabilité et finances</vt:lpstr>
      <vt:lpstr>3. Outils numériques</vt:lpstr>
      <vt:lpstr>4. Clarté stratégique</vt:lpstr>
      <vt:lpstr>5. Boîte à outils</vt:lpstr>
      <vt:lpstr>6. Ressources externes</vt:lpstr>
      <vt:lpstr>Données</vt:lpstr>
      <vt:lpstr>Accueil!Zone_d_impression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Phaneuf</dc:creator>
  <cp:lastModifiedBy>Rachel Phaneuf</cp:lastModifiedBy>
  <cp:lastPrinted>2025-07-05T13:09:56Z</cp:lastPrinted>
  <dcterms:created xsi:type="dcterms:W3CDTF">2025-07-04T15:15:32Z</dcterms:created>
  <dcterms:modified xsi:type="dcterms:W3CDTF">2025-07-05T14:05:41Z</dcterms:modified>
</cp:coreProperties>
</file>