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DEV. CFF" sheetId="1" r:id="rId5"/>
  </sheets>
</workbook>
</file>

<file path=xl/comments1.xml><?xml version="1.0" encoding="utf-8"?>
<comments xmlns="http://schemas.openxmlformats.org/spreadsheetml/2006/main">
  <authors>
    <author>Imported Author</author>
  </authors>
  <commentList>
    <comment ref="K57" authorId="0">
      <text>
        <r>
          <rPr>
            <sz val="11"/>
            <color indexed="8"/>
            <rFont val="Helvetica Neue"/>
          </rPr>
          <t>Imported Author:
======
ID#AAAAveGG3rE
Michelle    (2023-04-24 10:01:15)
PC = 0.07</t>
        </r>
      </text>
    </comment>
  </commentList>
</comments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<sst xmlns="http://schemas.openxmlformats.org/spreadsheetml/2006/main" uniqueCount="53">
  <si>
    <t>Development Cashflow Forecast</t>
  </si>
  <si>
    <t>Development name</t>
  </si>
  <si>
    <t xml:space="preserve">Template </t>
  </si>
  <si>
    <t>Date</t>
  </si>
  <si>
    <t>Item</t>
  </si>
  <si>
    <t>Day</t>
  </si>
  <si>
    <t>Month</t>
  </si>
  <si>
    <t>Total</t>
  </si>
  <si>
    <t>Sub-total</t>
  </si>
  <si>
    <t>One</t>
  </si>
  <si>
    <t>Development Costs</t>
  </si>
  <si>
    <t>Site Purchase</t>
  </si>
  <si>
    <t xml:space="preserve">Stamp Duty </t>
  </si>
  <si>
    <t>Site Prep / Demolition / Mobilisation</t>
  </si>
  <si>
    <t>Plant &amp; Equip Hire</t>
  </si>
  <si>
    <t>Welfare</t>
  </si>
  <si>
    <t>Site Manager</t>
  </si>
  <si>
    <t>Foundations</t>
  </si>
  <si>
    <t>FW &amp; SW Drainage</t>
  </si>
  <si>
    <t xml:space="preserve">External Walls </t>
  </si>
  <si>
    <t xml:space="preserve">Floor Constructions (Flr Joists, Screed, Garage Slabs) </t>
  </si>
  <si>
    <t>Roof Construction</t>
  </si>
  <si>
    <t>Windows &amp; External Doors, Garage Doors</t>
  </si>
  <si>
    <t>External Works/ Access Road / Landscaping</t>
  </si>
  <si>
    <t>Joinery including kitchens…</t>
  </si>
  <si>
    <t>Plastering</t>
  </si>
  <si>
    <t>Plumbing/Heating incl. bathrooms…</t>
  </si>
  <si>
    <t>Electrical</t>
  </si>
  <si>
    <t>Decorating</t>
  </si>
  <si>
    <t>Finishes + snagging + showhouse</t>
  </si>
  <si>
    <t>Utilities</t>
  </si>
  <si>
    <t>Contingency</t>
  </si>
  <si>
    <t>Solicitors Fees</t>
  </si>
  <si>
    <t xml:space="preserve">Local Authority Fees </t>
  </si>
  <si>
    <t>Architectural / PM</t>
  </si>
  <si>
    <t>Struct. Eng</t>
  </si>
  <si>
    <t>Health &amp; Safety Coordinator</t>
  </si>
  <si>
    <t>SAP, Air Tests, Drainage, Ecological etc…</t>
  </si>
  <si>
    <t>Warranty - (Global Home Warranties)</t>
  </si>
  <si>
    <t>Marketing and Sales Costs</t>
  </si>
  <si>
    <t xml:space="preserve">Insurance - Romero </t>
  </si>
  <si>
    <t>Arrangement and exit fee</t>
  </si>
  <si>
    <t>Lender Fees (QS/Legal)  TBC</t>
  </si>
  <si>
    <t>Sub-total (A)</t>
  </si>
  <si>
    <t>Developer Funding</t>
  </si>
  <si>
    <t>Own Funds In</t>
  </si>
  <si>
    <t>Sale of Units</t>
  </si>
  <si>
    <t>Sub-total (B)</t>
  </si>
  <si>
    <t>Stage Payment Required (A-B)</t>
  </si>
  <si>
    <t>Cumulative Loan b/fwd</t>
  </si>
  <si>
    <t>Sub-total (C)</t>
  </si>
  <si>
    <t>Loan interest 1.18%pm</t>
  </si>
  <si>
    <t>Cumulative loan c/fwd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</si>
</sst>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&quot; &quot;[$£-809]* #,##0&quot; &quot;;&quot;-&quot;[$£-809]* #,##0&quot; &quot;;&quot; &quot;[$£-809]* &quot;- &quot;"/>
    <numFmt numFmtId="60" formatCode="[$£-809]#,##0.00;&quot;-&quot;[$£-809]#,##0.00"/>
  </numFmts>
  <fonts count="12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sz val="11"/>
      <color indexed="8"/>
      <name val="Arial"/>
    </font>
    <font>
      <b val="1"/>
      <sz val="24"/>
      <color indexed="8"/>
      <name val="Arial"/>
    </font>
    <font>
      <sz val="10"/>
      <color indexed="8"/>
      <name val="Arial"/>
    </font>
    <font>
      <b val="1"/>
      <sz val="10"/>
      <color indexed="8"/>
      <name val="Arial"/>
    </font>
    <font>
      <b val="1"/>
      <sz val="12"/>
      <color indexed="8"/>
      <name val="Arial"/>
    </font>
    <font>
      <sz val="10"/>
      <color indexed="15"/>
      <name val="Arial"/>
    </font>
    <font>
      <sz val="11"/>
      <color indexed="8"/>
      <name val="Helvetica Neue"/>
    </font>
    <font>
      <sz val="7"/>
      <color indexed="8"/>
      <name val="&quot;Helvetica Neue&quot;"/>
    </font>
    <font>
      <sz val="7"/>
      <color indexed="8"/>
      <name val="Helvetica Neue"/>
    </font>
  </fonts>
  <fills count="13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8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1"/>
        <bgColor auto="1"/>
      </patternFill>
    </fill>
  </fills>
  <borders count="78">
    <border>
      <left/>
      <right/>
      <top/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/>
      <top style="thin">
        <color indexed="9"/>
      </top>
      <bottom style="thin">
        <color indexed="8"/>
      </bottom>
      <diagonal/>
    </border>
    <border>
      <left/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ck">
        <color indexed="8"/>
      </right>
      <top style="thin">
        <color indexed="8"/>
      </top>
      <bottom style="thin">
        <color indexed="9"/>
      </bottom>
      <diagonal/>
    </border>
    <border>
      <left style="thick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ck">
        <color indexed="8"/>
      </right>
      <top style="thin">
        <color indexed="9"/>
      </top>
      <bottom style="thick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ck">
        <color indexed="8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medium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medium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9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medium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medium">
        <color indexed="8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9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9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medium">
        <color indexed="8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3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3" borderId="1" applyNumberFormat="0" applyFont="1" applyFill="0" applyBorder="1" applyAlignment="1" applyProtection="0">
      <alignment vertical="bottom"/>
    </xf>
    <xf numFmtId="49" fontId="4" fillId="2" borderId="2" applyNumberFormat="1" applyFont="1" applyFill="1" applyBorder="1" applyAlignment="1" applyProtection="0">
      <alignment horizontal="center" vertical="center"/>
    </xf>
    <xf numFmtId="0" fontId="0" borderId="3" applyNumberFormat="0" applyFont="1" applyFill="0" applyBorder="1" applyAlignment="1" applyProtection="0">
      <alignment vertical="bottom"/>
    </xf>
    <xf numFmtId="0" fontId="0" borderId="4" applyNumberFormat="0" applyFont="1" applyFill="0" applyBorder="1" applyAlignment="1" applyProtection="0">
      <alignment vertical="bottom"/>
    </xf>
    <xf numFmtId="0" fontId="3" borderId="5" applyNumberFormat="0" applyFont="1" applyFill="0" applyBorder="1" applyAlignment="1" applyProtection="0">
      <alignment vertical="bottom"/>
    </xf>
    <xf numFmtId="0" fontId="3" borderId="6" applyNumberFormat="0" applyFont="1" applyFill="0" applyBorder="1" applyAlignment="1" applyProtection="0">
      <alignment horizontal="center" vertical="bottom"/>
    </xf>
    <xf numFmtId="0" fontId="0" borderId="7" applyNumberFormat="0" applyFont="1" applyFill="0" applyBorder="1" applyAlignment="1" applyProtection="0">
      <alignment vertical="bottom"/>
    </xf>
    <xf numFmtId="0" fontId="0" borderId="8" applyNumberFormat="0" applyFont="1" applyFill="0" applyBorder="1" applyAlignment="1" applyProtection="0">
      <alignment vertical="bottom"/>
    </xf>
    <xf numFmtId="49" fontId="5" fillId="3" borderId="9" applyNumberFormat="1" applyFont="1" applyFill="1" applyBorder="1" applyAlignment="1" applyProtection="0">
      <alignment horizontal="center" vertical="center"/>
    </xf>
    <xf numFmtId="49" fontId="6" fillId="3" borderId="9" applyNumberFormat="1" applyFont="1" applyFill="1" applyBorder="1" applyAlignment="1" applyProtection="0">
      <alignment horizontal="center" vertical="center"/>
    </xf>
    <xf numFmtId="4" fontId="7" fillId="3" borderId="7" applyNumberFormat="1" applyFont="1" applyFill="1" applyBorder="1" applyAlignment="1" applyProtection="0">
      <alignment horizontal="center" vertical="center"/>
    </xf>
    <xf numFmtId="0" fontId="0" borderId="10" applyNumberFormat="0" applyFont="1" applyFill="0" applyBorder="1" applyAlignment="1" applyProtection="0">
      <alignment vertical="bottom"/>
    </xf>
    <xf numFmtId="0" fontId="3" borderId="11" applyNumberFormat="0" applyFont="1" applyFill="0" applyBorder="1" applyAlignment="1" applyProtection="0">
      <alignment vertical="bottom"/>
    </xf>
    <xf numFmtId="0" fontId="0" borderId="12" applyNumberFormat="0" applyFont="1" applyFill="0" applyBorder="1" applyAlignment="1" applyProtection="0">
      <alignment vertical="bottom"/>
    </xf>
    <xf numFmtId="0" fontId="0" borderId="5" applyNumberFormat="0" applyFont="1" applyFill="0" applyBorder="1" applyAlignment="1" applyProtection="0">
      <alignment vertical="bottom"/>
    </xf>
    <xf numFmtId="0" fontId="0" borderId="13" applyNumberFormat="0" applyFont="1" applyFill="0" applyBorder="1" applyAlignment="1" applyProtection="0">
      <alignment vertical="bottom"/>
    </xf>
    <xf numFmtId="0" fontId="0" borderId="14" applyNumberFormat="0" applyFont="1" applyFill="0" applyBorder="1" applyAlignment="1" applyProtection="0">
      <alignment vertical="bottom"/>
    </xf>
    <xf numFmtId="0" fontId="0" borderId="15" applyNumberFormat="0" applyFont="1" applyFill="0" applyBorder="1" applyAlignment="1" applyProtection="0">
      <alignment vertical="bottom"/>
    </xf>
    <xf numFmtId="0" fontId="0" borderId="16" applyNumberFormat="0" applyFont="1" applyFill="0" applyBorder="1" applyAlignment="1" applyProtection="0">
      <alignment vertical="bottom"/>
    </xf>
    <xf numFmtId="49" fontId="5" fillId="3" borderId="9" applyNumberFormat="1" applyFont="1" applyFill="1" applyBorder="1" applyAlignment="1" applyProtection="0">
      <alignment horizontal="left" vertical="center"/>
    </xf>
    <xf numFmtId="0" fontId="0" borderId="17" applyNumberFormat="0" applyFont="1" applyFill="0" applyBorder="1" applyAlignment="1" applyProtection="0">
      <alignment vertical="bottom"/>
    </xf>
    <xf numFmtId="0" fontId="3" borderId="18" applyNumberFormat="0" applyFont="1" applyFill="0" applyBorder="1" applyAlignment="1" applyProtection="0">
      <alignment vertical="bottom"/>
    </xf>
    <xf numFmtId="0" fontId="0" borderId="19" applyNumberFormat="0" applyFont="1" applyFill="0" applyBorder="1" applyAlignment="1" applyProtection="0">
      <alignment vertical="bottom"/>
    </xf>
    <xf numFmtId="0" fontId="0" borderId="20" applyNumberFormat="0" applyFont="1" applyFill="0" applyBorder="1" applyAlignment="1" applyProtection="0">
      <alignment vertical="bottom"/>
    </xf>
    <xf numFmtId="0" fontId="0" borderId="21" applyNumberFormat="0" applyFont="1" applyFill="0" applyBorder="1" applyAlignment="1" applyProtection="0">
      <alignment vertical="bottom"/>
    </xf>
    <xf numFmtId="0" fontId="0" borderId="22" applyNumberFormat="0" applyFont="1" applyFill="0" applyBorder="1" applyAlignment="1" applyProtection="0">
      <alignment vertical="bottom"/>
    </xf>
    <xf numFmtId="0" fontId="0" borderId="23" applyNumberFormat="0" applyFont="1" applyFill="0" applyBorder="1" applyAlignment="1" applyProtection="0">
      <alignment vertical="bottom"/>
    </xf>
    <xf numFmtId="0" fontId="3" borderId="19" applyNumberFormat="0" applyFont="1" applyFill="0" applyBorder="1" applyAlignment="1" applyProtection="0">
      <alignment vertical="bottom"/>
    </xf>
    <xf numFmtId="0" fontId="5" borderId="1" applyNumberFormat="0" applyFont="1" applyFill="0" applyBorder="1" applyAlignment="1" applyProtection="0">
      <alignment vertical="bottom"/>
    </xf>
    <xf numFmtId="49" fontId="6" fillId="3" borderId="24" applyNumberFormat="1" applyFont="1" applyFill="1" applyBorder="1" applyAlignment="1" applyProtection="0">
      <alignment horizontal="center" vertical="center"/>
    </xf>
    <xf numFmtId="0" fontId="0" borderId="25" applyNumberFormat="0" applyFont="1" applyFill="0" applyBorder="1" applyAlignment="1" applyProtection="0">
      <alignment vertical="bottom"/>
    </xf>
    <xf numFmtId="0" fontId="0" borderId="26" applyNumberFormat="0" applyFont="1" applyFill="0" applyBorder="1" applyAlignment="1" applyProtection="0">
      <alignment vertical="bottom"/>
    </xf>
    <xf numFmtId="49" fontId="6" fillId="3" borderId="27" applyNumberFormat="1" applyFont="1" applyFill="1" applyBorder="1" applyAlignment="1" applyProtection="0">
      <alignment horizontal="center" vertical="center"/>
    </xf>
    <xf numFmtId="49" fontId="6" borderId="27" applyNumberFormat="1" applyFont="1" applyFill="0" applyBorder="1" applyAlignment="1" applyProtection="0">
      <alignment horizontal="center" vertical="bottom"/>
    </xf>
    <xf numFmtId="49" fontId="6" fillId="3" borderId="28" applyNumberFormat="1" applyFont="1" applyFill="1" applyBorder="1" applyAlignment="1" applyProtection="0">
      <alignment horizontal="center" vertical="center"/>
    </xf>
    <xf numFmtId="49" fontId="6" fillId="3" borderId="29" applyNumberFormat="1" applyFont="1" applyFill="1" applyBorder="1" applyAlignment="1" applyProtection="0">
      <alignment horizontal="center" vertical="center"/>
    </xf>
    <xf numFmtId="0" fontId="5" borderId="12" applyNumberFormat="0" applyFont="1" applyFill="0" applyBorder="1" applyAlignment="1" applyProtection="0">
      <alignment vertical="bottom"/>
    </xf>
    <xf numFmtId="0" fontId="5" borderId="5" applyNumberFormat="0" applyFont="1" applyFill="0" applyBorder="1" applyAlignment="1" applyProtection="0">
      <alignment vertical="bottom"/>
    </xf>
    <xf numFmtId="49" fontId="6" fillId="3" borderId="30" applyNumberFormat="1" applyFont="1" applyFill="1" applyBorder="1" applyAlignment="1" applyProtection="0">
      <alignment horizontal="center" vertical="center"/>
    </xf>
    <xf numFmtId="1" fontId="6" borderId="30" applyNumberFormat="1" applyFont="1" applyFill="0" applyBorder="1" applyAlignment="1" applyProtection="0">
      <alignment horizontal="center" vertical="bottom"/>
    </xf>
    <xf numFmtId="0" fontId="0" borderId="31" applyNumberFormat="0" applyFont="1" applyFill="0" applyBorder="1" applyAlignment="1" applyProtection="0">
      <alignment vertical="bottom"/>
    </xf>
    <xf numFmtId="0" fontId="0" borderId="32" applyNumberFormat="0" applyFont="1" applyFill="0" applyBorder="1" applyAlignment="1" applyProtection="0">
      <alignment vertical="bottom"/>
    </xf>
    <xf numFmtId="49" fontId="6" fillId="3" borderId="33" applyNumberFormat="1" applyFont="1" applyFill="1" applyBorder="1" applyAlignment="1" applyProtection="0">
      <alignment horizontal="center" vertical="center"/>
    </xf>
    <xf numFmtId="0" fontId="0" borderId="34" applyNumberFormat="0" applyFont="1" applyFill="0" applyBorder="1" applyAlignment="1" applyProtection="0">
      <alignment vertical="bottom"/>
    </xf>
    <xf numFmtId="0" fontId="0" borderId="35" applyNumberFormat="0" applyFont="1" applyFill="0" applyBorder="1" applyAlignment="1" applyProtection="0">
      <alignment vertical="bottom"/>
    </xf>
    <xf numFmtId="0" fontId="5" borderId="36" applyNumberFormat="0" applyFont="1" applyFill="0" applyBorder="1" applyAlignment="1" applyProtection="0">
      <alignment horizontal="center" vertical="bottom"/>
    </xf>
    <xf numFmtId="0" fontId="0" borderId="37" applyNumberFormat="0" applyFont="1" applyFill="0" applyBorder="1" applyAlignment="1" applyProtection="0">
      <alignment vertical="bottom"/>
    </xf>
    <xf numFmtId="0" fontId="5" borderId="24" applyNumberFormat="0" applyFont="1" applyFill="0" applyBorder="1" applyAlignment="1" applyProtection="0">
      <alignment vertical="bottom"/>
    </xf>
    <xf numFmtId="49" fontId="5" fillId="4" borderId="38" applyNumberFormat="1" applyFont="1" applyFill="1" applyBorder="1" applyAlignment="1" applyProtection="0">
      <alignment horizontal="left" vertical="bottom"/>
    </xf>
    <xf numFmtId="0" fontId="0" borderId="39" applyNumberFormat="0" applyFont="1" applyFill="0" applyBorder="1" applyAlignment="1" applyProtection="0">
      <alignment vertical="bottom"/>
    </xf>
    <xf numFmtId="0" fontId="0" borderId="40" applyNumberFormat="0" applyFont="1" applyFill="0" applyBorder="1" applyAlignment="1" applyProtection="0">
      <alignment vertical="bottom"/>
    </xf>
    <xf numFmtId="59" fontId="5" fillId="4" borderId="41" applyNumberFormat="1" applyFont="1" applyFill="1" applyBorder="1" applyAlignment="1" applyProtection="0">
      <alignment horizontal="center" vertical="bottom"/>
    </xf>
    <xf numFmtId="59" fontId="5" fillId="5" borderId="42" applyNumberFormat="1" applyFont="1" applyFill="1" applyBorder="1" applyAlignment="1" applyProtection="0">
      <alignment horizontal="center" vertical="bottom"/>
    </xf>
    <xf numFmtId="0" fontId="5" borderId="19" applyNumberFormat="0" applyFont="1" applyFill="0" applyBorder="1" applyAlignment="1" applyProtection="0">
      <alignment vertical="bottom"/>
    </xf>
    <xf numFmtId="49" fontId="5" fillId="4" borderId="43" applyNumberFormat="1" applyFont="1" applyFill="1" applyBorder="1" applyAlignment="1" applyProtection="0">
      <alignment horizontal="left" vertical="bottom"/>
    </xf>
    <xf numFmtId="3" fontId="5" fillId="4" borderId="44" applyNumberFormat="1" applyFont="1" applyFill="1" applyBorder="1" applyAlignment="1" applyProtection="0">
      <alignment horizontal="left" vertical="bottom"/>
    </xf>
    <xf numFmtId="3" fontId="5" fillId="4" borderId="45" applyNumberFormat="1" applyFont="1" applyFill="1" applyBorder="1" applyAlignment="1" applyProtection="0">
      <alignment horizontal="left" vertical="bottom"/>
    </xf>
    <xf numFmtId="59" fontId="5" fillId="4" borderId="30" applyNumberFormat="1" applyFont="1" applyFill="1" applyBorder="1" applyAlignment="1" applyProtection="0">
      <alignment horizontal="center" vertical="bottom"/>
    </xf>
    <xf numFmtId="59" fontId="5" fillId="5" borderId="46" applyNumberFormat="1" applyFont="1" applyFill="1" applyBorder="1" applyAlignment="1" applyProtection="0">
      <alignment horizontal="center" vertical="bottom"/>
    </xf>
    <xf numFmtId="59" fontId="6" fillId="6" borderId="47" applyNumberFormat="1" applyFont="1" applyFill="1" applyBorder="1" applyAlignment="1" applyProtection="0">
      <alignment vertical="bottom"/>
    </xf>
    <xf numFmtId="49" fontId="5" borderId="33" applyNumberFormat="1" applyFont="1" applyFill="0" applyBorder="1" applyAlignment="1" applyProtection="0">
      <alignment horizontal="left" vertical="bottom"/>
    </xf>
    <xf numFmtId="59" fontId="5" borderId="27" applyNumberFormat="1" applyFont="1" applyFill="0" applyBorder="1" applyAlignment="1" applyProtection="0">
      <alignment horizontal="center" vertical="bottom"/>
    </xf>
    <xf numFmtId="59" fontId="5" fillId="6" borderId="48" applyNumberFormat="1" applyFont="1" applyFill="1" applyBorder="1" applyAlignment="1" applyProtection="0">
      <alignment horizontal="center" vertical="bottom"/>
    </xf>
    <xf numFmtId="49" fontId="5" borderId="49" applyNumberFormat="1" applyFont="1" applyFill="0" applyBorder="1" applyAlignment="1" applyProtection="0">
      <alignment horizontal="left" vertical="bottom"/>
    </xf>
    <xf numFmtId="0" fontId="0" borderId="50" applyNumberFormat="0" applyFont="1" applyFill="0" applyBorder="1" applyAlignment="1" applyProtection="0">
      <alignment vertical="bottom"/>
    </xf>
    <xf numFmtId="59" fontId="5" borderId="41" applyNumberFormat="1" applyFont="1" applyFill="0" applyBorder="1" applyAlignment="1" applyProtection="0">
      <alignment horizontal="center" vertical="bottom"/>
    </xf>
    <xf numFmtId="59" fontId="5" fillId="6" borderId="42" applyNumberFormat="1" applyFont="1" applyFill="1" applyBorder="1" applyAlignment="1" applyProtection="0">
      <alignment horizontal="center" vertical="bottom"/>
    </xf>
    <xf numFmtId="49" fontId="8" borderId="49" applyNumberFormat="1" applyFont="1" applyFill="0" applyBorder="1" applyAlignment="1" applyProtection="0">
      <alignment horizontal="left" vertical="bottom"/>
    </xf>
    <xf numFmtId="59" fontId="5" borderId="5" applyNumberFormat="1" applyFont="1" applyFill="0" applyBorder="1" applyAlignment="1" applyProtection="0">
      <alignment vertical="bottom"/>
    </xf>
    <xf numFmtId="59" fontId="5" borderId="41" applyNumberFormat="1" applyFont="1" applyFill="0" applyBorder="1" applyAlignment="1" applyProtection="0">
      <alignment vertical="bottom"/>
    </xf>
    <xf numFmtId="49" fontId="5" borderId="51" applyNumberFormat="1" applyFont="1" applyFill="0" applyBorder="1" applyAlignment="1" applyProtection="0">
      <alignment horizontal="left" vertical="bottom"/>
    </xf>
    <xf numFmtId="0" fontId="0" borderId="52" applyNumberFormat="0" applyFont="1" applyFill="0" applyBorder="1" applyAlignment="1" applyProtection="0">
      <alignment vertical="bottom"/>
    </xf>
    <xf numFmtId="0" fontId="0" borderId="53" applyNumberFormat="0" applyFont="1" applyFill="0" applyBorder="1" applyAlignment="1" applyProtection="0">
      <alignment vertical="bottom"/>
    </xf>
    <xf numFmtId="59" fontId="5" borderId="30" applyNumberFormat="1" applyFont="1" applyFill="0" applyBorder="1" applyAlignment="1" applyProtection="0">
      <alignment horizontal="center" vertical="bottom"/>
    </xf>
    <xf numFmtId="0" fontId="5" borderId="54" applyNumberFormat="0" applyFont="1" applyFill="0" applyBorder="1" applyAlignment="1" applyProtection="0">
      <alignment vertical="bottom"/>
    </xf>
    <xf numFmtId="3" fontId="5" fillId="7" borderId="55" applyNumberFormat="1" applyFont="1" applyFill="1" applyBorder="1" applyAlignment="1" applyProtection="0">
      <alignment horizontal="left" vertical="bottom"/>
    </xf>
    <xf numFmtId="3" fontId="5" fillId="7" borderId="56" applyNumberFormat="1" applyFont="1" applyFill="1" applyBorder="1" applyAlignment="1" applyProtection="0">
      <alignment horizontal="left" vertical="bottom"/>
    </xf>
    <xf numFmtId="3" fontId="5" fillId="7" borderId="57" applyNumberFormat="1" applyFont="1" applyFill="1" applyBorder="1" applyAlignment="1" applyProtection="0">
      <alignment horizontal="left" vertical="bottom"/>
    </xf>
    <xf numFmtId="59" fontId="5" fillId="7" borderId="58" applyNumberFormat="1" applyFont="1" applyFill="1" applyBorder="1" applyAlignment="1" applyProtection="0">
      <alignment horizontal="center" vertical="bottom"/>
    </xf>
    <xf numFmtId="59" fontId="5" fillId="7" borderId="59" applyNumberFormat="1" applyFont="1" applyFill="1" applyBorder="1" applyAlignment="1" applyProtection="0">
      <alignment horizontal="center" vertical="bottom"/>
    </xf>
    <xf numFmtId="0" fontId="5" fillId="7" borderId="60" applyNumberFormat="0" applyFont="1" applyFill="1" applyBorder="1" applyAlignment="1" applyProtection="0">
      <alignment vertical="bottom"/>
    </xf>
    <xf numFmtId="0" fontId="5" borderId="61" applyNumberFormat="0" applyFont="1" applyFill="0" applyBorder="1" applyAlignment="1" applyProtection="0">
      <alignment vertical="bottom"/>
    </xf>
    <xf numFmtId="49" fontId="5" fillId="4" borderId="62" applyNumberFormat="1" applyFont="1" applyFill="1" applyBorder="1" applyAlignment="1" applyProtection="0">
      <alignment horizontal="left" vertical="bottom"/>
    </xf>
    <xf numFmtId="0" fontId="0" borderId="63" applyNumberFormat="0" applyFont="1" applyFill="0" applyBorder="1" applyAlignment="1" applyProtection="0">
      <alignment vertical="bottom"/>
    </xf>
    <xf numFmtId="59" fontId="5" fillId="4" borderId="27" applyNumberFormat="1" applyFont="1" applyFill="1" applyBorder="1" applyAlignment="1" applyProtection="0">
      <alignment horizontal="center" vertical="bottom"/>
    </xf>
    <xf numFmtId="59" fontId="5" fillId="5" borderId="48" applyNumberFormat="1" applyFont="1" applyFill="1" applyBorder="1" applyAlignment="1" applyProtection="0">
      <alignment horizontal="center" vertical="bottom"/>
    </xf>
    <xf numFmtId="0" fontId="5" borderId="64" applyNumberFormat="0" applyFont="1" applyFill="0" applyBorder="1" applyAlignment="1" applyProtection="0">
      <alignment vertical="bottom"/>
    </xf>
    <xf numFmtId="3" fontId="5" fillId="4" borderId="65" applyNumberFormat="1" applyFont="1" applyFill="1" applyBorder="1" applyAlignment="1" applyProtection="0">
      <alignment horizontal="left" vertical="bottom"/>
    </xf>
    <xf numFmtId="3" fontId="5" fillId="4" borderId="66" applyNumberFormat="1" applyFont="1" applyFill="1" applyBorder="1" applyAlignment="1" applyProtection="0">
      <alignment horizontal="left" vertical="bottom"/>
    </xf>
    <xf numFmtId="60" fontId="5" fillId="4" borderId="41" applyNumberFormat="1" applyFont="1" applyFill="1" applyBorder="1" applyAlignment="1" applyProtection="0">
      <alignment horizontal="center" vertical="bottom"/>
    </xf>
    <xf numFmtId="3" fontId="5" borderId="51" applyNumberFormat="1" applyFont="1" applyFill="0" applyBorder="1" applyAlignment="1" applyProtection="0">
      <alignment horizontal="center" vertical="bottom"/>
    </xf>
    <xf numFmtId="0" fontId="0" borderId="67" applyNumberFormat="0" applyFont="1" applyFill="0" applyBorder="1" applyAlignment="1" applyProtection="0">
      <alignment vertical="bottom"/>
    </xf>
    <xf numFmtId="59" fontId="5" borderId="24" applyNumberFormat="1" applyFont="1" applyFill="0" applyBorder="1" applyAlignment="1" applyProtection="0">
      <alignment vertical="bottom"/>
    </xf>
    <xf numFmtId="49" fontId="6" fillId="8" borderId="55" applyNumberFormat="1" applyFont="1" applyFill="1" applyBorder="1" applyAlignment="1" applyProtection="0">
      <alignment horizontal="left" vertical="center"/>
    </xf>
    <xf numFmtId="0" fontId="0" borderId="68" applyNumberFormat="0" applyFont="1" applyFill="0" applyBorder="1" applyAlignment="1" applyProtection="0">
      <alignment vertical="bottom"/>
    </xf>
    <xf numFmtId="0" fontId="0" borderId="69" applyNumberFormat="0" applyFont="1" applyFill="0" applyBorder="1" applyAlignment="1" applyProtection="0">
      <alignment vertical="bottom"/>
    </xf>
    <xf numFmtId="59" fontId="5" fillId="8" borderId="70" applyNumberFormat="1" applyFont="1" applyFill="1" applyBorder="1" applyAlignment="1" applyProtection="0">
      <alignment horizontal="center" vertical="center"/>
    </xf>
    <xf numFmtId="59" fontId="5" fillId="8" borderId="58" applyNumberFormat="1" applyFont="1" applyFill="1" applyBorder="1" applyAlignment="1" applyProtection="0">
      <alignment horizontal="center" vertical="center"/>
    </xf>
    <xf numFmtId="59" fontId="5" fillId="8" borderId="59" applyNumberFormat="1" applyFont="1" applyFill="1" applyBorder="1" applyAlignment="1" applyProtection="0">
      <alignment horizontal="center" vertical="center"/>
    </xf>
    <xf numFmtId="59" fontId="6" fillId="9" borderId="47" applyNumberFormat="1" applyFont="1" applyFill="1" applyBorder="1" applyAlignment="1" applyProtection="0">
      <alignment horizontal="center" vertical="center"/>
    </xf>
    <xf numFmtId="3" fontId="6" borderId="71" applyNumberFormat="1" applyFont="1" applyFill="0" applyBorder="1" applyAlignment="1" applyProtection="0">
      <alignment horizontal="center" vertical="bottom"/>
    </xf>
    <xf numFmtId="0" fontId="0" borderId="72" applyNumberFormat="0" applyFont="1" applyFill="0" applyBorder="1" applyAlignment="1" applyProtection="0">
      <alignment vertical="bottom"/>
    </xf>
    <xf numFmtId="0" fontId="0" borderId="73" applyNumberFormat="0" applyFont="1" applyFill="0" applyBorder="1" applyAlignment="1" applyProtection="0">
      <alignment vertical="bottom"/>
    </xf>
    <xf numFmtId="49" fontId="6" borderId="71" applyNumberFormat="1" applyFont="1" applyFill="0" applyBorder="1" applyAlignment="1" applyProtection="0">
      <alignment horizontal="center" vertical="bottom"/>
    </xf>
    <xf numFmtId="3" fontId="5" borderId="74" applyNumberFormat="1" applyFont="1" applyFill="0" applyBorder="1" applyAlignment="1" applyProtection="0">
      <alignment vertical="bottom"/>
    </xf>
    <xf numFmtId="3" fontId="5" borderId="4" applyNumberFormat="1" applyFont="1" applyFill="0" applyBorder="1" applyAlignment="1" applyProtection="0">
      <alignment vertical="bottom"/>
    </xf>
    <xf numFmtId="3" fontId="5" borderId="75" applyNumberFormat="1" applyFont="1" applyFill="0" applyBorder="1" applyAlignment="1" applyProtection="0">
      <alignment vertical="bottom"/>
    </xf>
    <xf numFmtId="3" fontId="5" borderId="41" applyNumberFormat="1" applyFont="1" applyFill="0" applyBorder="1" applyAlignment="1" applyProtection="0">
      <alignment horizontal="center" vertical="bottom"/>
    </xf>
    <xf numFmtId="3" fontId="5" borderId="42" applyNumberFormat="1" applyFont="1" applyFill="0" applyBorder="1" applyAlignment="1" applyProtection="0">
      <alignment horizontal="center" vertical="bottom"/>
    </xf>
    <xf numFmtId="49" fontId="6" borderId="49" applyNumberFormat="1" applyFont="1" applyFill="0" applyBorder="1" applyAlignment="1" applyProtection="0">
      <alignment horizontal="left" vertical="bottom"/>
    </xf>
    <xf numFmtId="59" fontId="6" fillId="9" borderId="42" applyNumberFormat="1" applyFont="1" applyFill="1" applyBorder="1" applyAlignment="1" applyProtection="0">
      <alignment horizontal="center" vertical="center"/>
    </xf>
    <xf numFmtId="3" fontId="5" borderId="49" applyNumberFormat="1" applyFont="1" applyFill="0" applyBorder="1" applyAlignment="1" applyProtection="0">
      <alignment horizontal="center" vertical="bottom"/>
    </xf>
    <xf numFmtId="0" fontId="0" borderId="76" applyNumberFormat="0" applyFont="1" applyFill="0" applyBorder="1" applyAlignment="1" applyProtection="0">
      <alignment vertical="bottom"/>
    </xf>
    <xf numFmtId="3" fontId="5" fillId="10" borderId="42" applyNumberFormat="1" applyFont="1" applyFill="1" applyBorder="1" applyAlignment="1" applyProtection="0">
      <alignment horizontal="center" vertical="bottom"/>
    </xf>
    <xf numFmtId="3" fontId="6" borderId="51" applyNumberFormat="1" applyFont="1" applyFill="0" applyBorder="1" applyAlignment="1" applyProtection="0">
      <alignment horizontal="center" vertical="bottom"/>
    </xf>
    <xf numFmtId="49" fontId="6" fillId="8" borderId="55" applyNumberFormat="1" applyFont="1" applyFill="1" applyBorder="1" applyAlignment="1" applyProtection="0">
      <alignment horizontal="center" vertical="center"/>
    </xf>
    <xf numFmtId="3" fontId="5" fillId="8" borderId="77" applyNumberFormat="1" applyFont="1" applyFill="1" applyBorder="1" applyAlignment="1" applyProtection="0">
      <alignment horizontal="center" vertical="center"/>
    </xf>
    <xf numFmtId="3" fontId="5" fillId="8" borderId="41" applyNumberFormat="1" applyFont="1" applyFill="1" applyBorder="1" applyAlignment="1" applyProtection="0">
      <alignment horizontal="center" vertical="center"/>
    </xf>
    <xf numFmtId="3" fontId="5" fillId="8" borderId="42" applyNumberFormat="1" applyFont="1" applyFill="1" applyBorder="1" applyAlignment="1" applyProtection="0">
      <alignment horizontal="center" vertical="center"/>
    </xf>
    <xf numFmtId="3" fontId="5" borderId="33" applyNumberFormat="1" applyFont="1" applyFill="0" applyBorder="1" applyAlignment="1" applyProtection="0">
      <alignment horizontal="center" vertical="bottom"/>
    </xf>
    <xf numFmtId="49" fontId="6" fillId="11" borderId="55" applyNumberFormat="1" applyFont="1" applyFill="1" applyBorder="1" applyAlignment="1" applyProtection="0">
      <alignment horizontal="left" vertical="center"/>
    </xf>
    <xf numFmtId="3" fontId="5" fillId="11" borderId="77" applyNumberFormat="1" applyFont="1" applyFill="1" applyBorder="1" applyAlignment="1" applyProtection="0">
      <alignment horizontal="center" vertical="center"/>
    </xf>
    <xf numFmtId="3" fontId="5" fillId="11" borderId="41" applyNumberFormat="1" applyFont="1" applyFill="1" applyBorder="1" applyAlignment="1" applyProtection="0">
      <alignment horizontal="center" vertical="center"/>
    </xf>
    <xf numFmtId="3" fontId="5" fillId="11" borderId="42" applyNumberFormat="1" applyFont="1" applyFill="1" applyBorder="1" applyAlignment="1" applyProtection="0">
      <alignment horizontal="center" vertical="center"/>
    </xf>
    <xf numFmtId="49" fontId="5" fillId="12" borderId="55" applyNumberFormat="1" applyFont="1" applyFill="1" applyBorder="1" applyAlignment="1" applyProtection="0">
      <alignment horizontal="left" vertical="center" wrapText="1"/>
    </xf>
    <xf numFmtId="3" fontId="5" fillId="12" borderId="77" applyNumberFormat="1" applyFont="1" applyFill="1" applyBorder="1" applyAlignment="1" applyProtection="0">
      <alignment horizontal="center" vertical="center"/>
    </xf>
    <xf numFmtId="3" fontId="5" fillId="12" borderId="41" applyNumberFormat="1" applyFont="1" applyFill="1" applyBorder="1" applyAlignment="1" applyProtection="0">
      <alignment horizontal="center" vertical="center"/>
    </xf>
    <xf numFmtId="3" fontId="5" fillId="12" borderId="42" applyNumberFormat="1" applyFont="1" applyFill="1" applyBorder="1" applyAlignment="1" applyProtection="0">
      <alignment horizontal="center" vertical="center"/>
    </xf>
    <xf numFmtId="3" fontId="5" borderId="71" applyNumberFormat="1" applyFont="1" applyFill="0" applyBorder="1" applyAlignment="1" applyProtection="0">
      <alignment horizontal="center" vertical="bottom"/>
    </xf>
    <xf numFmtId="49" fontId="5" fillId="9" borderId="55" applyNumberFormat="1" applyFont="1" applyFill="1" applyBorder="1" applyAlignment="1" applyProtection="0">
      <alignment horizontal="left" vertical="center"/>
    </xf>
    <xf numFmtId="3" fontId="5" fillId="9" borderId="70" applyNumberFormat="1" applyFont="1" applyFill="1" applyBorder="1" applyAlignment="1" applyProtection="0">
      <alignment horizontal="center" vertical="center"/>
    </xf>
    <xf numFmtId="3" fontId="5" fillId="9" borderId="58" applyNumberFormat="1" applyFont="1" applyFill="1" applyBorder="1" applyAlignment="1" applyProtection="0">
      <alignment horizontal="center" vertical="center"/>
    </xf>
    <xf numFmtId="3" fontId="5" fillId="9" borderId="59" applyNumberFormat="1" applyFont="1" applyFill="1" applyBorder="1" applyAlignment="1" applyProtection="0">
      <alignment horizontal="center" vertical="center"/>
    </xf>
    <xf numFmtId="0" fontId="5" borderId="25" applyNumberFormat="0" applyFont="1" applyFill="0" applyBorder="1" applyAlignment="1" applyProtection="0">
      <alignment vertical="bottom"/>
    </xf>
    <xf numFmtId="59" fontId="3" borderId="5" applyNumberFormat="1" applyFont="1" applyFill="0" applyBorder="1" applyAlignment="1" applyProtection="0">
      <alignment vertical="bottom"/>
    </xf>
    <xf numFmtId="0" fontId="10" borderId="5" applyNumberFormat="0" applyFont="1" applyFill="0" applyBorder="1" applyAlignment="1" applyProtection="0">
      <alignment vertical="bottom"/>
    </xf>
    <xf numFmtId="0" fontId="11" borderId="5" applyNumberFormat="0" applyFont="1" applyFill="0" applyBorder="1" applyAlignment="1" applyProtection="0">
      <alignment vertical="bottom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95b3d7"/>
      <rgbColor rgb="ffffffff"/>
      <rgbColor rgb="ffc6d9f0"/>
      <rgbColor rgb="ffffff00"/>
      <rgbColor rgb="ffe5b8b7"/>
      <rgbColor rgb="ffa5a5a5"/>
      <rgbColor rgb="ffff0000"/>
      <rgbColor rgb="fff2dbdb"/>
      <rgbColor rgb="ffd99594"/>
      <rgbColor rgb="ffd8d8d8"/>
      <rgbColor rgb="ffc2d69b"/>
      <rgbColor rgb="ff92cddc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Z1000"/>
  <sheetViews>
    <sheetView workbookViewId="0" showGridLines="0" defaultGridColor="1"/>
  </sheetViews>
  <sheetFormatPr defaultColWidth="14.5" defaultRowHeight="15" customHeight="1" outlineLevelRow="0" outlineLevelCol="0"/>
  <cols>
    <col min="1" max="1" width="6" style="1" customWidth="1"/>
    <col min="2" max="3" width="9.17188" style="1" customWidth="1"/>
    <col min="4" max="4" width="30.3516" style="1" customWidth="1"/>
    <col min="5" max="5" width="12.1719" style="1" customWidth="1"/>
    <col min="6" max="15" width="10.6719" style="1" customWidth="1"/>
    <col min="16" max="16" width="13.1719" style="1" customWidth="1"/>
    <col min="17" max="17" width="11.3516" style="1" customWidth="1"/>
    <col min="18" max="18" width="11.5" style="1" customWidth="1"/>
    <col min="19" max="26" width="9.17188" style="1" customWidth="1"/>
    <col min="27" max="16384" width="14.5" style="1" customWidth="1"/>
  </cols>
  <sheetData>
    <row r="1" ht="45.75" customHeight="1">
      <c r="A1" s="2"/>
      <c r="B1" t="s" s="3">
        <v>0</v>
      </c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6"/>
      <c r="U1" s="6"/>
      <c r="V1" s="6"/>
      <c r="W1" s="6"/>
      <c r="X1" s="6"/>
      <c r="Y1" s="6"/>
      <c r="Z1" s="6"/>
    </row>
    <row r="2" ht="14.25" customHeight="1">
      <c r="A2" s="2"/>
      <c r="B2" s="7"/>
      <c r="C2" s="8"/>
      <c r="D2" s="9"/>
      <c r="E2" t="s" s="10">
        <v>1</v>
      </c>
      <c r="F2" s="9"/>
      <c r="G2" t="s" s="11">
        <v>2</v>
      </c>
      <c r="H2" s="8"/>
      <c r="I2" s="8"/>
      <c r="J2" s="8"/>
      <c r="K2" s="8"/>
      <c r="L2" s="8"/>
      <c r="M2" s="8"/>
      <c r="N2" s="8"/>
      <c r="O2" s="8"/>
      <c r="P2" s="12"/>
      <c r="Q2" s="13"/>
      <c r="R2" s="14"/>
      <c r="S2" s="6"/>
      <c r="T2" s="6"/>
      <c r="U2" s="6"/>
      <c r="V2" s="6"/>
      <c r="W2" s="6"/>
      <c r="X2" s="6"/>
      <c r="Y2" s="6"/>
      <c r="Z2" s="6"/>
    </row>
    <row r="3" ht="14.25" customHeight="1">
      <c r="A3" s="2"/>
      <c r="B3" s="15"/>
      <c r="C3" s="16"/>
      <c r="D3" s="17"/>
      <c r="E3" s="18"/>
      <c r="F3" s="19"/>
      <c r="G3" s="18"/>
      <c r="H3" s="5"/>
      <c r="I3" s="5"/>
      <c r="J3" s="5"/>
      <c r="K3" s="5"/>
      <c r="L3" s="5"/>
      <c r="M3" s="5"/>
      <c r="N3" s="5"/>
      <c r="O3" s="5"/>
      <c r="P3" s="5"/>
      <c r="Q3" s="20"/>
      <c r="R3" s="14"/>
      <c r="S3" s="6"/>
      <c r="T3" s="6"/>
      <c r="U3" s="6"/>
      <c r="V3" s="6"/>
      <c r="W3" s="6"/>
      <c r="X3" s="6"/>
      <c r="Y3" s="6"/>
      <c r="Z3" s="6"/>
    </row>
    <row r="4" ht="13.5" customHeight="1">
      <c r="A4" s="2"/>
      <c r="B4" s="15"/>
      <c r="C4" s="16"/>
      <c r="D4" s="17"/>
      <c r="E4" t="s" s="21">
        <v>3</v>
      </c>
      <c r="F4" s="8"/>
      <c r="G4" s="8"/>
      <c r="H4" s="8"/>
      <c r="I4" s="8"/>
      <c r="J4" s="8"/>
      <c r="K4" s="8"/>
      <c r="L4" s="8"/>
      <c r="M4" s="8"/>
      <c r="N4" s="8"/>
      <c r="O4" s="8"/>
      <c r="P4" s="22"/>
      <c r="Q4" s="23"/>
      <c r="R4" s="6"/>
      <c r="S4" s="6"/>
      <c r="T4" s="6"/>
      <c r="U4" s="6"/>
      <c r="V4" s="6"/>
      <c r="W4" s="6"/>
      <c r="X4" s="6"/>
      <c r="Y4" s="6"/>
      <c r="Z4" s="6"/>
    </row>
    <row r="5" ht="13.5" customHeight="1">
      <c r="A5" s="2"/>
      <c r="B5" s="24"/>
      <c r="C5" s="25"/>
      <c r="D5" s="26"/>
      <c r="E5" s="27"/>
      <c r="F5" s="25"/>
      <c r="G5" s="25"/>
      <c r="H5" s="25"/>
      <c r="I5" s="25"/>
      <c r="J5" s="25"/>
      <c r="K5" s="25"/>
      <c r="L5" s="25"/>
      <c r="M5" s="25"/>
      <c r="N5" s="25"/>
      <c r="O5" s="25"/>
      <c r="P5" s="28"/>
      <c r="Q5" s="29"/>
      <c r="R5" s="6"/>
      <c r="S5" s="6"/>
      <c r="T5" s="6"/>
      <c r="U5" s="6"/>
      <c r="V5" s="6"/>
      <c r="W5" s="6"/>
      <c r="X5" s="6"/>
      <c r="Y5" s="6"/>
      <c r="Z5" s="6"/>
    </row>
    <row r="6" ht="15" customHeight="1">
      <c r="A6" s="30"/>
      <c r="B6" t="s" s="31">
        <v>4</v>
      </c>
      <c r="C6" s="32"/>
      <c r="D6" s="33"/>
      <c r="E6" t="s" s="34">
        <v>5</v>
      </c>
      <c r="F6" t="s" s="35">
        <v>6</v>
      </c>
      <c r="G6" t="s" s="35">
        <v>6</v>
      </c>
      <c r="H6" t="s" s="35">
        <v>6</v>
      </c>
      <c r="I6" t="s" s="35">
        <v>6</v>
      </c>
      <c r="J6" t="s" s="35">
        <v>6</v>
      </c>
      <c r="K6" t="s" s="35">
        <v>6</v>
      </c>
      <c r="L6" t="s" s="35">
        <v>6</v>
      </c>
      <c r="M6" t="s" s="35">
        <v>6</v>
      </c>
      <c r="N6" t="s" s="35">
        <v>6</v>
      </c>
      <c r="O6" t="s" s="35">
        <v>6</v>
      </c>
      <c r="P6" t="s" s="36">
        <v>7</v>
      </c>
      <c r="Q6" t="s" s="37">
        <v>8</v>
      </c>
      <c r="R6" s="38"/>
      <c r="S6" s="39"/>
      <c r="T6" s="39"/>
      <c r="U6" s="39"/>
      <c r="V6" s="39"/>
      <c r="W6" s="39"/>
      <c r="X6" s="39"/>
      <c r="Y6" s="39"/>
      <c r="Z6" s="39"/>
    </row>
    <row r="7" ht="15" customHeight="1">
      <c r="A7" s="30"/>
      <c r="B7" s="24"/>
      <c r="C7" s="25"/>
      <c r="D7" s="26"/>
      <c r="E7" t="s" s="40">
        <v>9</v>
      </c>
      <c r="F7" s="41">
        <v>1</v>
      </c>
      <c r="G7" s="41" cm="1">
        <f t="array" ref="G7">F7+1</f>
        <v>2</v>
      </c>
      <c r="H7" s="41" cm="1">
        <f t="array" ref="H7">G7+1</f>
        <v>3</v>
      </c>
      <c r="I7" s="41" cm="1">
        <f t="array" ref="I7">H7+1</f>
        <v>4</v>
      </c>
      <c r="J7" s="41" cm="1">
        <f t="array" ref="J7">I7+1</f>
        <v>5</v>
      </c>
      <c r="K7" s="41" cm="1">
        <f t="array" ref="K7">J7+1</f>
        <v>6</v>
      </c>
      <c r="L7" s="41" cm="1">
        <f t="array" ref="L7">K7+1</f>
        <v>7</v>
      </c>
      <c r="M7" s="41" cm="1">
        <f t="array" ref="M7">L7+1</f>
        <v>8</v>
      </c>
      <c r="N7" s="41" cm="1">
        <f t="array" ref="N7">M7+1</f>
        <v>9</v>
      </c>
      <c r="O7" s="41" cm="1">
        <f t="array" ref="O7">N7+1</f>
        <v>10</v>
      </c>
      <c r="P7" s="42"/>
      <c r="Q7" s="43"/>
      <c r="R7" s="38"/>
      <c r="S7" s="39"/>
      <c r="T7" s="39"/>
      <c r="U7" s="39"/>
      <c r="V7" s="39"/>
      <c r="W7" s="39"/>
      <c r="X7" s="39"/>
      <c r="Y7" s="39"/>
      <c r="Z7" s="39"/>
    </row>
    <row r="8" ht="15" customHeight="1">
      <c r="A8" s="30"/>
      <c r="B8" t="s" s="44">
        <v>10</v>
      </c>
      <c r="C8" s="45"/>
      <c r="D8" s="46"/>
      <c r="E8" s="47"/>
      <c r="F8" s="45"/>
      <c r="G8" s="45"/>
      <c r="H8" s="45"/>
      <c r="I8" s="45"/>
      <c r="J8" s="45"/>
      <c r="K8" s="45"/>
      <c r="L8" s="45"/>
      <c r="M8" s="45"/>
      <c r="N8" s="45"/>
      <c r="O8" s="45"/>
      <c r="P8" s="48"/>
      <c r="Q8" s="49"/>
      <c r="R8" s="39"/>
      <c r="S8" s="39"/>
      <c r="T8" s="39"/>
      <c r="U8" s="39"/>
      <c r="V8" s="39"/>
      <c r="W8" s="39"/>
      <c r="X8" s="39"/>
      <c r="Y8" s="39"/>
      <c r="Z8" s="39"/>
    </row>
    <row r="9" ht="15" customHeight="1">
      <c r="A9" s="30"/>
      <c r="B9" t="s" s="50">
        <v>11</v>
      </c>
      <c r="C9" s="51"/>
      <c r="D9" s="52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4" cm="1">
        <f t="array" ref="P9">SUM(E9:N9)</f>
        <v>0</v>
      </c>
      <c r="Q9" s="55"/>
      <c r="R9" s="39"/>
      <c r="S9" s="39"/>
      <c r="T9" s="39"/>
      <c r="U9" s="39"/>
      <c r="V9" s="39"/>
      <c r="W9" s="39"/>
      <c r="X9" s="39"/>
      <c r="Y9" s="39"/>
      <c r="Z9" s="39"/>
    </row>
    <row r="10" ht="15" customHeight="1">
      <c r="A10" s="30"/>
      <c r="B10" t="s" s="56">
        <v>12</v>
      </c>
      <c r="C10" s="57"/>
      <c r="D10" s="58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60" cm="1">
        <f t="array" ref="P10">SUM(E10:N10)</f>
        <v>0</v>
      </c>
      <c r="Q10" s="61" cm="1">
        <f t="array" ref="Q10">SUM(P9:P10)</f>
        <v>0</v>
      </c>
      <c r="R10" s="38"/>
      <c r="S10" s="39"/>
      <c r="T10" s="39"/>
      <c r="U10" s="39"/>
      <c r="V10" s="39"/>
      <c r="W10" s="39"/>
      <c r="X10" s="39"/>
      <c r="Y10" s="39"/>
      <c r="Z10" s="39"/>
    </row>
    <row r="11" ht="15" customHeight="1">
      <c r="A11" s="30"/>
      <c r="B11" t="s" s="62">
        <v>13</v>
      </c>
      <c r="C11" s="45"/>
      <c r="D11" s="46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4" cm="1">
        <f t="array" ref="P11">SUM(E11:N11)</f>
        <v>0</v>
      </c>
      <c r="Q11" s="49"/>
      <c r="R11" s="39"/>
      <c r="S11" s="39"/>
      <c r="T11" s="39"/>
      <c r="U11" s="39"/>
      <c r="V11" s="39"/>
      <c r="W11" s="39"/>
      <c r="X11" s="39"/>
      <c r="Y11" s="39"/>
      <c r="Z11" s="39"/>
    </row>
    <row r="12" ht="15" customHeight="1">
      <c r="A12" s="30"/>
      <c r="B12" t="s" s="65">
        <v>14</v>
      </c>
      <c r="C12" s="66"/>
      <c r="D12" s="52"/>
      <c r="E12" s="67"/>
      <c r="F12" s="67"/>
      <c r="G12" s="67">
        <v>5000</v>
      </c>
      <c r="H12" s="67"/>
      <c r="I12" s="67"/>
      <c r="J12" s="67"/>
      <c r="K12" s="67"/>
      <c r="L12" s="67"/>
      <c r="M12" s="67"/>
      <c r="N12" s="67"/>
      <c r="O12" s="67"/>
      <c r="P12" s="68" cm="1">
        <f t="array" ref="P12">SUM(E12:N12)</f>
        <v>5000</v>
      </c>
      <c r="Q12" s="38"/>
      <c r="R12" s="39"/>
      <c r="S12" s="39"/>
      <c r="T12" s="39"/>
      <c r="U12" s="39"/>
      <c r="V12" s="39"/>
      <c r="W12" s="39"/>
      <c r="X12" s="39"/>
      <c r="Y12" s="39"/>
      <c r="Z12" s="39"/>
    </row>
    <row r="13" ht="15" customHeight="1">
      <c r="A13" s="30"/>
      <c r="B13" t="s" s="65">
        <v>15</v>
      </c>
      <c r="C13" s="66"/>
      <c r="D13" s="52"/>
      <c r="E13" s="67"/>
      <c r="F13" s="67"/>
      <c r="G13" s="67">
        <v>1000</v>
      </c>
      <c r="H13" s="67">
        <v>1000</v>
      </c>
      <c r="I13" s="67">
        <v>1000</v>
      </c>
      <c r="J13" s="67"/>
      <c r="K13" s="67"/>
      <c r="L13" s="67"/>
      <c r="M13" s="67"/>
      <c r="N13" s="67"/>
      <c r="O13" s="67"/>
      <c r="P13" s="68" cm="1">
        <f t="array" ref="P13">SUM(E13:N13)</f>
        <v>3000</v>
      </c>
      <c r="Q13" s="38"/>
      <c r="R13" s="39"/>
      <c r="S13" s="39"/>
      <c r="T13" s="39"/>
      <c r="U13" s="39"/>
      <c r="V13" s="39"/>
      <c r="W13" s="39"/>
      <c r="X13" s="39"/>
      <c r="Y13" s="39"/>
      <c r="Z13" s="39"/>
    </row>
    <row r="14" ht="15" customHeight="1">
      <c r="A14" s="30"/>
      <c r="B14" t="s" s="65">
        <v>16</v>
      </c>
      <c r="C14" s="66"/>
      <c r="D14" s="52"/>
      <c r="E14" s="67"/>
      <c r="F14" s="67"/>
      <c r="G14" s="67">
        <v>5000</v>
      </c>
      <c r="H14" s="67">
        <v>5000</v>
      </c>
      <c r="I14" s="67">
        <v>5000</v>
      </c>
      <c r="J14" s="67">
        <v>5000</v>
      </c>
      <c r="K14" s="67">
        <v>5000</v>
      </c>
      <c r="L14" s="67"/>
      <c r="M14" s="67"/>
      <c r="N14" s="67"/>
      <c r="O14" s="67"/>
      <c r="P14" s="68" cm="1">
        <f t="array" ref="P14">SUM(E14:N14)</f>
        <v>25000</v>
      </c>
      <c r="Q14" s="38"/>
      <c r="R14" s="39"/>
      <c r="S14" s="39"/>
      <c r="T14" s="39"/>
      <c r="U14" s="39"/>
      <c r="V14" s="39"/>
      <c r="W14" s="39"/>
      <c r="X14" s="39"/>
      <c r="Y14" s="39"/>
      <c r="Z14" s="39"/>
    </row>
    <row r="15" ht="15" customHeight="1">
      <c r="A15" s="30"/>
      <c r="B15" t="s" s="69">
        <v>17</v>
      </c>
      <c r="C15" s="66"/>
      <c r="D15" s="52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8" cm="1">
        <f t="array" ref="P15">SUM(E15:N15)</f>
        <v>0</v>
      </c>
      <c r="Q15" s="38"/>
      <c r="R15" s="39"/>
      <c r="S15" s="39"/>
      <c r="T15" s="39"/>
      <c r="U15" s="39"/>
      <c r="V15" s="39"/>
      <c r="W15" s="39"/>
      <c r="X15" s="39"/>
      <c r="Y15" s="39"/>
      <c r="Z15" s="39"/>
    </row>
    <row r="16" ht="15" customHeight="1">
      <c r="A16" s="30"/>
      <c r="B16" t="s" s="65">
        <v>18</v>
      </c>
      <c r="C16" s="66"/>
      <c r="D16" s="52"/>
      <c r="E16" s="67"/>
      <c r="F16" s="67"/>
      <c r="G16" s="67">
        <v>20000</v>
      </c>
      <c r="H16" s="67">
        <v>10000</v>
      </c>
      <c r="I16" s="67"/>
      <c r="J16" s="67"/>
      <c r="K16" s="67"/>
      <c r="L16" s="67"/>
      <c r="M16" s="67"/>
      <c r="N16" s="67"/>
      <c r="O16" s="67"/>
      <c r="P16" s="68" cm="1">
        <f t="array" ref="P16">SUM(E16:N16)</f>
        <v>30000</v>
      </c>
      <c r="Q16" s="38"/>
      <c r="R16" s="39"/>
      <c r="S16" s="39"/>
      <c r="T16" s="39"/>
      <c r="U16" s="39"/>
      <c r="V16" s="39"/>
      <c r="W16" s="39"/>
      <c r="X16" s="39"/>
      <c r="Y16" s="39"/>
      <c r="Z16" s="39"/>
    </row>
    <row r="17" ht="15" customHeight="1">
      <c r="A17" s="30"/>
      <c r="B17" t="s" s="65">
        <v>19</v>
      </c>
      <c r="C17" s="66"/>
      <c r="D17" s="52"/>
      <c r="E17" s="67"/>
      <c r="F17" s="67"/>
      <c r="G17" s="67">
        <v>20000</v>
      </c>
      <c r="H17" s="67">
        <v>20000</v>
      </c>
      <c r="I17" s="67"/>
      <c r="J17" s="67"/>
      <c r="K17" s="67"/>
      <c r="L17" s="67"/>
      <c r="M17" s="67"/>
      <c r="N17" s="67"/>
      <c r="O17" s="67"/>
      <c r="P17" s="68" cm="1">
        <f t="array" ref="P17">SUM(E17:N17)</f>
        <v>40000</v>
      </c>
      <c r="Q17" s="38"/>
      <c r="R17" s="39"/>
      <c r="S17" s="39"/>
      <c r="T17" s="39"/>
      <c r="U17" s="39"/>
      <c r="V17" s="39"/>
      <c r="W17" s="39"/>
      <c r="X17" s="39"/>
      <c r="Y17" s="39"/>
      <c r="Z17" s="39"/>
    </row>
    <row r="18" ht="15" customHeight="1">
      <c r="A18" s="30"/>
      <c r="B18" t="s" s="69">
        <v>20</v>
      </c>
      <c r="C18" s="66"/>
      <c r="D18" s="52"/>
      <c r="E18" s="67"/>
      <c r="F18" s="67"/>
      <c r="G18" s="67">
        <v>10000</v>
      </c>
      <c r="H18" s="67"/>
      <c r="I18" s="67"/>
      <c r="J18" s="67"/>
      <c r="K18" s="67"/>
      <c r="L18" s="67"/>
      <c r="M18" s="67"/>
      <c r="N18" s="67"/>
      <c r="O18" s="67"/>
      <c r="P18" s="68" cm="1">
        <f t="array" ref="P18">SUM(E18:N18)</f>
        <v>10000</v>
      </c>
      <c r="Q18" s="38"/>
      <c r="R18" s="39"/>
      <c r="S18" s="39"/>
      <c r="T18" s="39"/>
      <c r="U18" s="39"/>
      <c r="V18" s="39"/>
      <c r="W18" s="39"/>
      <c r="X18" s="39"/>
      <c r="Y18" s="39"/>
      <c r="Z18" s="39"/>
    </row>
    <row r="19" ht="15" customHeight="1">
      <c r="A19" s="30"/>
      <c r="B19" t="s" s="65">
        <v>21</v>
      </c>
      <c r="C19" s="66"/>
      <c r="D19" s="52"/>
      <c r="E19" s="67"/>
      <c r="F19" s="67"/>
      <c r="G19" s="67">
        <v>20000</v>
      </c>
      <c r="H19" s="67">
        <v>10000</v>
      </c>
      <c r="I19" s="67"/>
      <c r="J19" s="67"/>
      <c r="K19" s="67"/>
      <c r="L19" s="67"/>
      <c r="M19" s="67"/>
      <c r="N19" s="67"/>
      <c r="O19" s="67"/>
      <c r="P19" s="68" cm="1">
        <f t="array" ref="P19">SUM(E19:N19)</f>
        <v>30000</v>
      </c>
      <c r="Q19" s="38"/>
      <c r="R19" s="39"/>
      <c r="S19" s="39"/>
      <c r="T19" s="39"/>
      <c r="U19" s="39"/>
      <c r="V19" s="39"/>
      <c r="W19" s="39"/>
      <c r="X19" s="39"/>
      <c r="Y19" s="39"/>
      <c r="Z19" s="39"/>
    </row>
    <row r="20" ht="15" customHeight="1">
      <c r="A20" s="30"/>
      <c r="B20" t="s" s="65">
        <v>22</v>
      </c>
      <c r="C20" s="66"/>
      <c r="D20" s="52"/>
      <c r="E20" s="67"/>
      <c r="F20" s="67"/>
      <c r="G20" s="67">
        <v>5000</v>
      </c>
      <c r="H20" s="67">
        <v>10000</v>
      </c>
      <c r="I20" s="67"/>
      <c r="J20" s="67"/>
      <c r="K20" s="67"/>
      <c r="L20" s="67"/>
      <c r="M20" s="67"/>
      <c r="N20" s="67"/>
      <c r="O20" s="67"/>
      <c r="P20" s="68" cm="1">
        <f t="array" ref="P20">SUM(E20:N20)</f>
        <v>15000</v>
      </c>
      <c r="Q20" s="38"/>
      <c r="R20" s="70"/>
      <c r="S20" s="39"/>
      <c r="T20" s="39"/>
      <c r="U20" s="39"/>
      <c r="V20" s="39"/>
      <c r="W20" s="39"/>
      <c r="X20" s="39"/>
      <c r="Y20" s="39"/>
      <c r="Z20" s="39"/>
    </row>
    <row r="21" ht="15" customHeight="1">
      <c r="A21" s="30"/>
      <c r="B21" t="s" s="65">
        <v>23</v>
      </c>
      <c r="C21" s="66"/>
      <c r="D21" s="52"/>
      <c r="E21" s="67"/>
      <c r="F21" s="67"/>
      <c r="G21" s="67">
        <v>30000</v>
      </c>
      <c r="H21" s="67">
        <v>30000</v>
      </c>
      <c r="I21" s="67">
        <v>30000</v>
      </c>
      <c r="J21" s="67"/>
      <c r="K21" s="67"/>
      <c r="L21" s="67"/>
      <c r="M21" s="67"/>
      <c r="N21" s="67"/>
      <c r="O21" s="67"/>
      <c r="P21" s="68" cm="1">
        <f t="array" ref="P21">SUM(E21:N21)</f>
        <v>90000</v>
      </c>
      <c r="Q21" s="38"/>
      <c r="R21" s="39"/>
      <c r="S21" s="39"/>
      <c r="T21" s="39"/>
      <c r="U21" s="39"/>
      <c r="V21" s="39"/>
      <c r="W21" s="39"/>
      <c r="X21" s="39"/>
      <c r="Y21" s="39"/>
      <c r="Z21" s="39"/>
    </row>
    <row r="22" ht="15" customHeight="1">
      <c r="A22" s="30"/>
      <c r="B22" t="s" s="65">
        <v>24</v>
      </c>
      <c r="C22" s="66"/>
      <c r="D22" s="52"/>
      <c r="E22" s="67"/>
      <c r="F22" s="67"/>
      <c r="G22" s="67">
        <v>5000</v>
      </c>
      <c r="H22" s="67">
        <v>5000</v>
      </c>
      <c r="I22" s="67">
        <v>6000</v>
      </c>
      <c r="J22" s="67">
        <v>18000</v>
      </c>
      <c r="K22" s="67">
        <v>30000</v>
      </c>
      <c r="L22" s="67"/>
      <c r="M22" s="67"/>
      <c r="N22" s="67"/>
      <c r="O22" s="67"/>
      <c r="P22" s="68" cm="1">
        <f t="array" ref="P22">SUM(E22:N22)</f>
        <v>64000</v>
      </c>
      <c r="Q22" s="38"/>
      <c r="R22" s="39"/>
      <c r="S22" s="39"/>
      <c r="T22" s="39"/>
      <c r="U22" s="39"/>
      <c r="V22" s="39"/>
      <c r="W22" s="39"/>
      <c r="X22" s="39"/>
      <c r="Y22" s="39"/>
      <c r="Z22" s="39"/>
    </row>
    <row r="23" ht="15" customHeight="1">
      <c r="A23" s="30"/>
      <c r="B23" t="s" s="65">
        <v>25</v>
      </c>
      <c r="C23" s="66"/>
      <c r="D23" s="52"/>
      <c r="E23" s="67"/>
      <c r="F23" s="67"/>
      <c r="G23" s="67">
        <v>4000</v>
      </c>
      <c r="H23" s="67">
        <v>10000</v>
      </c>
      <c r="I23" s="67">
        <v>10000</v>
      </c>
      <c r="J23" s="67"/>
      <c r="K23" s="67"/>
      <c r="L23" s="67"/>
      <c r="M23" s="67"/>
      <c r="N23" s="67"/>
      <c r="O23" s="67"/>
      <c r="P23" s="68" cm="1">
        <f t="array" ref="P23">SUM(E23:N23)</f>
        <v>24000</v>
      </c>
      <c r="Q23" s="38"/>
      <c r="R23" s="39"/>
      <c r="S23" s="39"/>
      <c r="T23" s="39"/>
      <c r="U23" s="39"/>
      <c r="V23" s="39"/>
      <c r="W23" s="39"/>
      <c r="X23" s="39"/>
      <c r="Y23" s="39"/>
      <c r="Z23" s="39"/>
    </row>
    <row r="24" ht="15" customHeight="1">
      <c r="A24" s="30"/>
      <c r="B24" t="s" s="65">
        <v>26</v>
      </c>
      <c r="C24" s="66"/>
      <c r="D24" s="52"/>
      <c r="E24" s="67"/>
      <c r="F24" s="67"/>
      <c r="G24" s="67">
        <v>5000</v>
      </c>
      <c r="H24" s="67">
        <v>5000</v>
      </c>
      <c r="I24" s="67">
        <v>11000</v>
      </c>
      <c r="J24" s="67">
        <v>10000</v>
      </c>
      <c r="K24" s="67">
        <v>10000</v>
      </c>
      <c r="L24" s="67"/>
      <c r="M24" s="67"/>
      <c r="N24" s="67"/>
      <c r="O24" s="67"/>
      <c r="P24" s="68" cm="1">
        <f t="array" ref="P24">SUM(E24:N24)</f>
        <v>41000</v>
      </c>
      <c r="Q24" s="38"/>
      <c r="R24" s="39"/>
      <c r="S24" s="39"/>
      <c r="T24" s="39"/>
      <c r="U24" s="39"/>
      <c r="V24" s="39"/>
      <c r="W24" s="39"/>
      <c r="X24" s="39"/>
      <c r="Y24" s="39"/>
      <c r="Z24" s="39"/>
    </row>
    <row r="25" ht="15" customHeight="1">
      <c r="A25" s="30"/>
      <c r="B25" t="s" s="65">
        <v>27</v>
      </c>
      <c r="C25" s="66"/>
      <c r="D25" s="52"/>
      <c r="E25" s="67"/>
      <c r="F25" s="67"/>
      <c r="G25" s="67">
        <v>8000</v>
      </c>
      <c r="H25" s="67"/>
      <c r="I25" s="67">
        <v>5000</v>
      </c>
      <c r="J25" s="67">
        <v>5000</v>
      </c>
      <c r="K25" s="67"/>
      <c r="L25" s="67"/>
      <c r="M25" s="67"/>
      <c r="N25" s="67"/>
      <c r="O25" s="67"/>
      <c r="P25" s="68" cm="1">
        <f t="array" ref="P25">SUM(E25:N25)</f>
        <v>18000</v>
      </c>
      <c r="Q25" s="38"/>
      <c r="R25" s="39"/>
      <c r="S25" s="39"/>
      <c r="T25" s="39"/>
      <c r="U25" s="39"/>
      <c r="V25" s="39"/>
      <c r="W25" s="39"/>
      <c r="X25" s="39"/>
      <c r="Y25" s="39"/>
      <c r="Z25" s="39"/>
    </row>
    <row r="26" ht="15" customHeight="1">
      <c r="A26" s="30"/>
      <c r="B26" t="s" s="65">
        <v>28</v>
      </c>
      <c r="C26" s="66"/>
      <c r="D26" s="52"/>
      <c r="E26" s="67"/>
      <c r="F26" s="67"/>
      <c r="G26" s="67">
        <v>5000</v>
      </c>
      <c r="H26" s="67">
        <v>5000</v>
      </c>
      <c r="I26" s="67">
        <v>5000</v>
      </c>
      <c r="J26" s="67">
        <v>5000</v>
      </c>
      <c r="K26" s="67">
        <v>5000</v>
      </c>
      <c r="L26" s="67"/>
      <c r="M26" s="67"/>
      <c r="N26" s="67"/>
      <c r="O26" s="67"/>
      <c r="P26" s="68" cm="1">
        <f t="array" ref="P26">SUM(E26:N26)</f>
        <v>25000</v>
      </c>
      <c r="Q26" s="38"/>
      <c r="R26" s="39"/>
      <c r="S26" s="39"/>
      <c r="T26" s="39"/>
      <c r="U26" s="39"/>
      <c r="V26" s="39"/>
      <c r="W26" s="39"/>
      <c r="X26" s="39"/>
      <c r="Y26" s="39"/>
      <c r="Z26" s="39"/>
    </row>
    <row r="27" ht="15" customHeight="1">
      <c r="A27" s="30"/>
      <c r="B27" t="s" s="65">
        <v>29</v>
      </c>
      <c r="C27" s="66"/>
      <c r="D27" s="52"/>
      <c r="E27" s="67"/>
      <c r="F27" s="67"/>
      <c r="G27" s="67">
        <v>5000</v>
      </c>
      <c r="H27" s="67">
        <v>5000</v>
      </c>
      <c r="I27" s="67">
        <v>10000</v>
      </c>
      <c r="J27" s="67">
        <v>10000</v>
      </c>
      <c r="K27" s="67">
        <v>10000</v>
      </c>
      <c r="L27" s="67"/>
      <c r="M27" s="67"/>
      <c r="N27" s="67"/>
      <c r="O27" s="67"/>
      <c r="P27" s="68" cm="1">
        <f t="array" ref="P27">SUM(E27:N27)</f>
        <v>40000</v>
      </c>
      <c r="Q27" s="38"/>
      <c r="R27" s="39"/>
      <c r="S27" s="39"/>
      <c r="T27" s="39"/>
      <c r="U27" s="39"/>
      <c r="V27" s="39"/>
      <c r="W27" s="39"/>
      <c r="X27" s="39"/>
      <c r="Y27" s="39"/>
      <c r="Z27" s="39"/>
    </row>
    <row r="28" ht="15" customHeight="1">
      <c r="A28" s="30"/>
      <c r="B28" t="s" s="65">
        <v>30</v>
      </c>
      <c r="C28" s="66"/>
      <c r="D28" s="52"/>
      <c r="E28" s="67"/>
      <c r="F28" s="67"/>
      <c r="G28" s="67"/>
      <c r="H28" s="67"/>
      <c r="I28" s="67"/>
      <c r="J28" s="67"/>
      <c r="K28" s="71"/>
      <c r="L28" s="67"/>
      <c r="M28" s="67"/>
      <c r="N28" s="67"/>
      <c r="O28" s="67"/>
      <c r="P28" s="68" cm="1">
        <f t="array" ref="P28">SUM(E28:N28)</f>
        <v>0</v>
      </c>
      <c r="Q28" s="38"/>
      <c r="R28" s="39"/>
      <c r="S28" s="39"/>
      <c r="T28" s="39"/>
      <c r="U28" s="39"/>
      <c r="V28" s="39"/>
      <c r="W28" s="39"/>
      <c r="X28" s="39"/>
      <c r="Y28" s="39"/>
      <c r="Z28" s="39"/>
    </row>
    <row r="29" ht="15" customHeight="1">
      <c r="A29" s="30"/>
      <c r="B29" t="s" s="72">
        <v>31</v>
      </c>
      <c r="C29" s="73"/>
      <c r="D29" s="74"/>
      <c r="E29" s="75"/>
      <c r="F29" s="75">
        <v>10000</v>
      </c>
      <c r="G29" s="75">
        <v>10000</v>
      </c>
      <c r="H29" s="75">
        <v>10000</v>
      </c>
      <c r="I29" s="75">
        <v>10000</v>
      </c>
      <c r="J29" s="75">
        <v>10000</v>
      </c>
      <c r="K29" s="75">
        <v>16270</v>
      </c>
      <c r="L29" s="75"/>
      <c r="M29" s="75"/>
      <c r="N29" s="75"/>
      <c r="O29" s="75"/>
      <c r="P29" s="60" cm="1">
        <f t="array" ref="P29">SUM(E29:N29)</f>
        <v>66270</v>
      </c>
      <c r="Q29" s="76"/>
      <c r="R29" s="39"/>
      <c r="S29" s="39"/>
      <c r="T29" s="39"/>
      <c r="U29" s="39"/>
      <c r="V29" s="39"/>
      <c r="W29" s="39"/>
      <c r="X29" s="39"/>
      <c r="Y29" s="39"/>
      <c r="Z29" s="39"/>
    </row>
    <row r="30" ht="8" customHeight="1">
      <c r="A30" s="30"/>
      <c r="B30" s="77"/>
      <c r="C30" s="78"/>
      <c r="D30" s="79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1"/>
      <c r="Q30" s="82"/>
      <c r="R30" s="83"/>
      <c r="S30" s="39"/>
      <c r="T30" s="39"/>
      <c r="U30" s="39"/>
      <c r="V30" s="39"/>
      <c r="W30" s="39"/>
      <c r="X30" s="39"/>
      <c r="Y30" s="39"/>
      <c r="Z30" s="39"/>
    </row>
    <row r="31" ht="15" customHeight="1">
      <c r="A31" s="30"/>
      <c r="B31" t="s" s="84">
        <v>32</v>
      </c>
      <c r="C31" s="85"/>
      <c r="D31" s="46"/>
      <c r="E31" s="86">
        <v>2500</v>
      </c>
      <c r="F31" s="86"/>
      <c r="G31" s="86"/>
      <c r="H31" s="86"/>
      <c r="I31" s="86"/>
      <c r="J31" s="86"/>
      <c r="K31" s="86">
        <v>1500</v>
      </c>
      <c r="L31" s="86">
        <v>1500</v>
      </c>
      <c r="M31" s="86">
        <v>1500</v>
      </c>
      <c r="N31" s="86">
        <v>1500</v>
      </c>
      <c r="O31" s="86">
        <v>1500</v>
      </c>
      <c r="P31" s="87" cm="1">
        <f t="array" ref="P31">SUM(E31:O31)</f>
        <v>10000</v>
      </c>
      <c r="Q31" s="88"/>
      <c r="R31" s="39"/>
      <c r="S31" s="39"/>
      <c r="T31" s="39"/>
      <c r="U31" s="39"/>
      <c r="V31" s="39"/>
      <c r="W31" s="39"/>
      <c r="X31" s="39"/>
      <c r="Y31" s="39"/>
      <c r="Z31" s="39"/>
    </row>
    <row r="32" ht="15" customHeight="1">
      <c r="A32" s="30"/>
      <c r="B32" t="s" s="50">
        <v>33</v>
      </c>
      <c r="C32" s="89"/>
      <c r="D32" s="90"/>
      <c r="E32" s="53">
        <v>2000</v>
      </c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4" cm="1">
        <f t="array" ref="P32">SUM(E32:O32)</f>
        <v>2000</v>
      </c>
      <c r="Q32" s="38"/>
      <c r="R32" s="39"/>
      <c r="S32" s="39"/>
      <c r="T32" s="39"/>
      <c r="U32" s="39"/>
      <c r="V32" s="39"/>
      <c r="W32" s="39"/>
      <c r="X32" s="39"/>
      <c r="Y32" s="39"/>
      <c r="Z32" s="39"/>
    </row>
    <row r="33" ht="15" customHeight="1">
      <c r="A33" s="30"/>
      <c r="B33" t="s" s="50">
        <v>34</v>
      </c>
      <c r="C33" s="89"/>
      <c r="D33" s="90"/>
      <c r="E33" s="53">
        <v>6575</v>
      </c>
      <c r="F33" s="53">
        <v>3500</v>
      </c>
      <c r="G33" s="53">
        <v>3500</v>
      </c>
      <c r="H33" s="53">
        <v>3500</v>
      </c>
      <c r="I33" s="53">
        <v>3500</v>
      </c>
      <c r="J33" s="53">
        <v>3500</v>
      </c>
      <c r="K33" s="53">
        <v>3500</v>
      </c>
      <c r="L33" s="53"/>
      <c r="M33" s="53"/>
      <c r="N33" s="53"/>
      <c r="O33" s="53"/>
      <c r="P33" s="54" cm="1">
        <f t="array" ref="P33">SUM(E33:O33)</f>
        <v>27575</v>
      </c>
      <c r="Q33" s="38"/>
      <c r="R33" s="39"/>
      <c r="S33" s="39"/>
      <c r="T33" s="39"/>
      <c r="U33" s="39"/>
      <c r="V33" s="39"/>
      <c r="W33" s="39"/>
      <c r="X33" s="39"/>
      <c r="Y33" s="39"/>
      <c r="Z33" s="39"/>
    </row>
    <row r="34" ht="15" customHeight="1">
      <c r="A34" s="30"/>
      <c r="B34" t="s" s="50">
        <v>35</v>
      </c>
      <c r="C34" s="89"/>
      <c r="D34" s="90"/>
      <c r="E34" s="53">
        <v>2000</v>
      </c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4" cm="1">
        <f t="array" ref="P34">SUM(E34:O34)</f>
        <v>2000</v>
      </c>
      <c r="Q34" s="38"/>
      <c r="R34" s="39"/>
      <c r="S34" s="39"/>
      <c r="T34" s="39"/>
      <c r="U34" s="39"/>
      <c r="V34" s="39"/>
      <c r="W34" s="39"/>
      <c r="X34" s="39"/>
      <c r="Y34" s="39"/>
      <c r="Z34" s="39"/>
    </row>
    <row r="35" ht="15" customHeight="1">
      <c r="A35" s="30"/>
      <c r="B35" t="s" s="50">
        <v>36</v>
      </c>
      <c r="C35" s="89"/>
      <c r="D35" s="90"/>
      <c r="E35" s="53">
        <v>2000</v>
      </c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4" cm="1">
        <f t="array" ref="P35">SUM(E35:O35)</f>
        <v>2000</v>
      </c>
      <c r="Q35" s="38"/>
      <c r="R35" s="39"/>
      <c r="S35" s="39"/>
      <c r="T35" s="39"/>
      <c r="U35" s="39"/>
      <c r="V35" s="39"/>
      <c r="W35" s="39"/>
      <c r="X35" s="39"/>
      <c r="Y35" s="39"/>
      <c r="Z35" s="39"/>
    </row>
    <row r="36" ht="15" customHeight="1">
      <c r="A36" s="30"/>
      <c r="B36" t="s" s="50">
        <v>37</v>
      </c>
      <c r="C36" s="89"/>
      <c r="D36" s="90"/>
      <c r="E36" s="53"/>
      <c r="F36" s="53"/>
      <c r="G36" s="53">
        <v>2000</v>
      </c>
      <c r="H36" s="53">
        <v>2000</v>
      </c>
      <c r="I36" s="53"/>
      <c r="J36" s="53"/>
      <c r="K36" s="53"/>
      <c r="L36" s="53"/>
      <c r="M36" s="53"/>
      <c r="N36" s="53"/>
      <c r="O36" s="53"/>
      <c r="P36" s="54" cm="1">
        <f t="array" ref="P36">SUM(E36:O36)</f>
        <v>4000</v>
      </c>
      <c r="Q36" s="38"/>
      <c r="R36" s="39"/>
      <c r="S36" s="39"/>
      <c r="T36" s="39"/>
      <c r="U36" s="39"/>
      <c r="V36" s="39"/>
      <c r="W36" s="39"/>
      <c r="X36" s="39"/>
      <c r="Y36" s="39"/>
      <c r="Z36" s="39"/>
    </row>
    <row r="37" ht="15" customHeight="1">
      <c r="A37" s="30"/>
      <c r="B37" t="s" s="50">
        <v>38</v>
      </c>
      <c r="C37" s="89"/>
      <c r="D37" s="90"/>
      <c r="E37" s="53">
        <v>24920</v>
      </c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4" cm="1">
        <f t="array" ref="P37">SUM(E37:O37)</f>
        <v>24920</v>
      </c>
      <c r="Q37" s="38"/>
      <c r="R37" s="39"/>
      <c r="S37" s="39"/>
      <c r="T37" s="39"/>
      <c r="U37" s="39"/>
      <c r="V37" s="39"/>
      <c r="W37" s="39"/>
      <c r="X37" s="39"/>
      <c r="Y37" s="39"/>
      <c r="Z37" s="39"/>
    </row>
    <row r="38" ht="15" customHeight="1">
      <c r="A38" s="30"/>
      <c r="B38" t="s" s="50">
        <v>39</v>
      </c>
      <c r="C38" s="89"/>
      <c r="D38" s="90"/>
      <c r="E38" s="53"/>
      <c r="F38" s="53"/>
      <c r="G38" s="53"/>
      <c r="H38" s="53"/>
      <c r="I38" s="53"/>
      <c r="J38" s="53"/>
      <c r="K38" s="53">
        <v>6800</v>
      </c>
      <c r="L38" s="53">
        <v>4600</v>
      </c>
      <c r="M38" s="53">
        <v>5800</v>
      </c>
      <c r="N38" s="53">
        <v>5400</v>
      </c>
      <c r="O38" s="53">
        <v>6100</v>
      </c>
      <c r="P38" s="54" cm="1">
        <f t="array" ref="P38">SUM(E38:O38)</f>
        <v>28700</v>
      </c>
      <c r="Q38" s="38"/>
      <c r="R38" s="39"/>
      <c r="S38" s="39"/>
      <c r="T38" s="39"/>
      <c r="U38" s="39"/>
      <c r="V38" s="39"/>
      <c r="W38" s="39"/>
      <c r="X38" s="39"/>
      <c r="Y38" s="39"/>
      <c r="Z38" s="39"/>
    </row>
    <row r="39" ht="15" customHeight="1">
      <c r="A39" s="30"/>
      <c r="B39" t="s" s="50">
        <v>40</v>
      </c>
      <c r="C39" s="51"/>
      <c r="D39" s="52"/>
      <c r="E39" s="53">
        <v>10000</v>
      </c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4" cm="1">
        <f t="array" ref="P39">SUM(E39:O39)</f>
        <v>10000</v>
      </c>
      <c r="Q39" s="38"/>
      <c r="R39" s="39"/>
      <c r="S39" s="39"/>
      <c r="T39" s="39"/>
      <c r="U39" s="39"/>
      <c r="V39" s="39"/>
      <c r="W39" s="39"/>
      <c r="X39" s="39"/>
      <c r="Y39" s="39"/>
      <c r="Z39" s="39"/>
    </row>
    <row r="40" ht="15" customHeight="1">
      <c r="A40" s="30"/>
      <c r="B40" t="s" s="50">
        <v>41</v>
      </c>
      <c r="C40" s="89"/>
      <c r="D40" s="90"/>
      <c r="E40" s="91">
        <v>81351.8</v>
      </c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4" cm="1">
        <f t="array" ref="P40">SUM(E40:O40)</f>
        <v>81351.8</v>
      </c>
      <c r="Q40" s="55"/>
      <c r="R40" s="39"/>
      <c r="S40" s="39"/>
      <c r="T40" s="39"/>
      <c r="U40" s="39"/>
      <c r="V40" s="39"/>
      <c r="W40" s="39"/>
      <c r="X40" s="39"/>
      <c r="Y40" s="39"/>
      <c r="Z40" s="39"/>
    </row>
    <row r="41" ht="15" customHeight="1">
      <c r="A41" s="30"/>
      <c r="B41" t="s" s="50">
        <v>42</v>
      </c>
      <c r="C41" s="51"/>
      <c r="D41" s="52"/>
      <c r="E41" s="53">
        <v>13800</v>
      </c>
      <c r="F41" s="53">
        <v>4800</v>
      </c>
      <c r="G41" s="53">
        <v>4800</v>
      </c>
      <c r="H41" s="53">
        <v>4800</v>
      </c>
      <c r="I41" s="53">
        <v>4800</v>
      </c>
      <c r="J41" s="53">
        <v>4800</v>
      </c>
      <c r="K41" s="53">
        <v>4800</v>
      </c>
      <c r="L41" s="53"/>
      <c r="M41" s="53"/>
      <c r="N41" s="53"/>
      <c r="O41" s="53"/>
      <c r="P41" s="54" cm="1">
        <f t="array" ref="P41">SUM(E41:O41)</f>
        <v>42600</v>
      </c>
      <c r="Q41" s="61" cm="1">
        <f t="array" ref="Q41">SUM(P11:P41)</f>
        <v>761416.8</v>
      </c>
      <c r="R41" s="38"/>
      <c r="S41" s="39"/>
      <c r="T41" s="39"/>
      <c r="U41" s="39"/>
      <c r="V41" s="39"/>
      <c r="W41" s="39"/>
      <c r="X41" s="39"/>
      <c r="Y41" s="39"/>
      <c r="Z41" s="39"/>
    </row>
    <row r="42" ht="15" customHeight="1">
      <c r="A42" s="30"/>
      <c r="B42" s="92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93"/>
      <c r="Q42" s="94"/>
      <c r="R42" s="39"/>
      <c r="S42" s="39"/>
      <c r="T42" s="39"/>
      <c r="U42" s="39"/>
      <c r="V42" s="39"/>
      <c r="W42" s="39"/>
      <c r="X42" s="39"/>
      <c r="Y42" s="39"/>
      <c r="Z42" s="39"/>
    </row>
    <row r="43" ht="19.5" customHeight="1">
      <c r="A43" s="30"/>
      <c r="B43" t="s" s="95">
        <v>43</v>
      </c>
      <c r="C43" s="96"/>
      <c r="D43" s="97"/>
      <c r="E43" s="98" cm="1">
        <f t="array" ref="E43">SUM(E9:E41)</f>
        <v>145146.8</v>
      </c>
      <c r="F43" s="99" cm="1">
        <f t="array" ref="F43">SUM(F9:F41)</f>
        <v>18300</v>
      </c>
      <c r="G43" s="99" cm="1">
        <f t="array" ref="G43">SUM(G9:G41)</f>
        <v>168300</v>
      </c>
      <c r="H43" s="99" cm="1">
        <f t="array" ref="H43">SUM(H9:H41)</f>
        <v>136300</v>
      </c>
      <c r="I43" s="99" cm="1">
        <f t="array" ref="I43">SUM(I9:I41)</f>
        <v>101300</v>
      </c>
      <c r="J43" s="99" cm="1">
        <f t="array" ref="J43">SUM(J9:J41)</f>
        <v>71300</v>
      </c>
      <c r="K43" s="99" cm="1">
        <f t="array" ref="K43">SUM(K9:K41)</f>
        <v>92870</v>
      </c>
      <c r="L43" s="99" cm="1">
        <f t="array" ref="L43">SUM(L9:L41)</f>
        <v>6100</v>
      </c>
      <c r="M43" s="99" cm="1">
        <f t="array" ref="M43">SUM(M9:M41)</f>
        <v>7300</v>
      </c>
      <c r="N43" s="99" cm="1">
        <f t="array" ref="N43">SUM(N9:N41)</f>
        <v>6900</v>
      </c>
      <c r="O43" s="100" cm="1">
        <f t="array" ref="O43">SUM(O9:O41)</f>
        <v>7600</v>
      </c>
      <c r="P43" s="101" cm="1">
        <f t="array" ref="P43">SUM(P9:P41)</f>
        <v>761416.8</v>
      </c>
      <c r="Q43" s="38"/>
      <c r="R43" s="39"/>
      <c r="S43" s="39"/>
      <c r="T43" s="39"/>
      <c r="U43" s="39"/>
      <c r="V43" s="39"/>
      <c r="W43" s="39"/>
      <c r="X43" s="39"/>
      <c r="Y43" s="39"/>
      <c r="Z43" s="39"/>
    </row>
    <row r="44" ht="19.5" customHeight="1">
      <c r="A44" s="30"/>
      <c r="B44" s="102"/>
      <c r="C44" s="103"/>
      <c r="D44" s="103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104"/>
      <c r="Q44" s="38"/>
      <c r="R44" s="39"/>
      <c r="S44" s="39"/>
      <c r="T44" s="39"/>
      <c r="U44" s="39"/>
      <c r="V44" s="39"/>
      <c r="W44" s="39"/>
      <c r="X44" s="39"/>
      <c r="Y44" s="39"/>
      <c r="Z44" s="39"/>
    </row>
    <row r="45" ht="19.5" customHeight="1">
      <c r="A45" s="30"/>
      <c r="B45" t="s" s="105">
        <v>44</v>
      </c>
      <c r="C45" s="103"/>
      <c r="D45" s="97"/>
      <c r="E45" s="106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8"/>
      <c r="Q45" s="38"/>
      <c r="R45" s="39"/>
      <c r="S45" s="39"/>
      <c r="T45" s="39"/>
      <c r="U45" s="39"/>
      <c r="V45" s="39"/>
      <c r="W45" s="39"/>
      <c r="X45" s="39"/>
      <c r="Y45" s="39"/>
      <c r="Z45" s="39"/>
    </row>
    <row r="46" ht="19.5" customHeight="1">
      <c r="A46" s="30"/>
      <c r="B46" t="s" s="62">
        <v>45</v>
      </c>
      <c r="C46" s="45"/>
      <c r="D46" s="46"/>
      <c r="E46" s="109">
        <v>0</v>
      </c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10" cm="1">
        <f t="array" ref="P46">SUM(E46:N46)</f>
        <v>0</v>
      </c>
      <c r="Q46" s="38"/>
      <c r="R46" s="39"/>
      <c r="S46" s="39"/>
      <c r="T46" s="39"/>
      <c r="U46" s="39"/>
      <c r="V46" s="39"/>
      <c r="W46" s="39"/>
      <c r="X46" s="39"/>
      <c r="Y46" s="39"/>
      <c r="Z46" s="39"/>
    </row>
    <row r="47" ht="19.5" customHeight="1">
      <c r="A47" s="30"/>
      <c r="B47" t="s" s="111">
        <v>46</v>
      </c>
      <c r="C47" s="66"/>
      <c r="D47" s="52"/>
      <c r="E47" s="109"/>
      <c r="F47" s="109"/>
      <c r="G47" s="109"/>
      <c r="H47" s="109"/>
      <c r="I47" s="109"/>
      <c r="J47" s="109"/>
      <c r="K47" s="109">
        <v>680000</v>
      </c>
      <c r="L47" s="109">
        <v>460000</v>
      </c>
      <c r="M47" s="109">
        <v>580000</v>
      </c>
      <c r="N47" s="109">
        <v>540000</v>
      </c>
      <c r="O47" s="109">
        <v>610000</v>
      </c>
      <c r="P47" s="112" cm="1">
        <f t="array" ref="P47">SUM(J47:O47)</f>
        <v>2870000</v>
      </c>
      <c r="Q47" s="38"/>
      <c r="R47" s="39"/>
      <c r="S47" s="39"/>
      <c r="T47" s="39"/>
      <c r="U47" s="39"/>
      <c r="V47" s="39"/>
      <c r="W47" s="39"/>
      <c r="X47" s="39"/>
      <c r="Y47" s="39"/>
      <c r="Z47" s="39"/>
    </row>
    <row r="48" ht="9" customHeight="1">
      <c r="A48" s="30"/>
      <c r="B48" s="113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114"/>
      <c r="Q48" s="38"/>
      <c r="R48" s="39"/>
      <c r="S48" s="39"/>
      <c r="T48" s="39"/>
      <c r="U48" s="39"/>
      <c r="V48" s="39"/>
      <c r="W48" s="39"/>
      <c r="X48" s="39"/>
      <c r="Y48" s="39"/>
      <c r="Z48" s="39"/>
    </row>
    <row r="49" ht="19.5" customHeight="1">
      <c r="A49" s="30"/>
      <c r="B49" t="s" s="111">
        <v>47</v>
      </c>
      <c r="C49" s="66"/>
      <c r="D49" s="52"/>
      <c r="E49" s="109" cm="1">
        <f t="array" ref="E49">SUM(E46:E47)</f>
        <v>0</v>
      </c>
      <c r="F49" s="109" cm="1">
        <f t="array" ref="F49">SUM(F46:F47)</f>
        <v>0</v>
      </c>
      <c r="G49" s="109" cm="1">
        <f t="array" ref="G49">SUM(G46:G47)</f>
        <v>0</v>
      </c>
      <c r="H49" s="109" cm="1">
        <f t="array" ref="H49">SUM(H46:H47)</f>
        <v>0</v>
      </c>
      <c r="I49" s="109" cm="1">
        <f t="array" ref="I49">SUM(I46:I47)</f>
        <v>0</v>
      </c>
      <c r="J49" s="109" cm="1">
        <f t="array" ref="J49">SUM(J46:J47)</f>
        <v>0</v>
      </c>
      <c r="K49" s="109" cm="1">
        <f t="array" ref="K49">SUM(K46:K47)</f>
        <v>680000</v>
      </c>
      <c r="L49" s="109" cm="1">
        <f t="array" ref="L49">SUM(L46:L47)</f>
        <v>460000</v>
      </c>
      <c r="M49" s="109" cm="1">
        <f t="array" ref="M49">SUM(M46:M47)</f>
        <v>580000</v>
      </c>
      <c r="N49" s="109" cm="1">
        <f t="array" ref="N49">SUM(N46:N47)</f>
        <v>540000</v>
      </c>
      <c r="O49" s="109" cm="1">
        <f t="array" ref="O49">SUM(O46:O47)</f>
        <v>610000</v>
      </c>
      <c r="P49" s="115"/>
      <c r="Q49" s="38"/>
      <c r="R49" s="39"/>
      <c r="S49" s="39"/>
      <c r="T49" s="39"/>
      <c r="U49" s="39"/>
      <c r="V49" s="39"/>
      <c r="W49" s="39"/>
      <c r="X49" s="39"/>
      <c r="Y49" s="39"/>
      <c r="Z49" s="39"/>
    </row>
    <row r="50" ht="10.5" customHeight="1">
      <c r="A50" s="30"/>
      <c r="B50" s="116"/>
      <c r="C50" s="73"/>
      <c r="D50" s="73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114"/>
      <c r="Q50" s="38"/>
      <c r="R50" s="39"/>
      <c r="S50" s="39"/>
      <c r="T50" s="39"/>
      <c r="U50" s="39"/>
      <c r="V50" s="39"/>
      <c r="W50" s="39"/>
      <c r="X50" s="39"/>
      <c r="Y50" s="39"/>
      <c r="Z50" s="39"/>
    </row>
    <row r="51" ht="19.5" customHeight="1">
      <c r="A51" s="30"/>
      <c r="B51" t="s" s="117">
        <v>48</v>
      </c>
      <c r="C51" s="96"/>
      <c r="D51" s="97"/>
      <c r="E51" s="118" cm="1">
        <f t="array" ref="E51">E43-E49</f>
        <v>145146.8</v>
      </c>
      <c r="F51" s="119" cm="1">
        <f t="array" ref="F51">F43-F49</f>
        <v>18300</v>
      </c>
      <c r="G51" s="119" cm="1">
        <f t="array" ref="G51">G43-G49</f>
        <v>168300</v>
      </c>
      <c r="H51" s="119" cm="1">
        <f t="array" ref="H51">H43-H49</f>
        <v>136300</v>
      </c>
      <c r="I51" s="119" cm="1">
        <f t="array" ref="I51">I43-I49</f>
        <v>101300</v>
      </c>
      <c r="J51" s="119" cm="1">
        <f t="array" ref="J51">J43-J49</f>
        <v>71300</v>
      </c>
      <c r="K51" s="119" cm="1">
        <f t="array" ref="K51">K43-K49</f>
        <v>-587130</v>
      </c>
      <c r="L51" s="119" cm="1">
        <f t="array" ref="L51">L43-L49</f>
        <v>-453900</v>
      </c>
      <c r="M51" s="119" cm="1">
        <f t="array" ref="M51">M43-M49</f>
        <v>-572700</v>
      </c>
      <c r="N51" s="119" cm="1">
        <f t="array" ref="N51">N43-N49</f>
        <v>-533100</v>
      </c>
      <c r="O51" s="119" cm="1">
        <f t="array" ref="O51">O43-O49</f>
        <v>-602400</v>
      </c>
      <c r="P51" s="120"/>
      <c r="Q51" s="38"/>
      <c r="R51" s="39"/>
      <c r="S51" s="39"/>
      <c r="T51" s="39"/>
      <c r="U51" s="39"/>
      <c r="V51" s="39"/>
      <c r="W51" s="39"/>
      <c r="X51" s="39"/>
      <c r="Y51" s="39"/>
      <c r="Z51" s="39"/>
    </row>
    <row r="52" ht="10.5" customHeight="1">
      <c r="A52" s="30"/>
      <c r="B52" s="121"/>
      <c r="C52" s="45"/>
      <c r="D52" s="45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114"/>
      <c r="Q52" s="38"/>
      <c r="R52" s="39"/>
      <c r="S52" s="39"/>
      <c r="T52" s="39"/>
      <c r="U52" s="39"/>
      <c r="V52" s="39"/>
      <c r="W52" s="39"/>
      <c r="X52" s="39"/>
      <c r="Y52" s="39"/>
      <c r="Z52" s="39"/>
    </row>
    <row r="53" ht="19.5" customHeight="1">
      <c r="A53" s="30"/>
      <c r="B53" t="s" s="65">
        <v>49</v>
      </c>
      <c r="C53" s="66"/>
      <c r="D53" s="52"/>
      <c r="E53" s="109"/>
      <c r="F53" s="109" cm="1">
        <f t="array" ref="F53">E59</f>
        <v>145146.8</v>
      </c>
      <c r="G53" s="109" cm="1">
        <f t="array" ref="G53">F59</f>
        <v>165375.47224</v>
      </c>
      <c r="H53" s="109" cm="1">
        <f t="array" ref="H53">G59</f>
        <v>337612.842812432</v>
      </c>
      <c r="I53" s="109" cm="1">
        <f t="array" ref="I53">H59</f>
        <v>479505.014357619</v>
      </c>
      <c r="J53" s="109" cm="1">
        <f t="array" ref="J53">I59</f>
        <v>587658.513527039</v>
      </c>
      <c r="K53" s="109" cm="1">
        <f t="array" ref="K53">J59</f>
        <v>666734.223986658</v>
      </c>
      <c r="L53" s="109" cm="1">
        <f t="array" ref="L53">K59</f>
        <v>80543.5538297006</v>
      </c>
      <c r="M53" s="109" cm="1">
        <f t="array" ref="M53">L59</f>
        <v>-377762.052235109</v>
      </c>
      <c r="N53" s="109" cm="1">
        <f t="array" ref="N53">M59</f>
        <v>-961677.504451483</v>
      </c>
      <c r="O53" s="109" cm="1">
        <f t="array" ref="O53">N59</f>
        <v>0</v>
      </c>
      <c r="P53" s="115"/>
      <c r="Q53" s="38"/>
      <c r="R53" s="39"/>
      <c r="S53" s="39"/>
      <c r="T53" s="39"/>
      <c r="U53" s="39"/>
      <c r="V53" s="39"/>
      <c r="W53" s="39"/>
      <c r="X53" s="39"/>
      <c r="Y53" s="39"/>
      <c r="Z53" s="39"/>
    </row>
    <row r="54" ht="10.5" customHeight="1">
      <c r="A54" s="30"/>
      <c r="B54" s="92"/>
      <c r="C54" s="73"/>
      <c r="D54" s="73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114"/>
      <c r="Q54" s="38"/>
      <c r="R54" s="39"/>
      <c r="S54" s="39"/>
      <c r="T54" s="39"/>
      <c r="U54" s="39"/>
      <c r="V54" s="39"/>
      <c r="W54" s="39"/>
      <c r="X54" s="39"/>
      <c r="Y54" s="39"/>
      <c r="Z54" s="39"/>
    </row>
    <row r="55" ht="19.5" customHeight="1">
      <c r="A55" s="30"/>
      <c r="B55" t="s" s="122">
        <v>50</v>
      </c>
      <c r="C55" s="96"/>
      <c r="D55" s="97"/>
      <c r="E55" s="123" cm="1">
        <f t="array" ref="E55">E51+E53</f>
        <v>145146.8</v>
      </c>
      <c r="F55" s="124" cm="1">
        <f t="array" ref="F55">F51+F53</f>
        <v>163446.8</v>
      </c>
      <c r="G55" s="124" cm="1">
        <f t="array" ref="G55">G51+G53</f>
        <v>333675.47224</v>
      </c>
      <c r="H55" s="124" cm="1">
        <f t="array" ref="H55">H51+H53</f>
        <v>473912.842812432</v>
      </c>
      <c r="I55" s="124" cm="1">
        <f t="array" ref="I55">I51+I53</f>
        <v>580805.014357619</v>
      </c>
      <c r="J55" s="124" cm="1">
        <f t="array" ref="J55">J51+J53</f>
        <v>658958.513527039</v>
      </c>
      <c r="K55" s="124" cm="1">
        <f t="array" ref="K55">K51+K53</f>
        <v>79604.223986658006</v>
      </c>
      <c r="L55" s="124" cm="1">
        <f t="array" ref="L55">L51+L53</f>
        <v>-373356.446170299</v>
      </c>
      <c r="M55" s="124" cm="1">
        <f t="array" ref="M55">M51+M53</f>
        <v>-950462.052235109</v>
      </c>
      <c r="N55" s="124"/>
      <c r="O55" s="124"/>
      <c r="P55" s="125"/>
      <c r="Q55" s="38"/>
      <c r="R55" s="39"/>
      <c r="S55" s="39"/>
      <c r="T55" s="39"/>
      <c r="U55" s="39"/>
      <c r="V55" s="39"/>
      <c r="W55" s="39"/>
      <c r="X55" s="39"/>
      <c r="Y55" s="39"/>
      <c r="Z55" s="39"/>
    </row>
    <row r="56" ht="10.5" customHeight="1">
      <c r="A56" s="30"/>
      <c r="B56" s="102"/>
      <c r="C56" s="103"/>
      <c r="D56" s="103"/>
      <c r="E56" s="66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114"/>
      <c r="Q56" s="38"/>
      <c r="R56" s="39"/>
      <c r="S56" s="39"/>
      <c r="T56" s="39"/>
      <c r="U56" s="39"/>
      <c r="V56" s="39"/>
      <c r="W56" s="39"/>
      <c r="X56" s="39"/>
      <c r="Y56" s="39"/>
      <c r="Z56" s="39"/>
    </row>
    <row r="57" ht="19.5" customHeight="1">
      <c r="A57" s="30"/>
      <c r="B57" t="s" s="126">
        <v>51</v>
      </c>
      <c r="C57" s="96"/>
      <c r="D57" s="97"/>
      <c r="E57" s="127"/>
      <c r="F57" s="128" cm="1">
        <f t="array" ref="F57">F55*0.0118</f>
        <v>1928.67224</v>
      </c>
      <c r="G57" s="128" cm="1">
        <f t="array" ref="G57">G55*0.0118</f>
        <v>3937.370572432</v>
      </c>
      <c r="H57" s="128" cm="1">
        <f t="array" ref="H57">H55*0.0118</f>
        <v>5592.1715451867</v>
      </c>
      <c r="I57" s="128" cm="1">
        <f t="array" ref="I57">I55*0.0118</f>
        <v>6853.4991694199</v>
      </c>
      <c r="J57" s="128" cm="1">
        <f t="array" ref="J57">J55*0.0118</f>
        <v>7775.710459619060</v>
      </c>
      <c r="K57" s="128" cm="1">
        <f t="array" ref="K57">K55*0.0118</f>
        <v>939.329843042564</v>
      </c>
      <c r="L57" s="128" cm="1">
        <f t="array" ref="L57">L55*0.0118</f>
        <v>-4405.606064809530</v>
      </c>
      <c r="M57" s="128" cm="1">
        <f t="array" ref="M57">M55*0.0118</f>
        <v>-11215.4522163743</v>
      </c>
      <c r="N57" s="128" cm="1">
        <f t="array" ref="N57">N55*0.0118</f>
        <v>0</v>
      </c>
      <c r="O57" s="128" cm="1">
        <f t="array" ref="O57">O55*0.0118</f>
        <v>0</v>
      </c>
      <c r="P57" s="129" cm="1">
        <f t="array" ref="P57">SUM(F57:N57)</f>
        <v>11405.6955485164</v>
      </c>
      <c r="Q57" s="38"/>
      <c r="R57" s="39"/>
      <c r="S57" s="39"/>
      <c r="T57" s="39"/>
      <c r="U57" s="39"/>
      <c r="V57" s="39"/>
      <c r="W57" s="39"/>
      <c r="X57" s="39"/>
      <c r="Y57" s="39"/>
      <c r="Z57" s="39"/>
    </row>
    <row r="58" ht="9.75" customHeight="1">
      <c r="A58" s="30"/>
      <c r="B58" s="130"/>
      <c r="C58" s="103"/>
      <c r="D58" s="10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93"/>
      <c r="Q58" s="38"/>
      <c r="R58" s="39"/>
      <c r="S58" s="39"/>
      <c r="T58" s="39"/>
      <c r="U58" s="39"/>
      <c r="V58" s="39"/>
      <c r="W58" s="39"/>
      <c r="X58" s="39"/>
      <c r="Y58" s="39"/>
      <c r="Z58" s="39"/>
    </row>
    <row r="59" ht="32.25" customHeight="1">
      <c r="A59" s="30"/>
      <c r="B59" t="s" s="131">
        <v>52</v>
      </c>
      <c r="C59" s="96"/>
      <c r="D59" s="97"/>
      <c r="E59" s="132" cm="1">
        <f t="array" ref="E59">E55+E57</f>
        <v>145146.8</v>
      </c>
      <c r="F59" s="133" cm="1">
        <f t="array" ref="F59">F55+F57</f>
        <v>165375.47224</v>
      </c>
      <c r="G59" s="133" cm="1">
        <f t="array" ref="G59">G55+G57</f>
        <v>337612.842812432</v>
      </c>
      <c r="H59" s="133" cm="1">
        <f t="array" ref="H59">H55+H57</f>
        <v>479505.014357619</v>
      </c>
      <c r="I59" s="133" cm="1">
        <f t="array" ref="I59">I55+I57</f>
        <v>587658.513527039</v>
      </c>
      <c r="J59" s="133" cm="1">
        <f t="array" ref="J59">J55+J57</f>
        <v>666734.223986658</v>
      </c>
      <c r="K59" s="133" cm="1">
        <f t="array" ref="K59">K55+K57</f>
        <v>80543.5538297006</v>
      </c>
      <c r="L59" s="133" cm="1">
        <f t="array" ref="L59">L55+L57</f>
        <v>-377762.052235109</v>
      </c>
      <c r="M59" s="133" cm="1">
        <f t="array" ref="M59">M55+M57</f>
        <v>-961677.504451483</v>
      </c>
      <c r="N59" s="133" cm="1">
        <f t="array" ref="N59">N55+N57</f>
        <v>0</v>
      </c>
      <c r="O59" s="133"/>
      <c r="P59" s="134"/>
      <c r="Q59" s="38"/>
      <c r="R59" s="39"/>
      <c r="S59" s="39"/>
      <c r="T59" s="39"/>
      <c r="U59" s="39"/>
      <c r="V59" s="39"/>
      <c r="W59" s="39"/>
      <c r="X59" s="39"/>
      <c r="Y59" s="39"/>
      <c r="Z59" s="39"/>
    </row>
    <row r="60" ht="13.5" customHeight="1">
      <c r="A60" s="39"/>
      <c r="B60" s="135"/>
      <c r="C60" s="135"/>
      <c r="D60" s="135"/>
      <c r="E60" s="135"/>
      <c r="F60" s="135"/>
      <c r="G60" s="135"/>
      <c r="H60" s="135"/>
      <c r="I60" s="135"/>
      <c r="J60" s="135"/>
      <c r="K60" s="135"/>
      <c r="L60" s="135"/>
      <c r="M60" s="135"/>
      <c r="N60" s="135"/>
      <c r="O60" s="135"/>
      <c r="P60" s="135"/>
      <c r="Q60" s="39"/>
      <c r="R60" s="39"/>
      <c r="S60" s="39"/>
      <c r="T60" s="39"/>
      <c r="U60" s="39"/>
      <c r="V60" s="39"/>
      <c r="W60" s="39"/>
      <c r="X60" s="39"/>
      <c r="Y60" s="39"/>
      <c r="Z60" s="39"/>
    </row>
    <row r="61" ht="13.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13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3.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3.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3.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3.5" customHeight="1">
      <c r="A65" s="6"/>
      <c r="B65" s="6"/>
      <c r="C65" s="137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3.5" customHeight="1">
      <c r="A66" s="6"/>
      <c r="B66" s="138"/>
      <c r="C66" s="137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3.5" customHeight="1">
      <c r="A67" s="6"/>
      <c r="B67" s="16"/>
      <c r="C67" s="137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3.5" customHeight="1">
      <c r="A68" s="6"/>
      <c r="B68" s="138"/>
      <c r="C68" s="137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3.5" customHeight="1">
      <c r="A69" s="6"/>
      <c r="B69" s="138"/>
      <c r="C69" s="137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3.5" customHeight="1">
      <c r="A70" s="6"/>
      <c r="B70" s="16"/>
      <c r="C70" s="137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3.5" customHeight="1">
      <c r="A71" s="6"/>
      <c r="B71" s="16"/>
      <c r="C71" s="137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3.5" customHeight="1">
      <c r="A72" s="6"/>
      <c r="B72" s="6"/>
      <c r="C72" s="137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3.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3.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3.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3.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3.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3.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3.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3.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3.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3.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3.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3.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3.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3.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3.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3.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3.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3.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3.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3.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3.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3.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3.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3.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3.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3.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3.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3.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3.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3.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3.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3.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3.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3.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3.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3.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3.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3.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3.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3.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3.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3.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3.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3.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3.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3.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3.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3.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3.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3.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3.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3.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3.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3.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3.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3.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3.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3.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3.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3.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3.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3.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3.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3.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3.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3.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3.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3.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3.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3.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3.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3.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3.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3.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3.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3.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3.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3.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3.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3.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3.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3.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3.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3.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3.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3.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3.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3.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3.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3.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3.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3.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3.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3.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3.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3.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3.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3.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3.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3.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3.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3.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3.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3.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3.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3.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3.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3.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3.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3.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3.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3.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3.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3.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3.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3.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3.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3.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3.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3.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3.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3.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3.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3.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3.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3.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3.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3.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3.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3.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3.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3.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3.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3.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3.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3.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3.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3.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3.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3.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3.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3.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3.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3.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3.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3.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3.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3.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3.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3.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3.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3.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3.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3.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3.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3.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3.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3.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3.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3.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3.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3.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3.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3.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3.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3.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3.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3.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3.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3.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3.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3.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3.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3.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3.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3.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3.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3.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3.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3.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3.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3.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3.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3.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3.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3.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3.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3.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3.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3.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3.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3.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3.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3.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3.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3.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3.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3.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3.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3.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3.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3.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3.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3.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3.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3.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3.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3.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3.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3.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3.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3.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3.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3.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3.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3.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3.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3.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3.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3.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3.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3.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3.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3.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3.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3.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3.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3.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3.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3.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3.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3.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3.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3.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3.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3.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3.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3.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3.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3.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3.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3.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3.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3.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3.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3.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3.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3.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3.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3.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3.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3.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3.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3.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3.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3.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3.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3.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3.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3.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3.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3.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3.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3.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3.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3.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3.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3.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3.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3.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3.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3.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3.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3.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3.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3.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3.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3.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3.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3.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3.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3.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3.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3.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3.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3.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3.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3.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3.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3.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3.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3.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3.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3.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3.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3.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3.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3.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3.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3.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3.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3.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3.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3.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3.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3.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3.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3.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3.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3.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3.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3.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3.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3.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3.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3.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3.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3.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3.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3.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3.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3.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3.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3.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3.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3.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3.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3.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3.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3.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3.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3.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3.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3.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3.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3.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3.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3.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3.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3.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3.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3.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3.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3.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3.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3.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3.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3.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3.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3.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3.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3.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3.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3.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3.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3.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3.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3.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3.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3.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3.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3.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3.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3.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3.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3.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3.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3.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3.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3.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3.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3.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3.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3.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3.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3.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3.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3.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3.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3.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3.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3.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3.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3.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3.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3.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3.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3.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3.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3.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3.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3.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3.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3.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3.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3.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3.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3.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3.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3.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3.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3.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3.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3.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3.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3.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3.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3.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3.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3.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3.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3.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3.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3.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3.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3.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3.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3.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3.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3.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3.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3.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3.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3.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3.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3.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3.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3.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3.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3.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3.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3.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3.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3.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3.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3.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3.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3.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3.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3.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3.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3.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3.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3.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3.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3.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3.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3.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3.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3.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3.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3.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3.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3.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3.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3.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3.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3.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3.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3.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3.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3.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3.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3.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3.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3.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3.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3.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3.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3.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3.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3.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3.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3.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3.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3.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3.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3.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3.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3.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3.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3.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3.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3.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3.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3.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3.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3.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3.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3.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3.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3.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3.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3.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3.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3.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3.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3.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3.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3.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3.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3.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3.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3.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3.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3.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3.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3.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3.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3.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3.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3.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3.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3.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3.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3.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3.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3.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3.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3.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3.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3.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3.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3.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3.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3.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3.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3.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3.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3.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3.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3.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3.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3.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3.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3.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3.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3.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3.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3.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3.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3.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3.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3.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3.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3.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3.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3.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3.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3.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3.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3.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3.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3.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3.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3.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3.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3.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3.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3.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3.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3.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3.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3.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3.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3.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3.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3.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3.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3.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3.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3.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3.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3.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3.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3.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3.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3.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3.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3.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3.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3.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3.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3.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3.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3.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3.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3.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3.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3.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3.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3.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3.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3.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3.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3.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3.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3.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3.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3.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3.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3.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3.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3.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3.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3.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3.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3.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3.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3.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3.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3.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3.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3.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3.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3.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3.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3.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3.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3.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3.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3.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3.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3.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3.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3.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3.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3.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3.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3.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3.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3.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3.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3.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3.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3.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3.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3.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3.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3.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3.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3.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3.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3.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3.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3.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3.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3.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3.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3.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3.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3.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3.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3.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3.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3.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3.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3.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3.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3.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3.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3.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3.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3.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3.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3.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3.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3.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3.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3.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3.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3.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3.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3.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3.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3.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3.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3.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3.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3.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3.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3.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3.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3.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3.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3.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3.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3.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3.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3.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3.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3.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3.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3.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3.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3.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3.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3.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3.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3.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3.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3.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3.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3.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3.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3.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3.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3.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3.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3.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3.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3.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3.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3.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3.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3.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3.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3.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3.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3.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3.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3.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3.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3.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3.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3.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3.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3.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3.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3.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3.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3.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3.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3.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3.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3.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3.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3.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3.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3.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3.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3.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3.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3.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3.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3.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3.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3.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3.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3.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3.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3.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3.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3.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3.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3.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3.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3.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3.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3.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3.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3.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3.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3.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3.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3.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3.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3.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3.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3.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3.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3.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3.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3.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3.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3.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3.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3.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3.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3.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3.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3.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3.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3.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3.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3.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3.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3.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3.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3.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3.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3.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3.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3.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3.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3.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3.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3.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3.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3.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3.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3.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3.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3.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3.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3.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3.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3.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3.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3.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3.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3.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3.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3.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3.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3.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3.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3.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3.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3.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3.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3.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3.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3.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3.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3.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3.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3.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3.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3.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3.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3.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3.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3.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3.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3.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3.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3.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3.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3.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3.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3.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3.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3.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3.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3.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3.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3.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3.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3.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3.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3.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3.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3.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3.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3.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3.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3.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3.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3.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3.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3.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3.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3.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3.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3.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3.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3.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3.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3.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3.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3.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3.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3.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3.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3.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3.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3.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3.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3.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3.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3.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3.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3.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3.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3.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3.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3.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3.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3.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3.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3.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3.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3.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3.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3.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3.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3.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3.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3.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3.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3.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3.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3.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3.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3.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3.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3.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3.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3.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3.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3.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3.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3.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3.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3.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3.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3.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3.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3.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3.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3.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3.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3.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3.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3.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3.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3.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52">
    <mergeCell ref="B29:D29"/>
    <mergeCell ref="B31:D31"/>
    <mergeCell ref="B39:D39"/>
    <mergeCell ref="B41:D41"/>
    <mergeCell ref="B42:P42"/>
    <mergeCell ref="B43:D43"/>
    <mergeCell ref="B44:P44"/>
    <mergeCell ref="B45:D45"/>
    <mergeCell ref="B46:D46"/>
    <mergeCell ref="B47:D47"/>
    <mergeCell ref="B48:P48"/>
    <mergeCell ref="B49:D49"/>
    <mergeCell ref="B50:P50"/>
    <mergeCell ref="B52:P52"/>
    <mergeCell ref="P6:P7"/>
    <mergeCell ref="Q6:Q7"/>
    <mergeCell ref="B1:Q1"/>
    <mergeCell ref="B2:D5"/>
    <mergeCell ref="E2:F3"/>
    <mergeCell ref="G2:O3"/>
    <mergeCell ref="P2:Q3"/>
    <mergeCell ref="E4:P5"/>
    <mergeCell ref="B6:D7"/>
    <mergeCell ref="B8:D8"/>
    <mergeCell ref="E8:P8"/>
    <mergeCell ref="B9:D9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51:D51"/>
    <mergeCell ref="B53:D53"/>
    <mergeCell ref="B55:D55"/>
    <mergeCell ref="B57:D57"/>
    <mergeCell ref="B59:D59"/>
    <mergeCell ref="B54:P54"/>
    <mergeCell ref="B56:P56"/>
    <mergeCell ref="B58:P58"/>
  </mergeCells>
  <conditionalFormatting sqref="E40">
    <cfRule type="cellIs" dxfId="0" priority="1" operator="lessThan" stopIfTrue="1">
      <formula>0</formula>
    </cfRule>
  </conditionalFormatting>
  <pageMargins left="0.7" right="0.7" top="0.75" bottom="0.75" header="0" footer="0"/>
  <pageSetup firstPageNumber="1" fitToHeight="1" fitToWidth="1" scale="100" useFirstPageNumber="0" orientation="landscape" pageOrder="downThenOver"/>
  <headerFooter>
    <oddFooter>&amp;C&amp;"Helvetica Neue,Regular"&amp;12&amp;K000000&amp;P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