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defaultThemeVersion="166925"/>
  <mc:AlternateContent xmlns:mc="http://schemas.openxmlformats.org/markup-compatibility/2006">
    <mc:Choice Requires="x15">
      <x15ac:absPath xmlns:x15ac="http://schemas.microsoft.com/office/spreadsheetml/2010/11/ac" url="C:\Users\Michelle\Desktop\ChangeFit\Boot Camp\Online\Module 2\"/>
    </mc:Choice>
  </mc:AlternateContent>
  <xr:revisionPtr revIDLastSave="0" documentId="13_ncr:1_{76ED2713-B77A-4349-B6BB-0C059C790CC7}" xr6:coauthVersionLast="45" xr6:coauthVersionMax="45" xr10:uidLastSave="{00000000-0000-0000-0000-000000000000}"/>
  <bookViews>
    <workbookView xWindow="-120" yWindow="-120" windowWidth="20730" windowHeight="11160" tabRatio="701" activeTab="3" xr2:uid="{00000000-000D-0000-FFFF-FFFF00000000}"/>
  </bookViews>
  <sheets>
    <sheet name="Benefits &amp; Instructions" sheetId="2" r:id="rId1"/>
    <sheet name="Impact &amp; Sustainment" sheetId="5" r:id="rId2"/>
    <sheet name="Graphs" sheetId="9" r:id="rId3"/>
    <sheet name="Sustainment Questions" sheetId="10" r:id="rId4"/>
  </sheets>
  <externalReferences>
    <externalReference r:id="rId5"/>
    <externalReference r:id="rId6"/>
  </externalReferences>
  <definedNames>
    <definedName name="assess">#REF!</definedName>
    <definedName name="EventTypes">[1]Home!$G$10:$H$20</definedName>
    <definedName name="FreqTypes">INDEX([1]!L_FREQINDEX[#Data],,1)</definedName>
    <definedName name="Include">'Benefits &amp; Instructions'!#REF!</definedName>
    <definedName name="Months_Table">[1]HELP_1!$D$6:$E$17</definedName>
    <definedName name="NINST">[1]HELP_1!$G$7</definedName>
    <definedName name="P_END">[1]HELP_1!$G$6</definedName>
    <definedName name="P_START">[1]HELP_1!$G$5</definedName>
    <definedName name="Priority">'Benefits &amp; Instructions'!$A$58:$A$60</definedName>
    <definedName name="ready">'[2]Change Readiness Assessment'!$C$81:$C$83</definedName>
    <definedName name="Response">#REF!</definedName>
    <definedName name="score">'Benefits &amp; Instructions'!$A$1:$A$3</definedName>
    <definedName name="scores">'Impact &amp; Sustainment'!$A$81:$A$83</definedName>
    <definedName name="status">#REF!</definedName>
    <definedName name="Weekdays_Table">[1]HELP_1!$R$6:$T$12</definedName>
    <definedName name="weight">'Benefits &amp; Instructions'!$A$6:$A$10</definedName>
    <definedName name="yes">'Impact &amp; Sustainment'!#REF!</definedName>
  </definedNames>
  <calcPr calcId="181029"/>
  <pivotCaches>
    <pivotCache cacheId="12"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 i="5" l="1"/>
  <c r="B1" i="9" l="1"/>
  <c r="K3" i="5" l="1"/>
  <c r="K4" i="5"/>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O3" i="5" l="1"/>
  <c r="P3" i="5" s="1"/>
  <c r="Q3" i="5" s="1"/>
  <c r="O4" i="5"/>
  <c r="P4" i="5" s="1"/>
  <c r="O5" i="5"/>
  <c r="P5" i="5" s="1"/>
  <c r="Q5" i="5" s="1"/>
  <c r="O6" i="5"/>
  <c r="P6" i="5" s="1"/>
  <c r="Q6" i="5" s="1"/>
  <c r="O7" i="5"/>
  <c r="P7" i="5" s="1"/>
  <c r="Q7" i="5" s="1"/>
  <c r="O8" i="5"/>
  <c r="P8" i="5" s="1"/>
  <c r="Q8" i="5" s="1"/>
  <c r="O9" i="5"/>
  <c r="P9" i="5" s="1"/>
  <c r="Q9" i="5" s="1"/>
  <c r="O10" i="5"/>
  <c r="P10" i="5" s="1"/>
  <c r="Q10" i="5" s="1"/>
  <c r="O11" i="5"/>
  <c r="P11" i="5" s="1"/>
  <c r="Q11" i="5" s="1"/>
  <c r="O12" i="5"/>
  <c r="P12" i="5" s="1"/>
  <c r="Q12" i="5" s="1"/>
  <c r="O13" i="5"/>
  <c r="P13" i="5" s="1"/>
  <c r="Q13" i="5" s="1"/>
  <c r="O14" i="5"/>
  <c r="P14" i="5" s="1"/>
  <c r="Q14" i="5" s="1"/>
  <c r="O15" i="5"/>
  <c r="P15" i="5" s="1"/>
  <c r="Q15" i="5" s="1"/>
  <c r="O16" i="5"/>
  <c r="P16" i="5" s="1"/>
  <c r="Q16" i="5" s="1"/>
  <c r="O17" i="5"/>
  <c r="P17" i="5" s="1"/>
  <c r="Q17" i="5" s="1"/>
  <c r="O18" i="5"/>
  <c r="P18" i="5" s="1"/>
  <c r="Q18" i="5" s="1"/>
  <c r="O19" i="5"/>
  <c r="P19" i="5" s="1"/>
  <c r="Q19" i="5" s="1"/>
  <c r="O20" i="5"/>
  <c r="P20" i="5" s="1"/>
  <c r="Q20" i="5" s="1"/>
  <c r="O21" i="5"/>
  <c r="P21" i="5" s="1"/>
  <c r="Q21" i="5" s="1"/>
  <c r="O22" i="5"/>
  <c r="P22" i="5" s="1"/>
  <c r="Q22" i="5" s="1"/>
  <c r="O23" i="5"/>
  <c r="P23" i="5" s="1"/>
  <c r="Q23" i="5" s="1"/>
  <c r="O24" i="5"/>
  <c r="P24" i="5" s="1"/>
  <c r="Q24" i="5" s="1"/>
  <c r="O25" i="5"/>
  <c r="P25" i="5" s="1"/>
  <c r="Q25" i="5" s="1"/>
  <c r="O26" i="5"/>
  <c r="P26" i="5" s="1"/>
  <c r="Q26" i="5" s="1"/>
  <c r="O27" i="5"/>
  <c r="P27" i="5" s="1"/>
  <c r="Q27" i="5" s="1"/>
  <c r="O28" i="5"/>
  <c r="P28" i="5" s="1"/>
  <c r="Q28" i="5" s="1"/>
  <c r="O29" i="5"/>
  <c r="P29" i="5" s="1"/>
  <c r="Q29" i="5" s="1"/>
  <c r="O30" i="5"/>
  <c r="P30" i="5" s="1"/>
  <c r="Q30" i="5" s="1"/>
  <c r="O31" i="5"/>
  <c r="P31" i="5" s="1"/>
  <c r="Q31" i="5" s="1"/>
  <c r="O32" i="5"/>
  <c r="P32" i="5" s="1"/>
  <c r="Q32" i="5" s="1"/>
  <c r="O33" i="5"/>
  <c r="P33" i="5" s="1"/>
  <c r="Q33" i="5" s="1"/>
  <c r="O34" i="5"/>
  <c r="P34" i="5" s="1"/>
  <c r="Q34" i="5" s="1"/>
  <c r="O35" i="5"/>
  <c r="P35" i="5" s="1"/>
  <c r="Q35" i="5" s="1"/>
  <c r="O36" i="5"/>
  <c r="P36" i="5" s="1"/>
  <c r="Q36" i="5" s="1"/>
  <c r="O37" i="5"/>
  <c r="P37" i="5" s="1"/>
  <c r="Q37" i="5" s="1"/>
  <c r="O38" i="5"/>
  <c r="P38" i="5" s="1"/>
  <c r="Q38" i="5" s="1"/>
  <c r="O39" i="5"/>
  <c r="P39" i="5" s="1"/>
  <c r="Q39" i="5" s="1"/>
  <c r="O40" i="5"/>
  <c r="P40" i="5" s="1"/>
  <c r="Q40" i="5" s="1"/>
  <c r="O41" i="5"/>
  <c r="P41" i="5" s="1"/>
  <c r="Q41" i="5" s="1"/>
  <c r="O42" i="5"/>
  <c r="P42" i="5" s="1"/>
  <c r="Q42" i="5" s="1"/>
  <c r="O43" i="5"/>
  <c r="P43" i="5" s="1"/>
  <c r="Q43" i="5" s="1"/>
  <c r="O44" i="5"/>
  <c r="P44" i="5" s="1"/>
  <c r="Q44" i="5" s="1"/>
  <c r="O45" i="5"/>
  <c r="P45" i="5" s="1"/>
  <c r="Q45" i="5" s="1"/>
  <c r="O46" i="5"/>
  <c r="P46" i="5" s="1"/>
  <c r="Q46" i="5" s="1"/>
  <c r="O47" i="5"/>
  <c r="P47" i="5" s="1"/>
  <c r="Q47" i="5" s="1"/>
  <c r="O48" i="5"/>
  <c r="P48" i="5" s="1"/>
  <c r="Q48" i="5" s="1"/>
  <c r="O49" i="5"/>
  <c r="P49" i="5" s="1"/>
  <c r="Q49" i="5" s="1"/>
  <c r="O50" i="5"/>
  <c r="P50" i="5" s="1"/>
  <c r="Q50" i="5" s="1"/>
  <c r="S46" i="5" l="1"/>
  <c r="U46" i="5"/>
  <c r="T46" i="5"/>
  <c r="S38" i="5"/>
  <c r="U38" i="5"/>
  <c r="T38" i="5"/>
  <c r="S30" i="5"/>
  <c r="U30" i="5"/>
  <c r="T30" i="5"/>
  <c r="S22" i="5"/>
  <c r="T22" i="5"/>
  <c r="U22" i="5"/>
  <c r="S18" i="5"/>
  <c r="U18" i="5"/>
  <c r="T18" i="5"/>
  <c r="S10" i="5"/>
  <c r="U10" i="5"/>
  <c r="T10" i="5"/>
  <c r="T49" i="5"/>
  <c r="S49" i="5"/>
  <c r="U49" i="5"/>
  <c r="T41" i="5"/>
  <c r="S41" i="5"/>
  <c r="U41" i="5"/>
  <c r="T33" i="5"/>
  <c r="S33" i="5"/>
  <c r="U33" i="5"/>
  <c r="T25" i="5"/>
  <c r="S25" i="5"/>
  <c r="U25" i="5"/>
  <c r="T17" i="5"/>
  <c r="S17" i="5"/>
  <c r="U17" i="5"/>
  <c r="T5" i="5"/>
  <c r="U5" i="5" s="1"/>
  <c r="S5" i="5"/>
  <c r="U48" i="5"/>
  <c r="S48" i="5"/>
  <c r="T48" i="5"/>
  <c r="U44" i="5"/>
  <c r="S44" i="5"/>
  <c r="T44" i="5"/>
  <c r="U40" i="5"/>
  <c r="S40" i="5"/>
  <c r="T40" i="5"/>
  <c r="U36" i="5"/>
  <c r="S36" i="5"/>
  <c r="T36" i="5"/>
  <c r="U32" i="5"/>
  <c r="S32" i="5"/>
  <c r="T32" i="5"/>
  <c r="U28" i="5"/>
  <c r="S28" i="5"/>
  <c r="T28" i="5"/>
  <c r="U24" i="5"/>
  <c r="S24" i="5"/>
  <c r="T24" i="5"/>
  <c r="U20" i="5"/>
  <c r="S20" i="5"/>
  <c r="T20" i="5"/>
  <c r="U16" i="5"/>
  <c r="T16" i="5"/>
  <c r="S16" i="5"/>
  <c r="U12" i="5"/>
  <c r="S12" i="5"/>
  <c r="T12" i="5"/>
  <c r="T8" i="5"/>
  <c r="U8" i="5"/>
  <c r="S8" i="5"/>
  <c r="S50" i="5"/>
  <c r="T50" i="5"/>
  <c r="U50" i="5"/>
  <c r="S42" i="5"/>
  <c r="T42" i="5"/>
  <c r="U42" i="5"/>
  <c r="S34" i="5"/>
  <c r="T34" i="5"/>
  <c r="U34" i="5"/>
  <c r="S26" i="5"/>
  <c r="T26" i="5"/>
  <c r="U26" i="5"/>
  <c r="S14" i="5"/>
  <c r="T14" i="5"/>
  <c r="U14" i="5"/>
  <c r="S6" i="5"/>
  <c r="T6" i="5"/>
  <c r="U6" i="5" s="1"/>
  <c r="T45" i="5"/>
  <c r="U45" i="5"/>
  <c r="S45" i="5"/>
  <c r="T37" i="5"/>
  <c r="U37" i="5"/>
  <c r="S37" i="5"/>
  <c r="T29" i="5"/>
  <c r="U29" i="5"/>
  <c r="S29" i="5"/>
  <c r="T21" i="5"/>
  <c r="U21" i="5"/>
  <c r="S21" i="5"/>
  <c r="T13" i="5"/>
  <c r="S13" i="5"/>
  <c r="U13" i="5"/>
  <c r="T9" i="5"/>
  <c r="U9" i="5"/>
  <c r="S9" i="5"/>
  <c r="T47" i="5"/>
  <c r="U47" i="5"/>
  <c r="S47" i="5"/>
  <c r="T43" i="5"/>
  <c r="U43" i="5"/>
  <c r="S43" i="5"/>
  <c r="S39" i="5"/>
  <c r="T39" i="5"/>
  <c r="U39" i="5"/>
  <c r="T35" i="5"/>
  <c r="U35" i="5"/>
  <c r="S35" i="5"/>
  <c r="S31" i="5"/>
  <c r="T31" i="5"/>
  <c r="U31" i="5"/>
  <c r="T27" i="5"/>
  <c r="U27" i="5"/>
  <c r="S27" i="5"/>
  <c r="T23" i="5"/>
  <c r="S23" i="5"/>
  <c r="U23" i="5"/>
  <c r="S19" i="5"/>
  <c r="T19" i="5"/>
  <c r="U19" i="5"/>
  <c r="T15" i="5"/>
  <c r="S15" i="5"/>
  <c r="U15" i="5"/>
  <c r="T11" i="5"/>
  <c r="U11" i="5"/>
  <c r="S11" i="5"/>
  <c r="U7" i="5"/>
  <c r="S7" i="5"/>
  <c r="T7" i="5"/>
  <c r="S3" i="5"/>
  <c r="T3" i="5"/>
  <c r="U3" i="5" s="1"/>
  <c r="Q4" i="5"/>
  <c r="O2" i="5"/>
  <c r="S4" i="5" l="1"/>
  <c r="T4" i="5"/>
  <c r="U4" i="5" s="1"/>
  <c r="P2" i="5"/>
  <c r="Q2" i="5" s="1"/>
  <c r="T2" i="5" l="1"/>
  <c r="U2" i="5" s="1"/>
  <c r="S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Michelle Yanahan</author>
    <author>Michelle</author>
  </authors>
  <commentList>
    <comment ref="D1" authorId="0" shapeId="0" xr:uid="{00000000-0006-0000-0100-000001000000}">
      <text>
        <r>
          <rPr>
            <b/>
            <sz val="9"/>
            <color indexed="81"/>
            <rFont val="Tahoma"/>
            <family val="2"/>
          </rPr>
          <t>Degree of change in belief and skills</t>
        </r>
        <r>
          <rPr>
            <sz val="9"/>
            <color indexed="81"/>
            <rFont val="Tahoma"/>
            <family val="2"/>
          </rPr>
          <t xml:space="preserve">
</t>
        </r>
      </text>
    </comment>
    <comment ref="E1" authorId="0" shapeId="0" xr:uid="{00000000-0006-0000-0100-000002000000}">
      <text>
        <r>
          <rPr>
            <b/>
            <sz val="9"/>
            <color indexed="81"/>
            <rFont val="Tahoma"/>
            <family val="2"/>
          </rPr>
          <t xml:space="preserve">Degree of change in processes and tasks </t>
        </r>
        <r>
          <rPr>
            <sz val="9"/>
            <color indexed="81"/>
            <rFont val="Tahoma"/>
            <family val="2"/>
          </rPr>
          <t xml:space="preserve">
</t>
        </r>
      </text>
    </comment>
    <comment ref="F1" authorId="0" shapeId="0" xr:uid="{00000000-0006-0000-0100-000003000000}">
      <text>
        <r>
          <rPr>
            <b/>
            <sz val="9"/>
            <color indexed="81"/>
            <rFont val="Tahoma"/>
            <family val="2"/>
          </rPr>
          <t xml:space="preserve">Degree of change in enabling technology </t>
        </r>
        <r>
          <rPr>
            <sz val="9"/>
            <color indexed="81"/>
            <rFont val="Tahoma"/>
            <family val="2"/>
          </rPr>
          <t xml:space="preserve">
</t>
        </r>
      </text>
    </comment>
    <comment ref="G1" authorId="0" shapeId="0" xr:uid="{00000000-0006-0000-0100-000004000000}">
      <text>
        <r>
          <rPr>
            <b/>
            <sz val="9"/>
            <color indexed="81"/>
            <rFont val="Tahoma"/>
            <family val="2"/>
          </rPr>
          <t>Degree of change in data</t>
        </r>
      </text>
    </comment>
    <comment ref="H1" authorId="0" shapeId="0" xr:uid="{00000000-0006-0000-0100-000005000000}">
      <text>
        <r>
          <rPr>
            <b/>
            <sz val="9"/>
            <color indexed="81"/>
            <rFont val="Tahoma"/>
            <family val="2"/>
          </rPr>
          <t>Degree of change in marketplace</t>
        </r>
      </text>
    </comment>
    <comment ref="I1" authorId="0" shapeId="0" xr:uid="{00000000-0006-0000-0100-000006000000}">
      <text>
        <r>
          <rPr>
            <b/>
            <sz val="9"/>
            <color indexed="81"/>
            <rFont val="Tahoma"/>
            <family val="2"/>
          </rPr>
          <t>Degree of change in product or service offering</t>
        </r>
      </text>
    </comment>
    <comment ref="J1" authorId="0" shapeId="0" xr:uid="{00000000-0006-0000-0100-000007000000}">
      <text>
        <r>
          <rPr>
            <b/>
            <sz val="9"/>
            <color indexed="81"/>
            <rFont val="Tahoma"/>
            <family val="2"/>
          </rPr>
          <t xml:space="preserve">Degree of change in organizational culture </t>
        </r>
        <r>
          <rPr>
            <sz val="9"/>
            <color indexed="81"/>
            <rFont val="Tahoma"/>
            <family val="2"/>
          </rPr>
          <t xml:space="preserve">
</t>
        </r>
      </text>
    </comment>
    <comment ref="K1" authorId="1" shapeId="0" xr:uid="{E8074AF9-4C9A-43BB-849E-4BEE701CD1BE}">
      <text>
        <r>
          <rPr>
            <b/>
            <sz val="9"/>
            <color indexed="81"/>
            <rFont val="Tahoma"/>
            <family val="2"/>
          </rPr>
          <t>Average of all considerations applied to the project or initiative</t>
        </r>
        <r>
          <rPr>
            <sz val="9"/>
            <color indexed="81"/>
            <rFont val="Tahoma"/>
            <family val="2"/>
          </rPr>
          <t xml:space="preserve">
</t>
        </r>
      </text>
    </comment>
    <comment ref="O1" authorId="1" shapeId="0" xr:uid="{E39C67B5-C670-4064-AAA3-E84279D67A14}">
      <text>
        <r>
          <rPr>
            <b/>
            <sz val="9"/>
            <color indexed="81"/>
            <rFont val="Tahoma"/>
            <family val="2"/>
          </rPr>
          <t>Sum of change history factors to be applied to the Total Impact</t>
        </r>
        <r>
          <rPr>
            <sz val="9"/>
            <color indexed="81"/>
            <rFont val="Tahoma"/>
            <family val="2"/>
          </rPr>
          <t xml:space="preserve">
</t>
        </r>
      </text>
    </comment>
    <comment ref="P1" authorId="1" shapeId="0" xr:uid="{74D1D8D8-6EF8-4372-B41D-157585B2889D}">
      <text>
        <r>
          <rPr>
            <b/>
            <sz val="9"/>
            <color indexed="81"/>
            <rFont val="Tahoma"/>
            <family val="2"/>
          </rPr>
          <t>Sum of Consideration Impact AVG. and Total Change History</t>
        </r>
        <r>
          <rPr>
            <sz val="9"/>
            <color indexed="81"/>
            <rFont val="Tahoma"/>
            <family val="2"/>
          </rPr>
          <t xml:space="preserve">
</t>
        </r>
      </text>
    </comment>
    <comment ref="Q1" authorId="1" shapeId="0" xr:uid="{80B5A0B0-9A8E-4EF7-8499-B3A37440BC80}">
      <text>
        <r>
          <rPr>
            <b/>
            <sz val="9"/>
            <color indexed="81"/>
            <rFont val="Tahoma"/>
            <family val="2"/>
          </rPr>
          <t xml:space="preserve">High, Medium or Low Impact based on the Total Impact </t>
        </r>
      </text>
    </comment>
    <comment ref="S1" authorId="1" shapeId="0" xr:uid="{00000000-0006-0000-0100-000008000000}">
      <text>
        <r>
          <rPr>
            <b/>
            <sz val="9"/>
            <color indexed="81"/>
            <rFont val="Tahoma"/>
            <family val="2"/>
          </rPr>
          <t>Defined as people simply trying out/using the change</t>
        </r>
      </text>
    </comment>
    <comment ref="T1" authorId="1" shapeId="0" xr:uid="{00000000-0006-0000-0100-000009000000}">
      <text>
        <r>
          <rPr>
            <b/>
            <sz val="9"/>
            <color indexed="81"/>
            <rFont val="Tahoma"/>
            <family val="2"/>
          </rPr>
          <t xml:space="preserve">Defined as people using the change and gaining an increase in timeliness and quality with the change </t>
        </r>
      </text>
    </comment>
    <comment ref="U1" authorId="1" shapeId="0" xr:uid="{00000000-0006-0000-0100-00000A000000}">
      <text>
        <r>
          <rPr>
            <b/>
            <sz val="9"/>
            <color indexed="81"/>
            <rFont val="Tahoma"/>
            <family val="2"/>
          </rPr>
          <t>Defined as people using the change, being timely and having quality with the change and using the change as part of normal business/day to day operations.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DF0D991-2FA5-428F-B783-0B9FA9430FC8}" sourceFile="C:\Users\Michelle\Desktop\ChangeFit\Boot Camp\Tools\Module 2\ChangeFit 360 Change Impact and Sustain Calculator November 2018.xlsx" odcFile="C:\Users\Michelle\Documents\My Data Sources\ChangeFit 360 Change Impact and Sustain Calculator November 2018 'Portfolio Impact &amp; Sustainment$'.od.odc" keepAlive="1" interval="2" name="ChangeFit 360 Change Impact and Sustain Calculator November 2018 'Portfolio Impact &amp; Sustainment$'.od" type="5" refreshedVersion="0" new="1" background="1" refreshOnLoad="1" saveData="1">
    <dbPr connection="Provider=Microsoft.ACE.OLEDB.12.0;Password=&quot;&quot;;User ID=Admin;Data Source=C:\Users\Michelle\Desktop\ChangeFit\Boot Camp\Tools\Module 2\ChangeFit 360 Change Impact and Sustain Calculator November 2018.xlsx;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Portfolio Impact &amp; Sustainment$'" commandType="3"/>
  </connection>
</connections>
</file>

<file path=xl/sharedStrings.xml><?xml version="1.0" encoding="utf-8"?>
<sst xmlns="http://schemas.openxmlformats.org/spreadsheetml/2006/main" count="183" uniqueCount="114">
  <si>
    <t>Medium</t>
  </si>
  <si>
    <t xml:space="preserve">High </t>
  </si>
  <si>
    <t xml:space="preserve">Low </t>
  </si>
  <si>
    <t xml:space="preserve">Definition </t>
  </si>
  <si>
    <t xml:space="preserve">Process Timing </t>
  </si>
  <si>
    <r>
      <t xml:space="preserve">Defined as how quickly people are up and running on new process, new system and/or new behavior resulting in improved benefit realization . </t>
    </r>
    <r>
      <rPr>
        <sz val="13.5"/>
        <color rgb="FF000000"/>
        <rFont val="Calibri"/>
        <family val="2"/>
        <scheme val="minor"/>
      </rPr>
      <t>Adhering to new processes, using new systems and tools and exhibiting new behaviors</t>
    </r>
  </si>
  <si>
    <t>Defined as how individuals are performing compared to the level expected such as reduction in errors, reduction in time, or increase in productivity. As people become more proficient with the change, the benefits and objectives should be realized</t>
  </si>
  <si>
    <t xml:space="preserve">Months from Implementation </t>
  </si>
  <si>
    <t>1*</t>
  </si>
  <si>
    <t>2*</t>
  </si>
  <si>
    <t xml:space="preserve">Medium </t>
  </si>
  <si>
    <t xml:space="preserve">Adoption* </t>
  </si>
  <si>
    <t xml:space="preserve">Proficiency* </t>
  </si>
  <si>
    <t>Sustainment*</t>
  </si>
  <si>
    <t xml:space="preserve">Defined by the number of impacted employees who demonstrate “buy in” and are using the solution. </t>
  </si>
  <si>
    <t>Are there other changes being implemented around the same time to the Change Targets?</t>
  </si>
  <si>
    <t>Do the Change Targets have a positive history with change ?</t>
  </si>
  <si>
    <t>Will the Change Targets be in process of sustaining other changes when the change  is being implemented ?</t>
  </si>
  <si>
    <t xml:space="preserve">This template is the property of ChangeFit 360. All rights reserved. </t>
  </si>
  <si>
    <t xml:space="preserve">Level of Impact </t>
  </si>
  <si>
    <t xml:space="preserve">Project Considerations </t>
  </si>
  <si>
    <t xml:space="preserve">Default Process Timing </t>
  </si>
  <si>
    <t>Priority</t>
  </si>
  <si>
    <t>Individuals</t>
  </si>
  <si>
    <t>Process</t>
  </si>
  <si>
    <t xml:space="preserve">Systems </t>
  </si>
  <si>
    <t>Data</t>
  </si>
  <si>
    <t>Market</t>
  </si>
  <si>
    <t xml:space="preserve">Product </t>
  </si>
  <si>
    <t xml:space="preserve">Culture </t>
  </si>
  <si>
    <t>For each project, optionally select a Priority of High, Medium or Low</t>
  </si>
  <si>
    <t>High</t>
  </si>
  <si>
    <r>
      <t xml:space="preserve">4. Optionally, enter </t>
    </r>
    <r>
      <rPr>
        <b/>
        <sz val="11"/>
        <color theme="1"/>
        <rFont val="Calibri"/>
        <family val="2"/>
        <scheme val="minor"/>
      </rPr>
      <t>Stakeholder Group Name</t>
    </r>
  </si>
  <si>
    <r>
      <t xml:space="preserve">7. Optionally, select values for the </t>
    </r>
    <r>
      <rPr>
        <b/>
        <sz val="11"/>
        <color theme="1"/>
        <rFont val="Calibri"/>
        <family val="2"/>
        <scheme val="minor"/>
      </rPr>
      <t>Change History</t>
    </r>
    <r>
      <rPr>
        <sz val="11"/>
        <color theme="1"/>
        <rFont val="Calibri"/>
        <family val="2"/>
        <scheme val="minor"/>
      </rPr>
      <t xml:space="preserve"> fields </t>
    </r>
  </si>
  <si>
    <r>
      <t xml:space="preserve">9. </t>
    </r>
    <r>
      <rPr>
        <b/>
        <sz val="11"/>
        <color theme="1"/>
        <rFont val="Calibri"/>
        <family val="2"/>
        <scheme val="minor"/>
      </rPr>
      <t>Level of Impact</t>
    </r>
    <r>
      <rPr>
        <sz val="11"/>
        <color theme="1"/>
        <rFont val="Calibri"/>
        <family val="2"/>
        <scheme val="minor"/>
      </rPr>
      <t xml:space="preserve"> will be calculated and displayed</t>
    </r>
  </si>
  <si>
    <t>For each applicable consideration select a core value of 1 (Low), 3 (Medium) or 5(High)</t>
  </si>
  <si>
    <t>Adoption Complete</t>
  </si>
  <si>
    <t>Proficiency Complete</t>
  </si>
  <si>
    <t>Sustainment Complete</t>
  </si>
  <si>
    <t>Defined as how quickly people are up and running on new process, new system and/or new behavior resulting in improved benefit realization. Adhering to new processes, using new systems and tools and exhibiting new behaviors.</t>
  </si>
  <si>
    <t>Defined as how individuals are performing compared to the level expected such as reduction in errors, reduction in time, or increase in productivity. As people become more proficient with the change, the benefits and objectives should be realized.</t>
  </si>
  <si>
    <t>No</t>
  </si>
  <si>
    <t>Yes</t>
  </si>
  <si>
    <t xml:space="preserve">Total Change History </t>
  </si>
  <si>
    <t>Consideration Impact AVG.</t>
  </si>
  <si>
    <t>Row Labels</t>
  </si>
  <si>
    <t>Grand Total</t>
  </si>
  <si>
    <t>Count of Priority</t>
  </si>
  <si>
    <t xml:space="preserve">Count of Level of Impact </t>
  </si>
  <si>
    <t xml:space="preserve">Stakeholder Group </t>
  </si>
  <si>
    <t xml:space="preserve">Change Impact </t>
  </si>
  <si>
    <t>(All)</t>
  </si>
  <si>
    <t>Low</t>
  </si>
  <si>
    <t xml:space="preserve">Calculator Benefits </t>
  </si>
  <si>
    <t xml:space="preserve">Provides for a holistic view of change to help 1)identify potential for change saturation and 2) assist planning for change </t>
  </si>
  <si>
    <t>For Leaders:</t>
  </si>
  <si>
    <t>Provides a baseline to understand when change will be sustained and benefits will be fully realized</t>
  </si>
  <si>
    <t>For Change Practitioners:</t>
  </si>
  <si>
    <t xml:space="preserve">Provides a baseline to assess change progression throughout the sustainment process to identify early wins and course correction opportunities </t>
  </si>
  <si>
    <r>
      <t xml:space="preserve">2. Enter </t>
    </r>
    <r>
      <rPr>
        <b/>
        <sz val="11"/>
        <color theme="1"/>
        <rFont val="Calibri"/>
        <family val="2"/>
        <scheme val="minor"/>
      </rPr>
      <t xml:space="preserve">Project or Initiative Name </t>
    </r>
  </si>
  <si>
    <r>
      <t>5.Select the</t>
    </r>
    <r>
      <rPr>
        <b/>
        <sz val="11"/>
        <color theme="1"/>
        <rFont val="Calibri"/>
        <family val="2"/>
        <scheme val="minor"/>
      </rPr>
      <t xml:space="preserve"> Considerations</t>
    </r>
    <r>
      <rPr>
        <sz val="11"/>
        <color theme="1"/>
        <rFont val="Calibri"/>
        <family val="2"/>
        <scheme val="minor"/>
      </rPr>
      <t xml:space="preserve"> that apply </t>
    </r>
  </si>
  <si>
    <r>
      <t>10. Enter an</t>
    </r>
    <r>
      <rPr>
        <b/>
        <sz val="11"/>
        <color theme="1"/>
        <rFont val="Calibri"/>
        <family val="2"/>
        <scheme val="minor"/>
      </rPr>
      <t xml:space="preserve"> Implementation Date</t>
    </r>
    <r>
      <rPr>
        <sz val="11"/>
        <color theme="1"/>
        <rFont val="Calibri"/>
        <family val="2"/>
        <scheme val="minor"/>
      </rPr>
      <t xml:space="preserve"> </t>
    </r>
  </si>
  <si>
    <t xml:space="preserve">Project or Initiative Name </t>
  </si>
  <si>
    <t xml:space="preserve">How to Use the Calculator </t>
  </si>
  <si>
    <t xml:space="preserve">My Project </t>
  </si>
  <si>
    <t xml:space="preserve">Your Test </t>
  </si>
  <si>
    <t>Sales</t>
  </si>
  <si>
    <t xml:space="preserve">Impact </t>
  </si>
  <si>
    <t xml:space="preserve">Customer Service </t>
  </si>
  <si>
    <t xml:space="preserve">1.  Select the Portfolio Impact &amp; Sustainment Tab </t>
  </si>
  <si>
    <t xml:space="preserve">Total Change Impact </t>
  </si>
  <si>
    <r>
      <t xml:space="preserve">8. </t>
    </r>
    <r>
      <rPr>
        <b/>
        <sz val="11"/>
        <color theme="1"/>
        <rFont val="Calibri"/>
        <family val="2"/>
        <scheme val="minor"/>
      </rPr>
      <t xml:space="preserve">Total Change Impact </t>
    </r>
    <r>
      <rPr>
        <sz val="11"/>
        <color theme="1"/>
        <rFont val="Calibri"/>
        <family val="2"/>
        <scheme val="minor"/>
      </rPr>
      <t xml:space="preserve">will be calculated and displayed </t>
    </r>
  </si>
  <si>
    <r>
      <t xml:space="preserve">11. Based on the Level of Impact and Implementation Date, suggested dates for </t>
    </r>
    <r>
      <rPr>
        <b/>
        <sz val="11"/>
        <color theme="1"/>
        <rFont val="Calibri"/>
        <family val="2"/>
        <scheme val="minor"/>
      </rPr>
      <t>Change Adoption, Proficiency and Sustainment</t>
    </r>
    <r>
      <rPr>
        <sz val="11"/>
        <color theme="1"/>
        <rFont val="Calibri"/>
        <family val="2"/>
        <scheme val="minor"/>
      </rPr>
      <t xml:space="preserve"> will be calculated and displayed</t>
    </r>
  </si>
  <si>
    <t>13. As you acquire your organizational data around actual Change Adoption, Proficiency and Sustainment you can modify the number of days or months to better reflect the timing of your organization.</t>
  </si>
  <si>
    <t xml:space="preserve">Helps visualize opportunities for identifying dependencies between efforts </t>
  </si>
  <si>
    <t xml:space="preserve">Helps visualize opportunities for identifying potential connections between efforts where communications, training, readiness assessments and/or feedback mechanisms may be combined </t>
  </si>
  <si>
    <r>
      <t xml:space="preserve">3. Optionally, enter the </t>
    </r>
    <r>
      <rPr>
        <b/>
        <sz val="11"/>
        <color theme="1"/>
        <rFont val="Calibri"/>
        <family val="2"/>
        <scheme val="minor"/>
      </rPr>
      <t xml:space="preserve">Project </t>
    </r>
    <r>
      <rPr>
        <sz val="11"/>
        <color theme="1"/>
        <rFont val="Calibri"/>
        <family val="2"/>
        <scheme val="minor"/>
      </rPr>
      <t>or</t>
    </r>
    <r>
      <rPr>
        <b/>
        <sz val="11"/>
        <color theme="1"/>
        <rFont val="Calibri"/>
        <family val="2"/>
        <scheme val="minor"/>
      </rPr>
      <t xml:space="preserve"> Initiative Name Priority</t>
    </r>
  </si>
  <si>
    <r>
      <t xml:space="preserve">6. For each </t>
    </r>
    <r>
      <rPr>
        <b/>
        <sz val="11"/>
        <color theme="1"/>
        <rFont val="Calibri"/>
        <family val="2"/>
        <scheme val="minor"/>
      </rPr>
      <t>Consideration</t>
    </r>
    <r>
      <rPr>
        <sz val="11"/>
        <color theme="1"/>
        <rFont val="Calibri"/>
        <family val="2"/>
        <scheme val="minor"/>
      </rPr>
      <t xml:space="preserve"> select a Score </t>
    </r>
  </si>
  <si>
    <t xml:space="preserve">12. The Graphs will reflect your data. </t>
  </si>
  <si>
    <t xml:space="preserve">Refreshed as of </t>
  </si>
  <si>
    <t xml:space="preserve">Implementation/ Go Live Date </t>
  </si>
  <si>
    <t>ChangeNerd</t>
  </si>
  <si>
    <t>Project Rewards</t>
  </si>
  <si>
    <t xml:space="preserve">This template is property of ChangeFit 360. All rights reserved. </t>
  </si>
  <si>
    <t>What Moves People Between Stages</t>
  </si>
  <si>
    <t xml:space="preserve">Adoption- Simply Using or Trying  </t>
  </si>
  <si>
    <t xml:space="preserve">Proficiency - Adoption + Gaining Speed and Quality </t>
  </si>
  <si>
    <t xml:space="preserve">Adoption + Proficiency + Sustainment - Business As Usual </t>
  </si>
  <si>
    <t xml:space="preserve">Awareness of change </t>
  </si>
  <si>
    <t xml:space="preserve">Role in change - what behaviors </t>
  </si>
  <si>
    <t>Manager priority</t>
  </si>
  <si>
    <t xml:space="preserve">Support </t>
  </si>
  <si>
    <t>Sample Questions to Measure Stages</t>
  </si>
  <si>
    <t xml:space="preserve">Adoption Questions </t>
  </si>
  <si>
    <t>Proficiency and Sustainment Questions</t>
  </si>
  <si>
    <r>
      <t>1.</t>
    </r>
    <r>
      <rPr>
        <sz val="11"/>
        <color theme="1"/>
        <rFont val="Times New Roman"/>
        <family val="1"/>
      </rPr>
      <t xml:space="preserve">       </t>
    </r>
    <r>
      <rPr>
        <sz val="11"/>
        <color theme="1"/>
        <rFont val="Calibri"/>
        <family val="2"/>
        <scheme val="minor"/>
      </rPr>
      <t>Demographics that are granular to pinpoint course correction or outliers</t>
    </r>
  </si>
  <si>
    <r>
      <t>·</t>
    </r>
    <r>
      <rPr>
        <sz val="11"/>
        <color theme="1"/>
        <rFont val="Times New Roman"/>
        <family val="1"/>
      </rPr>
      <t xml:space="preserve">         </t>
    </r>
    <r>
      <rPr>
        <sz val="11"/>
        <color theme="1"/>
        <rFont val="Calibri"/>
        <family val="2"/>
        <scheme val="minor"/>
      </rPr>
      <t>Role</t>
    </r>
  </si>
  <si>
    <r>
      <t>·</t>
    </r>
    <r>
      <rPr>
        <sz val="11"/>
        <color theme="1"/>
        <rFont val="Times New Roman"/>
        <family val="1"/>
      </rPr>
      <t xml:space="preserve">         </t>
    </r>
    <r>
      <rPr>
        <sz val="11"/>
        <color theme="1"/>
        <rFont val="Calibri"/>
        <family val="2"/>
        <scheme val="minor"/>
      </rPr>
      <t>Region/State/Department</t>
    </r>
  </si>
  <si>
    <r>
      <rPr>
        <sz val="11"/>
        <color theme="1"/>
        <rFont val="Times New Roman"/>
        <family val="1"/>
      </rPr>
      <t xml:space="preserve"> </t>
    </r>
    <r>
      <rPr>
        <sz val="11"/>
        <color theme="1"/>
        <rFont val="Calibri"/>
        <family val="2"/>
        <scheme val="minor"/>
      </rPr>
      <t>Scale from Full Understanding  to No Understanding</t>
    </r>
  </si>
  <si>
    <t>Scale from Full Understanding  to No Understanding</t>
  </si>
  <si>
    <t xml:space="preserve">Scale from Full Support to No Support </t>
  </si>
  <si>
    <t>Scale from Full Priority to No Prioity</t>
  </si>
  <si>
    <t>Scale from Many Opportunities to No Opportunities</t>
  </si>
  <si>
    <t>Scale of number of minutes, hours or days (whatever is the best time parameter for the change)</t>
  </si>
  <si>
    <r>
      <t xml:space="preserve">5. </t>
    </r>
    <r>
      <rPr>
        <sz val="11"/>
        <color theme="1"/>
        <rFont val="Calibri Light"/>
        <family val="2"/>
        <scheme val="major"/>
      </rPr>
      <t xml:space="preserve"> Question(s) on the critical behavior(s) for the change. Examples include decreasing time, decreasing expenses, increasing productivity, increasing efficiency, increasing revenue or profit, etc.</t>
    </r>
  </si>
  <si>
    <r>
      <t>1.</t>
    </r>
    <r>
      <rPr>
        <sz val="11"/>
        <color theme="1"/>
        <rFont val="Times New Roman"/>
        <family val="1"/>
      </rPr>
      <t>   </t>
    </r>
    <r>
      <rPr>
        <sz val="11"/>
        <color theme="1"/>
        <rFont val="Calibri Light"/>
        <family val="2"/>
        <scheme val="major"/>
      </rPr>
      <t>Rate how well you feel you understand the business reason for why the change is occurring.</t>
    </r>
    <r>
      <rPr>
        <sz val="11"/>
        <color theme="1"/>
        <rFont val="Times New Roman"/>
        <family val="1"/>
      </rPr>
      <t xml:space="preserve">
</t>
    </r>
  </si>
  <si>
    <r>
      <t>4.</t>
    </r>
    <r>
      <rPr>
        <sz val="11"/>
        <color theme="1"/>
        <rFont val="Times New Roman"/>
        <family val="1"/>
      </rPr>
      <t> </t>
    </r>
    <r>
      <rPr>
        <sz val="11"/>
        <color theme="1"/>
        <rFont val="Calibri Light"/>
        <family val="2"/>
        <scheme val="major"/>
      </rPr>
      <t xml:space="preserve"> Rate the level of support that has been made available throughout the change.  
while going through the change.</t>
    </r>
  </si>
  <si>
    <r>
      <t>2.</t>
    </r>
    <r>
      <rPr>
        <sz val="11"/>
        <color theme="1"/>
        <rFont val="Times New Roman"/>
        <family val="1"/>
      </rPr>
      <t>  </t>
    </r>
    <r>
      <rPr>
        <sz val="11"/>
        <color theme="1"/>
        <rFont val="Calibri Light"/>
        <family val="2"/>
        <scheme val="major"/>
      </rPr>
      <t>Rate how well you feel you understand your role in this change.</t>
    </r>
    <r>
      <rPr>
        <sz val="11"/>
        <color theme="1"/>
        <rFont val="Times New Roman"/>
        <family val="1"/>
      </rPr>
      <t xml:space="preserve">
</t>
    </r>
  </si>
  <si>
    <r>
      <t>3.</t>
    </r>
    <r>
      <rPr>
        <sz val="11"/>
        <color theme="1"/>
        <rFont val="Times New Roman"/>
        <family val="1"/>
      </rPr>
      <t> </t>
    </r>
    <r>
      <rPr>
        <sz val="11"/>
        <color theme="1"/>
        <rFont val="Calibri Light"/>
        <family val="2"/>
        <scheme val="major"/>
      </rPr>
      <t> Rate how well your manager communicated with you the priority of this change?</t>
    </r>
    <r>
      <rPr>
        <sz val="11"/>
        <color theme="1"/>
        <rFont val="Times New Roman"/>
        <family val="1"/>
      </rPr>
      <t xml:space="preserve">
</t>
    </r>
  </si>
  <si>
    <r>
      <t>5.</t>
    </r>
    <r>
      <rPr>
        <sz val="11"/>
        <color theme="1"/>
        <rFont val="Times New Roman"/>
        <family val="1"/>
      </rPr>
      <t>   </t>
    </r>
    <r>
      <rPr>
        <sz val="11"/>
        <color theme="1"/>
        <rFont val="Calibri"/>
        <family val="2"/>
        <scheme val="minor"/>
      </rPr>
      <t>Question(s) on the critical behavior(s) for the change. Examples include decreasing time, decreasing expenses, increasing productivity, increasing efficiency, increasing revenue or profit, etc.</t>
    </r>
  </si>
  <si>
    <r>
      <t>3.</t>
    </r>
    <r>
      <rPr>
        <sz val="11"/>
        <color theme="1"/>
        <rFont val="Times New Roman"/>
        <family val="1"/>
      </rPr>
      <t> </t>
    </r>
    <r>
      <rPr>
        <sz val="11"/>
        <color theme="1"/>
        <rFont val="Calibri Light"/>
        <family val="2"/>
        <scheme val="major"/>
      </rPr>
      <t>Rate the amount of opportunities you have had to work with the change</t>
    </r>
    <r>
      <rPr>
        <sz val="11"/>
        <color theme="1"/>
        <rFont val="Times New Roman"/>
        <family val="1"/>
      </rPr>
      <t xml:space="preserve">
</t>
    </r>
  </si>
  <si>
    <r>
      <t>2.</t>
    </r>
    <r>
      <rPr>
        <sz val="11"/>
        <color theme="1"/>
        <rFont val="Times New Roman"/>
        <family val="1"/>
      </rPr>
      <t>  </t>
    </r>
    <r>
      <rPr>
        <sz val="11"/>
        <color theme="1"/>
        <rFont val="Calibri Light"/>
        <family val="2"/>
        <scheme val="major"/>
      </rPr>
      <t> Rate the level of support you have been provided while going through the change.</t>
    </r>
    <r>
      <rPr>
        <sz val="11"/>
        <color theme="1"/>
        <rFont val="Times New Roman"/>
        <family val="1"/>
      </rPr>
      <t xml:space="preserve">
</t>
    </r>
  </si>
  <si>
    <r>
      <t>1.</t>
    </r>
    <r>
      <rPr>
        <sz val="11"/>
        <color theme="1"/>
        <rFont val="Times New Roman"/>
        <family val="1"/>
      </rPr>
      <t> </t>
    </r>
    <r>
      <rPr>
        <sz val="11"/>
        <color theme="1"/>
        <rFont val="Calibri Light"/>
        <family val="2"/>
        <scheme val="major"/>
      </rPr>
      <t xml:space="preserve">Rate how well your manager has made this change a priority for you.
</t>
    </r>
    <r>
      <rPr>
        <sz val="11"/>
        <color theme="1"/>
        <rFont val="Times New Roman"/>
        <family val="1"/>
      </rPr>
      <t xml:space="preserve">
</t>
    </r>
  </si>
  <si>
    <r>
      <t>4.</t>
    </r>
    <r>
      <rPr>
        <sz val="11"/>
        <color theme="1"/>
        <rFont val="Times New Roman"/>
        <family val="1"/>
      </rPr>
      <t> </t>
    </r>
    <r>
      <rPr>
        <sz val="11"/>
        <color theme="1"/>
        <rFont val="Calibri Light"/>
        <family val="2"/>
        <scheme val="major"/>
      </rPr>
      <t>Rate how long it takes you to complete X with the change.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</si>
</sst>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yy;@"/>
    <numFmt numFmtId="165" formatCode="0.0"/>
    <numFmt numFmtId="166" formatCode="[$-409]h:mm\ AM/PM;@"/>
  </numFmts>
  <fonts count="3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sz val="12"/>
      <color rgb="FF000000"/>
      <name val="Calibri"/>
      <family val="2"/>
      <scheme val="minor"/>
    </font>
    <font>
      <sz val="13.5"/>
      <color rgb="FF000000"/>
      <name val="Calibri"/>
      <family val="2"/>
      <scheme val="minor"/>
    </font>
    <font>
      <b/>
      <sz val="12"/>
      <color theme="1"/>
      <name val="Calibri"/>
      <family val="2"/>
      <scheme val="minor"/>
    </font>
    <font>
      <b/>
      <sz val="12"/>
      <name val="Frutiger 55 Roman"/>
    </font>
    <font>
      <b/>
      <sz val="12"/>
      <color theme="0"/>
      <name val="Frutiger 55 Roman"/>
    </font>
    <font>
      <sz val="11"/>
      <name val="Calibri"/>
      <family val="2"/>
      <scheme val="minor"/>
    </font>
    <font>
      <b/>
      <sz val="9"/>
      <color indexed="81"/>
      <name val="Tahoma"/>
      <family val="2"/>
    </font>
    <font>
      <sz val="9"/>
      <color indexed="81"/>
      <name val="Tahoma"/>
      <family val="2"/>
    </font>
    <font>
      <sz val="11"/>
      <color rgb="FF2F2F2F"/>
      <name val="Segoe UI"/>
      <family val="2"/>
    </font>
    <font>
      <b/>
      <sz val="11"/>
      <name val="Calibri"/>
      <family val="2"/>
      <scheme val="minor"/>
    </font>
    <font>
      <b/>
      <i/>
      <sz val="11"/>
      <name val="Calibri"/>
      <family val="2"/>
      <scheme val="minor"/>
    </font>
    <font>
      <u/>
      <sz val="11"/>
      <color theme="10"/>
      <name val="Calibri"/>
      <family val="2"/>
      <scheme val="minor"/>
    </font>
    <font>
      <sz val="11"/>
      <color theme="1"/>
      <name val="Calibri"/>
      <family val="2"/>
      <scheme val="minor"/>
    </font>
    <font>
      <b/>
      <sz val="11"/>
      <color theme="4"/>
      <name val="Calibri"/>
      <family val="2"/>
      <scheme val="minor"/>
    </font>
    <font>
      <sz val="9"/>
      <color theme="1"/>
      <name val="Calibri"/>
      <family val="2"/>
      <scheme val="minor"/>
    </font>
    <font>
      <b/>
      <sz val="12"/>
      <color theme="4"/>
      <name val="Calibri"/>
      <family val="2"/>
      <scheme val="minor"/>
    </font>
    <font>
      <sz val="11"/>
      <color theme="4"/>
      <name val="Calibri"/>
      <family val="2"/>
      <scheme val="minor"/>
    </font>
    <font>
      <sz val="11"/>
      <color theme="1"/>
      <name val="Symbol"/>
      <family val="1"/>
      <charset val="2"/>
    </font>
    <font>
      <sz val="9"/>
      <color theme="4"/>
      <name val="Calibri"/>
      <family val="2"/>
      <scheme val="minor"/>
    </font>
    <font>
      <sz val="8"/>
      <color theme="1"/>
      <name val="Calibri"/>
      <family val="2"/>
      <scheme val="minor"/>
    </font>
    <font>
      <sz val="11"/>
      <color theme="1"/>
      <name val="Times New Roman"/>
      <family val="1"/>
    </font>
    <font>
      <sz val="11"/>
      <color theme="1"/>
      <name val="Calibri"/>
      <family val="1"/>
      <scheme val="minor"/>
    </font>
    <font>
      <sz val="10"/>
      <color theme="4"/>
      <name val="Calibri"/>
      <family val="2"/>
      <scheme val="minor"/>
    </font>
    <font>
      <sz val="11"/>
      <color theme="1"/>
      <name val="Calibri Light"/>
      <family val="2"/>
      <scheme val="major"/>
    </font>
  </fonts>
  <fills count="11">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rgb="FF00B0F0"/>
        <bgColor indexed="64"/>
      </patternFill>
    </fill>
    <fill>
      <patternFill patternType="solid">
        <fgColor theme="0" tint="-0.3499862666707357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s>
  <cellStyleXfs count="2">
    <xf numFmtId="0" fontId="0" fillId="0" borderId="0"/>
    <xf numFmtId="0" fontId="17" fillId="0" borderId="0" applyNumberFormat="0" applyFill="0" applyBorder="0" applyAlignment="0" applyProtection="0"/>
  </cellStyleXfs>
  <cellXfs count="89">
    <xf numFmtId="0" fontId="0" fillId="0" borderId="0" xfId="0"/>
    <xf numFmtId="0" fontId="2" fillId="0" borderId="0" xfId="0" applyFont="1"/>
    <xf numFmtId="0" fontId="4" fillId="5" borderId="2" xfId="0" applyFont="1" applyFill="1" applyBorder="1"/>
    <xf numFmtId="0" fontId="5" fillId="5" borderId="2" xfId="0" applyFont="1" applyFill="1" applyBorder="1"/>
    <xf numFmtId="0" fontId="4" fillId="5" borderId="3" xfId="0" applyFont="1" applyFill="1" applyBorder="1" applyAlignment="1">
      <alignment horizontal="center"/>
    </xf>
    <xf numFmtId="0" fontId="4" fillId="5" borderId="3" xfId="0" applyFont="1" applyFill="1" applyBorder="1"/>
    <xf numFmtId="0" fontId="0" fillId="5" borderId="4" xfId="0" applyFill="1" applyBorder="1"/>
    <xf numFmtId="0" fontId="8" fillId="8" borderId="1" xfId="0" applyFont="1" applyFill="1" applyBorder="1" applyAlignment="1">
      <alignment horizontal="center" vertical="top"/>
    </xf>
    <xf numFmtId="0" fontId="9" fillId="7" borderId="1" xfId="0" applyFont="1" applyFill="1" applyBorder="1" applyAlignment="1">
      <alignment horizontal="center" vertical="top" wrapText="1" readingOrder="1"/>
    </xf>
    <xf numFmtId="0" fontId="10" fillId="3" borderId="1" xfId="0" applyFont="1" applyFill="1" applyBorder="1" applyAlignment="1">
      <alignment horizontal="center" vertical="top" wrapText="1" readingOrder="1"/>
    </xf>
    <xf numFmtId="0" fontId="2" fillId="6" borderId="1" xfId="0" applyFont="1" applyFill="1" applyBorder="1" applyAlignment="1">
      <alignment horizontal="center" vertical="top"/>
    </xf>
    <xf numFmtId="0" fontId="2" fillId="7" borderId="1" xfId="0" applyFont="1" applyFill="1" applyBorder="1" applyAlignment="1">
      <alignment horizontal="center" vertical="top"/>
    </xf>
    <xf numFmtId="0" fontId="1" fillId="3" borderId="1" xfId="0" applyFont="1" applyFill="1" applyBorder="1" applyAlignment="1">
      <alignment horizontal="center" vertical="top"/>
    </xf>
    <xf numFmtId="0" fontId="2" fillId="5" borderId="1" xfId="0" applyFont="1" applyFill="1" applyBorder="1" applyAlignment="1">
      <alignment horizontal="center"/>
    </xf>
    <xf numFmtId="0" fontId="3" fillId="0" borderId="0" xfId="0" applyFont="1"/>
    <xf numFmtId="0" fontId="5" fillId="0" borderId="1" xfId="0" applyFont="1" applyBorder="1" applyAlignment="1">
      <alignment vertical="top"/>
    </xf>
    <xf numFmtId="0" fontId="6" fillId="0" borderId="1" xfId="0" applyFont="1" applyBorder="1" applyAlignment="1">
      <alignment vertical="top" wrapText="1"/>
    </xf>
    <xf numFmtId="0" fontId="6" fillId="0" borderId="1" xfId="0" applyFont="1" applyBorder="1" applyAlignment="1">
      <alignment vertical="top" wrapText="1" readingOrder="1"/>
    </xf>
    <xf numFmtId="0" fontId="2" fillId="0" borderId="1" xfId="0" applyFont="1" applyBorder="1" applyAlignment="1">
      <alignment horizontal="left" vertical="top"/>
    </xf>
    <xf numFmtId="0" fontId="0" fillId="0" borderId="1" xfId="0" applyBorder="1" applyAlignment="1">
      <alignment horizontal="left"/>
    </xf>
    <xf numFmtId="0" fontId="0" fillId="5" borderId="1" xfId="0" applyFill="1" applyBorder="1" applyAlignment="1">
      <alignment horizontal="left"/>
    </xf>
    <xf numFmtId="164" fontId="0" fillId="0" borderId="1" xfId="0" applyNumberFormat="1" applyBorder="1" applyAlignment="1">
      <alignment horizontal="left"/>
    </xf>
    <xf numFmtId="164" fontId="0" fillId="5" borderId="1" xfId="0" applyNumberFormat="1" applyFill="1" applyBorder="1" applyAlignment="1">
      <alignment horizontal="left"/>
    </xf>
    <xf numFmtId="0" fontId="2" fillId="5" borderId="1" xfId="0" applyFont="1" applyFill="1" applyBorder="1" applyAlignment="1">
      <alignment horizontal="left"/>
    </xf>
    <xf numFmtId="0" fontId="5" fillId="5" borderId="2" xfId="0" applyFont="1" applyFill="1" applyBorder="1" applyAlignment="1">
      <alignment horizontal="left"/>
    </xf>
    <xf numFmtId="0" fontId="4" fillId="5" borderId="3" xfId="0" applyFont="1" applyFill="1" applyBorder="1" applyAlignment="1">
      <alignment horizontal="left"/>
    </xf>
    <xf numFmtId="0" fontId="0" fillId="5" borderId="4" xfId="0" applyFill="1" applyBorder="1" applyAlignment="1">
      <alignment horizontal="left"/>
    </xf>
    <xf numFmtId="0" fontId="4" fillId="5" borderId="2" xfId="0" applyFont="1" applyFill="1" applyBorder="1" applyAlignment="1">
      <alignment horizontal="left"/>
    </xf>
    <xf numFmtId="0" fontId="2" fillId="6" borderId="1" xfId="0" applyFont="1" applyFill="1" applyBorder="1" applyAlignment="1">
      <alignment horizontal="left" vertical="top"/>
    </xf>
    <xf numFmtId="0" fontId="2" fillId="7" borderId="1" xfId="0" applyFont="1" applyFill="1" applyBorder="1" applyAlignment="1">
      <alignment horizontal="left" vertical="top"/>
    </xf>
    <xf numFmtId="0" fontId="1" fillId="3" borderId="1" xfId="0" applyFont="1" applyFill="1" applyBorder="1" applyAlignment="1">
      <alignment horizontal="left" vertical="top"/>
    </xf>
    <xf numFmtId="0" fontId="5" fillId="0" borderId="1" xfId="0" applyFont="1" applyBorder="1" applyAlignment="1">
      <alignment horizontal="left" vertical="top"/>
    </xf>
    <xf numFmtId="0" fontId="6" fillId="0" borderId="1" xfId="0" applyFont="1" applyBorder="1" applyAlignment="1">
      <alignment horizontal="left" vertical="top" wrapText="1"/>
    </xf>
    <xf numFmtId="0" fontId="8" fillId="8" borderId="1" xfId="0" applyFont="1" applyFill="1" applyBorder="1" applyAlignment="1">
      <alignment horizontal="left" vertical="top"/>
    </xf>
    <xf numFmtId="0" fontId="9" fillId="7" borderId="1" xfId="0" applyFont="1" applyFill="1" applyBorder="1" applyAlignment="1">
      <alignment horizontal="left" vertical="top" wrapText="1" readingOrder="1"/>
    </xf>
    <xf numFmtId="0" fontId="10" fillId="3" borderId="1" xfId="0" applyFont="1" applyFill="1" applyBorder="1" applyAlignment="1">
      <alignment horizontal="left" vertical="top" wrapText="1" readingOrder="1"/>
    </xf>
    <xf numFmtId="0" fontId="6" fillId="0" borderId="1" xfId="0" applyFont="1" applyBorder="1" applyAlignment="1">
      <alignment horizontal="left" vertical="top" wrapText="1" readingOrder="1"/>
    </xf>
    <xf numFmtId="0" fontId="11" fillId="0" borderId="0" xfId="0" applyFont="1"/>
    <xf numFmtId="0" fontId="0" fillId="0" borderId="1" xfId="0" applyBorder="1"/>
    <xf numFmtId="0" fontId="14" fillId="0" borderId="1" xfId="0" applyFont="1" applyBorder="1" applyAlignment="1">
      <alignment horizontal="left"/>
    </xf>
    <xf numFmtId="0" fontId="0" fillId="0" borderId="0" xfId="0" pivotButton="1"/>
    <xf numFmtId="0" fontId="0" fillId="0" borderId="0" xfId="0" applyAlignment="1">
      <alignment horizontal="left"/>
    </xf>
    <xf numFmtId="0" fontId="15" fillId="0" borderId="0" xfId="0" applyFont="1"/>
    <xf numFmtId="0" fontId="16" fillId="0" borderId="0" xfId="0" applyFont="1"/>
    <xf numFmtId="165" fontId="0" fillId="5" borderId="1" xfId="0" applyNumberFormat="1" applyFill="1" applyBorder="1" applyAlignment="1">
      <alignment horizontal="left"/>
    </xf>
    <xf numFmtId="0" fontId="17" fillId="0" borderId="0" xfId="1"/>
    <xf numFmtId="0" fontId="0" fillId="0" borderId="0" xfId="0" applyAlignment="1">
      <alignment horizontal="left" indent="1"/>
    </xf>
    <xf numFmtId="0" fontId="0" fillId="0" borderId="0" xfId="0" applyNumberFormat="1"/>
    <xf numFmtId="14" fontId="0" fillId="0" borderId="0" xfId="0" applyNumberFormat="1"/>
    <xf numFmtId="0" fontId="2" fillId="0" borderId="1" xfId="0" applyFont="1" applyBorder="1" applyAlignment="1">
      <alignment horizontal="left" wrapText="1"/>
    </xf>
    <xf numFmtId="0" fontId="2" fillId="0" borderId="1" xfId="0" applyFont="1" applyBorder="1" applyAlignment="1">
      <alignment horizontal="left"/>
    </xf>
    <xf numFmtId="165" fontId="2" fillId="5" borderId="1" xfId="0" applyNumberFormat="1" applyFont="1" applyFill="1" applyBorder="1" applyAlignment="1">
      <alignment horizontal="left"/>
    </xf>
    <xf numFmtId="0" fontId="1" fillId="5" borderId="1" xfId="0" applyFont="1" applyFill="1" applyBorder="1" applyAlignment="1">
      <alignment horizontal="left"/>
    </xf>
    <xf numFmtId="164" fontId="2" fillId="0" borderId="1" xfId="0" applyNumberFormat="1" applyFont="1" applyBorder="1" applyAlignment="1">
      <alignment horizontal="left"/>
    </xf>
    <xf numFmtId="164" fontId="2" fillId="5" borderId="1" xfId="0" applyNumberFormat="1" applyFont="1" applyFill="1" applyBorder="1" applyAlignment="1">
      <alignment horizontal="left"/>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2" fillId="2" borderId="1"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0" fontId="2" fillId="4" borderId="1" xfId="0" applyFont="1" applyFill="1" applyBorder="1" applyAlignment="1">
      <alignment horizontal="left" vertical="top" wrapText="1"/>
    </xf>
    <xf numFmtId="0" fontId="2" fillId="9"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0" fillId="0" borderId="1" xfId="0" applyFont="1" applyBorder="1" applyAlignment="1">
      <alignment horizontal="left" vertical="top"/>
    </xf>
    <xf numFmtId="165" fontId="0" fillId="4" borderId="1" xfId="0" applyNumberFormat="1" applyFont="1" applyFill="1" applyBorder="1" applyAlignment="1">
      <alignment horizontal="left"/>
    </xf>
    <xf numFmtId="0" fontId="0" fillId="0" borderId="1" xfId="0" applyFont="1" applyBorder="1" applyAlignment="1">
      <alignment horizontal="left"/>
    </xf>
    <xf numFmtId="166" fontId="0" fillId="0" borderId="0" xfId="0" applyNumberFormat="1"/>
    <xf numFmtId="0" fontId="19" fillId="0" borderId="0" xfId="0" applyFont="1"/>
    <xf numFmtId="0" fontId="20" fillId="0" borderId="0" xfId="0" applyFont="1"/>
    <xf numFmtId="0" fontId="0" fillId="10" borderId="0" xfId="0" applyFill="1"/>
    <xf numFmtId="0" fontId="22" fillId="0" borderId="0" xfId="0" applyFont="1"/>
    <xf numFmtId="0" fontId="0" fillId="0" borderId="0" xfId="0" applyAlignment="1">
      <alignment horizontal="left" vertical="top"/>
    </xf>
    <xf numFmtId="0" fontId="23" fillId="0" borderId="0" xfId="0" applyFont="1" applyAlignment="1">
      <alignment horizontal="left" vertical="top"/>
    </xf>
    <xf numFmtId="0" fontId="21" fillId="0" borderId="0" xfId="0" applyFont="1" applyAlignment="1">
      <alignment horizontal="left" vertical="center" indent="5"/>
    </xf>
    <xf numFmtId="0" fontId="24" fillId="0" borderId="0" xfId="0" applyFont="1"/>
    <xf numFmtId="0" fontId="25" fillId="0" borderId="0" xfId="0" applyFont="1"/>
    <xf numFmtId="0" fontId="0" fillId="0" borderId="0" xfId="0" applyAlignment="1">
      <alignment horizontal="left" vertical="top" wrapText="1"/>
    </xf>
    <xf numFmtId="0" fontId="20" fillId="0" borderId="0" xfId="0" applyFont="1" applyAlignment="1">
      <alignment horizontal="left"/>
    </xf>
    <xf numFmtId="0" fontId="25" fillId="0" borderId="0" xfId="0" applyFont="1" applyAlignment="1">
      <alignment horizontal="left"/>
    </xf>
    <xf numFmtId="0" fontId="0" fillId="0" borderId="0" xfId="0" applyAlignment="1">
      <alignment horizontal="left" vertical="center"/>
    </xf>
    <xf numFmtId="0" fontId="28" fillId="0" borderId="0" xfId="0" applyFont="1" applyAlignment="1">
      <alignment horizontal="left"/>
    </xf>
    <xf numFmtId="0" fontId="24" fillId="0" borderId="0" xfId="0" applyFont="1" applyAlignment="1">
      <alignment horizontal="left"/>
    </xf>
    <xf numFmtId="0" fontId="27" fillId="0" borderId="0" xfId="0" applyFont="1" applyAlignment="1">
      <alignment horizontal="left" vertical="top"/>
    </xf>
    <xf numFmtId="0" fontId="0" fillId="0" borderId="0" xfId="0" applyFont="1" applyAlignment="1">
      <alignment horizontal="left" vertical="top"/>
    </xf>
    <xf numFmtId="0" fontId="0" fillId="0" borderId="0" xfId="0" applyFont="1" applyAlignment="1">
      <alignment vertical="center"/>
    </xf>
    <xf numFmtId="0" fontId="19" fillId="0" borderId="0" xfId="0" applyFont="1" applyAlignment="1">
      <alignment horizontal="left" vertical="center" indent="5"/>
    </xf>
    <xf numFmtId="0" fontId="0" fillId="0" borderId="0" xfId="0" applyFont="1" applyAlignment="1">
      <alignment horizontal="left" vertical="top" wrapText="1"/>
    </xf>
    <xf numFmtId="0" fontId="0" fillId="0" borderId="0" xfId="0" applyFont="1" applyAlignment="1">
      <alignment horizontal="left" vertical="center"/>
    </xf>
    <xf numFmtId="0" fontId="0" fillId="0" borderId="0" xfId="0" applyFont="1"/>
  </cellXfs>
  <cellStyles count="2">
    <cellStyle name="Hyperlink" xfId="1" builtinId="8"/>
    <cellStyle name="Normal" xfId="0" builtinId="0"/>
  </cellStyles>
  <dxfs count="7">
    <dxf>
      <fill>
        <patternFill>
          <bgColor rgb="FF92D050"/>
        </patternFill>
      </fill>
    </dxf>
    <dxf>
      <fill>
        <patternFill>
          <bgColor rgb="FFFFC000"/>
        </patternFill>
      </fill>
    </dxf>
    <dxf>
      <fill>
        <patternFill>
          <bgColor rgb="FFFF0000"/>
        </patternFill>
      </fill>
    </dxf>
    <dxf>
      <numFmt numFmtId="167" formatCode=";;;"/>
    </dxf>
    <dxf>
      <font>
        <color auto="1"/>
      </font>
      <fill>
        <patternFill>
          <bgColor rgb="FF92D050"/>
        </patternFill>
      </fill>
    </dxf>
    <dxf>
      <font>
        <color auto="1"/>
      </font>
      <fill>
        <patternFill>
          <bgColor rgb="FFFFC000"/>
        </patternFill>
      </fill>
    </dxf>
    <dxf>
      <font>
        <color auto="1"/>
      </font>
      <fill>
        <patternFill>
          <bgColor rgb="FFFF00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[ChangeFit 360 Change Impact and Sustainment Calculator.xlsx]Graphs!PivotTable1</c:name>
    <c:fmtId val="0"/>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i="0" baseline="0"/>
              <a:t>Projects by Priority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barChart>
        <c:barDir val="col"/>
        <c:grouping val="clustered"/>
        <c:varyColors val="1"/>
        <c:ser>
          <c:idx val="0"/>
          <c:order val="0"/>
          <c:tx>
            <c:strRef>
              <c:f>Graphs!$B$4</c:f>
              <c:strCache>
                <c:ptCount val="1"/>
                <c:pt idx="0">
                  <c:v>Total</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E0E8-45C2-ACAB-4869B35BC79C}"/>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E0E8-45C2-ACAB-4869B35BC79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Graphs!$A$5:$A$7</c:f>
              <c:strCache>
                <c:ptCount val="2"/>
                <c:pt idx="0">
                  <c:v>Low </c:v>
                </c:pt>
                <c:pt idx="1">
                  <c:v>High</c:v>
                </c:pt>
              </c:strCache>
            </c:strRef>
          </c:cat>
          <c:val>
            <c:numRef>
              <c:f>Graphs!$B$5:$B$7</c:f>
              <c:numCache>
                <c:formatCode>General</c:formatCode>
                <c:ptCount val="2"/>
                <c:pt idx="0">
                  <c:v>1</c:v>
                </c:pt>
                <c:pt idx="1">
                  <c:v>3</c:v>
                </c:pt>
              </c:numCache>
            </c:numRef>
          </c:val>
          <c:extLst>
            <c:ext xmlns:c16="http://schemas.microsoft.com/office/drawing/2014/chart" uri="{C3380CC4-5D6E-409C-BE32-E72D297353CC}">
              <c16:uniqueId val="{00000000-F3D8-4491-B325-E90D62AB9825}"/>
            </c:ext>
          </c:extLst>
        </c:ser>
        <c:dLbls>
          <c:showLegendKey val="0"/>
          <c:showVal val="0"/>
          <c:showCatName val="0"/>
          <c:showSerName val="0"/>
          <c:showPercent val="0"/>
          <c:showBubbleSize val="0"/>
        </c:dLbls>
        <c:gapWidth val="219"/>
        <c:overlap val="-27"/>
        <c:axId val="457995072"/>
        <c:axId val="457990480"/>
      </c:barChart>
      <c:catAx>
        <c:axId val="45799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57990480"/>
        <c:crosses val="autoZero"/>
        <c:auto val="1"/>
        <c:lblAlgn val="ctr"/>
        <c:lblOffset val="100"/>
        <c:noMultiLvlLbl val="0"/>
      </c:catAx>
      <c:valAx>
        <c:axId val="45799048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5799507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[ChangeFit 360 Change Impact and Sustainment Calculator.xlsx]Graphs!PivotTable3</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Projects by Stakeholder Group by Change</a:t>
            </a:r>
            <a:r>
              <a:rPr lang="en-US" b="1" baseline="0"/>
              <a:t> Impact </a:t>
            </a:r>
            <a:r>
              <a:rPr lang="en-US" b="1"/>
              <a:t> </a:t>
            </a:r>
          </a:p>
        </c:rich>
      </c:tx>
      <c:layout>
        <c:manualLayout>
          <c:xMode val="edge"/>
          <c:yMode val="edge"/>
          <c:x val="0.25269444444444444"/>
          <c:y val="0.1332385535141440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
        <c:idx val="7"/>
        <c:spPr>
          <a:solidFill>
            <a:schemeClr val="accent1"/>
          </a:solidFill>
          <a:ln>
            <a:noFill/>
          </a:ln>
          <a:effectLst/>
        </c:spPr>
      </c:pivotFmt>
      <c:pivotFmt>
        <c:idx val="8"/>
        <c:spPr>
          <a:solidFill>
            <a:schemeClr val="accent1"/>
          </a:solidFill>
          <a:ln>
            <a:noFill/>
          </a:ln>
          <a:effectLst/>
        </c:spPr>
      </c:pivotFmt>
    </c:pivotFmts>
    <c:plotArea>
      <c:layout>
        <c:manualLayout>
          <c:layoutTarget val="inner"/>
          <c:xMode val="edge"/>
          <c:yMode val="edge"/>
          <c:x val="4.2579425046616645E-2"/>
          <c:y val="0.24939596092155147"/>
          <c:w val="0.92150587237201409"/>
          <c:h val="0.53774387576552929"/>
        </c:manualLayout>
      </c:layout>
      <c:barChart>
        <c:barDir val="col"/>
        <c:grouping val="clustered"/>
        <c:varyColors val="1"/>
        <c:ser>
          <c:idx val="0"/>
          <c:order val="0"/>
          <c:tx>
            <c:strRef>
              <c:f>Graphs!$B$39</c:f>
              <c:strCache>
                <c:ptCount val="1"/>
                <c:pt idx="0">
                  <c:v>Total</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3FDF-4B04-A06E-78FB81E8C278}"/>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3FDF-4B04-A06E-78FB81E8C278}"/>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B5D7-426A-AF06-3240014F47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Graphs!$A$40:$A$44</c:f>
              <c:multiLvlStrCache>
                <c:ptCount val="2"/>
                <c:lvl>
                  <c:pt idx="0">
                    <c:v>Medium</c:v>
                  </c:pt>
                  <c:pt idx="1">
                    <c:v>High</c:v>
                  </c:pt>
                </c:lvl>
                <c:lvl>
                  <c:pt idx="0">
                    <c:v>Customer Service </c:v>
                  </c:pt>
                  <c:pt idx="1">
                    <c:v>Sales</c:v>
                  </c:pt>
                </c:lvl>
              </c:multiLvlStrCache>
            </c:multiLvlStrRef>
          </c:cat>
          <c:val>
            <c:numRef>
              <c:f>Graphs!$B$40:$B$44</c:f>
              <c:numCache>
                <c:formatCode>General</c:formatCode>
                <c:ptCount val="2"/>
                <c:pt idx="0">
                  <c:v>1</c:v>
                </c:pt>
                <c:pt idx="1">
                  <c:v>2</c:v>
                </c:pt>
              </c:numCache>
            </c:numRef>
          </c:val>
          <c:extLst>
            <c:ext xmlns:c16="http://schemas.microsoft.com/office/drawing/2014/chart" uri="{C3380CC4-5D6E-409C-BE32-E72D297353CC}">
              <c16:uniqueId val="{00000000-05B2-46F3-BD05-9C09AF2D33A7}"/>
            </c:ext>
          </c:extLst>
        </c:ser>
        <c:dLbls>
          <c:showLegendKey val="0"/>
          <c:showVal val="0"/>
          <c:showCatName val="0"/>
          <c:showSerName val="0"/>
          <c:showPercent val="0"/>
          <c:showBubbleSize val="0"/>
        </c:dLbls>
        <c:gapWidth val="219"/>
        <c:overlap val="-27"/>
        <c:axId val="461763528"/>
        <c:axId val="461767792"/>
      </c:barChart>
      <c:catAx>
        <c:axId val="461763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67792"/>
        <c:crosses val="autoZero"/>
        <c:auto val="1"/>
        <c:lblAlgn val="ctr"/>
        <c:lblOffset val="100"/>
        <c:noMultiLvlLbl val="0"/>
      </c:catAx>
      <c:valAx>
        <c:axId val="461767792"/>
        <c:scaling>
          <c:orientation val="minMax"/>
          <c:max val="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63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[ChangeFit 360 Change Impact and Sustainment Calculator.xlsx]Graphs!PivotTable2</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Projects</a:t>
            </a:r>
            <a:r>
              <a:rPr lang="en-US" b="1" baseline="0"/>
              <a:t> by Change Impact</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s>
    <c:plotArea>
      <c:layout/>
      <c:barChart>
        <c:barDir val="col"/>
        <c:grouping val="clustered"/>
        <c:varyColors val="1"/>
        <c:ser>
          <c:idx val="0"/>
          <c:order val="0"/>
          <c:tx>
            <c:strRef>
              <c:f>Graphs!$B$22</c:f>
              <c:strCache>
                <c:ptCount val="1"/>
                <c:pt idx="0">
                  <c:v>Total</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DBBD-41C4-928E-527CE026339A}"/>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DBBD-41C4-928E-527CE026339A}"/>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5C05-487B-91BA-42F7F75D2E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Graphs!$A$23:$A$26</c:f>
              <c:strCache>
                <c:ptCount val="3"/>
                <c:pt idx="0">
                  <c:v>Low</c:v>
                </c:pt>
                <c:pt idx="1">
                  <c:v>Medium</c:v>
                </c:pt>
                <c:pt idx="2">
                  <c:v>High</c:v>
                </c:pt>
              </c:strCache>
            </c:strRef>
          </c:cat>
          <c:val>
            <c:numRef>
              <c:f>Graphs!$B$23:$B$26</c:f>
              <c:numCache>
                <c:formatCode>General</c:formatCode>
                <c:ptCount val="3"/>
                <c:pt idx="0">
                  <c:v>1</c:v>
                </c:pt>
                <c:pt idx="1">
                  <c:v>2</c:v>
                </c:pt>
                <c:pt idx="2">
                  <c:v>2</c:v>
                </c:pt>
              </c:numCache>
            </c:numRef>
          </c:val>
          <c:extLst>
            <c:ext xmlns:c16="http://schemas.microsoft.com/office/drawing/2014/chart" uri="{C3380CC4-5D6E-409C-BE32-E72D297353CC}">
              <c16:uniqueId val="{00000000-09FE-4652-A12A-DDC351BE4DFB}"/>
            </c:ext>
          </c:extLst>
        </c:ser>
        <c:dLbls>
          <c:showLegendKey val="0"/>
          <c:showVal val="0"/>
          <c:showCatName val="0"/>
          <c:showSerName val="0"/>
          <c:showPercent val="0"/>
          <c:showBubbleSize val="0"/>
        </c:dLbls>
        <c:gapWidth val="219"/>
        <c:overlap val="-27"/>
        <c:axId val="467997448"/>
        <c:axId val="468002368"/>
      </c:barChart>
      <c:catAx>
        <c:axId val="467997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8002368"/>
        <c:crosses val="autoZero"/>
        <c:auto val="1"/>
        <c:lblAlgn val="ctr"/>
        <c:lblOffset val="100"/>
        <c:noMultiLvlLbl val="0"/>
      </c:catAx>
      <c:valAx>
        <c:axId val="468002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9974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[ChangeFit 360 Change Impact and Sustainment Calculator.xlsx]Graphs!PivotTable6</c:name>
    <c:fmtId val="3"/>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i="0" baseline="0"/>
              <a:t>Projects by Impact Consideration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s>
    <c:plotArea>
      <c:layout/>
      <c:barChart>
        <c:barDir val="col"/>
        <c:grouping val="clustered"/>
        <c:varyColors val="1"/>
        <c:ser>
          <c:idx val="0"/>
          <c:order val="0"/>
          <c:tx>
            <c:strRef>
              <c:f>Graphs!$B$65</c:f>
              <c:strCache>
                <c:ptCount val="1"/>
                <c:pt idx="0">
                  <c:v>Total</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A02-464D-B11A-DC1C1E09130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A02-464D-B11A-DC1C1E09130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CB5-4587-89A2-5D41B0A0366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Graphs!$A$66:$A$69</c:f>
              <c:strCache>
                <c:ptCount val="3"/>
                <c:pt idx="0">
                  <c:v>Low</c:v>
                </c:pt>
                <c:pt idx="1">
                  <c:v>Medium</c:v>
                </c:pt>
                <c:pt idx="2">
                  <c:v>High</c:v>
                </c:pt>
              </c:strCache>
            </c:strRef>
          </c:cat>
          <c:val>
            <c:numRef>
              <c:f>Graphs!$B$66:$B$69</c:f>
              <c:numCache>
                <c:formatCode>General</c:formatCode>
                <c:ptCount val="3"/>
                <c:pt idx="0">
                  <c:v>1</c:v>
                </c:pt>
                <c:pt idx="1">
                  <c:v>2</c:v>
                </c:pt>
                <c:pt idx="2">
                  <c:v>2</c:v>
                </c:pt>
              </c:numCache>
            </c:numRef>
          </c:val>
          <c:extLst>
            <c:ext xmlns:c16="http://schemas.microsoft.com/office/drawing/2014/chart" uri="{C3380CC4-5D6E-409C-BE32-E72D297353CC}">
              <c16:uniqueId val="{00000000-0F1C-4EED-936D-6D81B5711C54}"/>
            </c:ext>
          </c:extLst>
        </c:ser>
        <c:dLbls>
          <c:showLegendKey val="0"/>
          <c:showVal val="0"/>
          <c:showCatName val="0"/>
          <c:showSerName val="0"/>
          <c:showPercent val="0"/>
          <c:showBubbleSize val="0"/>
        </c:dLbls>
        <c:gapWidth val="219"/>
        <c:overlap val="-27"/>
        <c:axId val="559242592"/>
        <c:axId val="559243248"/>
      </c:barChart>
      <c:catAx>
        <c:axId val="55924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9243248"/>
        <c:crosses val="autoZero"/>
        <c:auto val="1"/>
        <c:lblAlgn val="ctr"/>
        <c:lblOffset val="100"/>
        <c:noMultiLvlLbl val="0"/>
      </c:catAx>
      <c:valAx>
        <c:axId val="559243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92425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76200</xdr:rowOff>
    </xdr:from>
    <xdr:to>
      <xdr:col>0</xdr:col>
      <xdr:colOff>2047875</xdr:colOff>
      <xdr:row>41</xdr:row>
      <xdr:rowOff>0</xdr:rowOff>
    </xdr:to>
    <xdr:pic>
      <xdr:nvPicPr>
        <xdr:cNvPr id="3" name="Picture 2">
          <a:extLst>
            <a:ext uri="{FF2B5EF4-FFF2-40B4-BE49-F238E27FC236}">
              <a16:creationId xmlns:a16="http://schemas.microsoft.com/office/drawing/2014/main" id="{FF670AB3-4CA8-4A0F-A681-9849B414A4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267200"/>
          <a:ext cx="2047875"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133349</xdr:colOff>
      <xdr:row>3</xdr:row>
      <xdr:rowOff>0</xdr:rowOff>
    </xdr:from>
    <xdr:to>
      <xdr:col>10</xdr:col>
      <xdr:colOff>600074</xdr:colOff>
      <xdr:row>17</xdr:row>
      <xdr:rowOff>76200</xdr:rowOff>
    </xdr:to>
    <xdr:graphicFrame macro="">
      <xdr:nvGraphicFramePr>
        <xdr:cNvPr id="2" name="Chart 1">
          <a:extLst>
            <a:ext uri="{FF2B5EF4-FFF2-40B4-BE49-F238E27FC236}">
              <a16:creationId xmlns:a16="http://schemas.microsoft.com/office/drawing/2014/main" id="{CD399307-43F9-4D38-812B-71CBE5E2EB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619125</xdr:colOff>
      <xdr:row>36</xdr:row>
      <xdr:rowOff>61912</xdr:rowOff>
    </xdr:from>
    <xdr:to>
      <xdr:col>10</xdr:col>
      <xdr:colOff>285750</xdr:colOff>
      <xdr:row>52</xdr:row>
      <xdr:rowOff>19050</xdr:rowOff>
    </xdr:to>
    <xdr:graphicFrame macro="">
      <xdr:nvGraphicFramePr>
        <xdr:cNvPr id="4" name="Chart 3">
          <a:extLst>
            <a:ext uri="{FF2B5EF4-FFF2-40B4-BE49-F238E27FC236}">
              <a16:creationId xmlns:a16="http://schemas.microsoft.com/office/drawing/2014/main" id="{ECDFD992-BA26-43DE-A617-B3B0DD6251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38100</xdr:colOff>
      <xdr:row>19</xdr:row>
      <xdr:rowOff>71437</xdr:rowOff>
    </xdr:from>
    <xdr:to>
      <xdr:col>11</xdr:col>
      <xdr:colOff>19050</xdr:colOff>
      <xdr:row>33</xdr:row>
      <xdr:rowOff>147637</xdr:rowOff>
    </xdr:to>
    <xdr:graphicFrame macro="">
      <xdr:nvGraphicFramePr>
        <xdr:cNvPr id="5" name="Chart 4">
          <a:extLst>
            <a:ext uri="{FF2B5EF4-FFF2-40B4-BE49-F238E27FC236}">
              <a16:creationId xmlns:a16="http://schemas.microsoft.com/office/drawing/2014/main" id="{5F35CA69-EE35-4525-8ABB-942F5EB38C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314325</xdr:colOff>
      <xdr:row>54</xdr:row>
      <xdr:rowOff>138112</xdr:rowOff>
    </xdr:from>
    <xdr:to>
      <xdr:col>9</xdr:col>
      <xdr:colOff>571500</xdr:colOff>
      <xdr:row>69</xdr:row>
      <xdr:rowOff>23812</xdr:rowOff>
    </xdr:to>
    <xdr:graphicFrame macro="">
      <xdr:nvGraphicFramePr>
        <xdr:cNvPr id="3" name="Chart 2">
          <a:extLst>
            <a:ext uri="{FF2B5EF4-FFF2-40B4-BE49-F238E27FC236}">
              <a16:creationId xmlns:a16="http://schemas.microsoft.com/office/drawing/2014/main" id="{B55B8FB7-2273-4AC5-A59F-EC27AF1736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114300</xdr:rowOff>
    </xdr:from>
    <xdr:to>
      <xdr:col>0</xdr:col>
      <xdr:colOff>2095500</xdr:colOff>
      <xdr:row>5</xdr:row>
      <xdr:rowOff>38100</xdr:rowOff>
    </xdr:to>
    <xdr:pic>
      <xdr:nvPicPr>
        <xdr:cNvPr id="2" name="Picture 1">
          <a:extLst>
            <a:ext uri="{FF2B5EF4-FFF2-40B4-BE49-F238E27FC236}">
              <a16:creationId xmlns:a16="http://schemas.microsoft.com/office/drawing/2014/main" id="{B5AE1DF2-0D2E-46FE-B9DD-90C1F9AE260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95300"/>
          <a:ext cx="2047875"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elle/Desktop/ChangeFit/Sustainment%20Calend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chelle/Desktop/ChangeFit/ChangeFit%20360%20Change%20Readiness%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Events"/>
      <sheetName val="Yearly w Events"/>
      <sheetName val="Monthly w Events"/>
      <sheetName val="HELP_1"/>
      <sheetName val="HELP_2"/>
      <sheetName val="Sustainment Calendar"/>
    </sheetNames>
    <sheetDataSet>
      <sheetData sheetId="0">
        <row r="10">
          <cell r="G10" t="str">
            <v>Implementation Date</v>
          </cell>
          <cell r="H10" t="str">
            <v>Blue</v>
          </cell>
        </row>
        <row r="11">
          <cell r="G11" t="str">
            <v>Adoption Date</v>
          </cell>
          <cell r="H11" t="str">
            <v>Purple</v>
          </cell>
        </row>
        <row r="12">
          <cell r="G12" t="str">
            <v>Proficiency Date</v>
          </cell>
          <cell r="H12" t="str">
            <v>Light Gold</v>
          </cell>
        </row>
        <row r="13">
          <cell r="G13" t="str">
            <v xml:space="preserve">Sustainment Date </v>
          </cell>
          <cell r="H13" t="str">
            <v>Green</v>
          </cell>
        </row>
      </sheetData>
      <sheetData sheetId="1"/>
      <sheetData sheetId="2" refreshError="1"/>
      <sheetData sheetId="3" refreshError="1"/>
      <sheetData sheetId="4">
        <row r="5">
          <cell r="G5">
            <v>43405</v>
          </cell>
        </row>
        <row r="6">
          <cell r="D6" t="str">
            <v>JANUARY</v>
          </cell>
          <cell r="E6">
            <v>1</v>
          </cell>
          <cell r="G6">
            <v>43769</v>
          </cell>
          <cell r="R6" t="str">
            <v>SUN</v>
          </cell>
          <cell r="S6">
            <v>17</v>
          </cell>
          <cell r="T6">
            <v>7</v>
          </cell>
        </row>
        <row r="7">
          <cell r="D7" t="str">
            <v>FEBRUARY</v>
          </cell>
          <cell r="E7">
            <v>2</v>
          </cell>
          <cell r="G7">
            <v>2</v>
          </cell>
          <cell r="R7" t="str">
            <v>MON</v>
          </cell>
          <cell r="S7">
            <v>11</v>
          </cell>
          <cell r="T7">
            <v>1</v>
          </cell>
        </row>
        <row r="8">
          <cell r="D8" t="str">
            <v>MARCH</v>
          </cell>
          <cell r="E8">
            <v>3</v>
          </cell>
          <cell r="R8" t="str">
            <v>TUE</v>
          </cell>
          <cell r="S8">
            <v>12</v>
          </cell>
          <cell r="T8">
            <v>2</v>
          </cell>
        </row>
        <row r="9">
          <cell r="D9" t="str">
            <v>APRIL</v>
          </cell>
          <cell r="E9">
            <v>4</v>
          </cell>
          <cell r="R9" t="str">
            <v>WED</v>
          </cell>
          <cell r="S9">
            <v>13</v>
          </cell>
          <cell r="T9">
            <v>3</v>
          </cell>
        </row>
        <row r="10">
          <cell r="D10" t="str">
            <v>MAY</v>
          </cell>
          <cell r="E10">
            <v>5</v>
          </cell>
          <cell r="R10" t="str">
            <v>THU</v>
          </cell>
          <cell r="S10">
            <v>14</v>
          </cell>
          <cell r="T10">
            <v>4</v>
          </cell>
        </row>
        <row r="11">
          <cell r="D11" t="str">
            <v>JUNE</v>
          </cell>
          <cell r="E11">
            <v>6</v>
          </cell>
          <cell r="R11" t="str">
            <v>FRI</v>
          </cell>
          <cell r="S11">
            <v>15</v>
          </cell>
          <cell r="T11">
            <v>5</v>
          </cell>
        </row>
        <row r="12">
          <cell r="D12" t="str">
            <v>JULY</v>
          </cell>
          <cell r="E12">
            <v>7</v>
          </cell>
          <cell r="R12" t="str">
            <v>SAT</v>
          </cell>
          <cell r="S12">
            <v>16</v>
          </cell>
          <cell r="T12">
            <v>6</v>
          </cell>
        </row>
        <row r="13">
          <cell r="D13" t="str">
            <v>AUGUST</v>
          </cell>
          <cell r="E13">
            <v>8</v>
          </cell>
        </row>
        <row r="14">
          <cell r="D14" t="str">
            <v>SEPTEMBER</v>
          </cell>
          <cell r="E14">
            <v>9</v>
          </cell>
        </row>
        <row r="15">
          <cell r="D15" t="str">
            <v>OCTOBER</v>
          </cell>
          <cell r="E15">
            <v>10</v>
          </cell>
        </row>
        <row r="16">
          <cell r="D16" t="str">
            <v>NOVEMBER</v>
          </cell>
          <cell r="E16">
            <v>11</v>
          </cell>
        </row>
        <row r="17">
          <cell r="D17" t="str">
            <v>DECEMBER</v>
          </cell>
          <cell r="E17">
            <v>12</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mp; Definitions"/>
      <sheetName val="Change Readiness Assessment"/>
      <sheetName val="Graphs"/>
    </sheetNames>
    <sheetDataSet>
      <sheetData sheetId="0"/>
      <sheetData sheetId="1">
        <row r="81">
          <cell r="C81" t="str">
            <v>Not ready for change at all</v>
          </cell>
        </row>
        <row r="82">
          <cell r="C82" t="str">
            <v>Somewhat ready for change</v>
          </cell>
        </row>
        <row r="83">
          <cell r="C83" t="str">
            <v>Fully ready for change</v>
          </cell>
        </row>
      </sheetData>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ichelle" refreshedDate="43914.696445717593" createdVersion="6" refreshedVersion="6" minRefreshableVersion="3" recordCount="49" xr:uid="{38D512F5-D6DA-496F-958F-65F51825E248}">
  <cacheSource type="worksheet">
    <worksheetSource ref="A1:Q50" sheet="Impact &amp; Sustainment"/>
  </cacheSource>
  <cacheFields count="17">
    <cacheField name="Project or Initiative Name " numFmtId="0">
      <sharedItems containsBlank="1"/>
    </cacheField>
    <cacheField name="Priority" numFmtId="0">
      <sharedItems containsBlank="1" count="3">
        <m/>
        <s v="Low "/>
        <s v="High"/>
      </sharedItems>
    </cacheField>
    <cacheField name="Stakeholder Group " numFmtId="0">
      <sharedItems containsBlank="1" count="3">
        <s v="Sales"/>
        <m/>
        <s v="Customer Service "/>
      </sharedItems>
    </cacheField>
    <cacheField name="Individuals" numFmtId="0">
      <sharedItems containsString="0" containsBlank="1" containsNumber="1" containsInteger="1" minValue="1" maxValue="5" count="4">
        <n v="5"/>
        <n v="1"/>
        <m/>
        <n v="3" u="1"/>
      </sharedItems>
    </cacheField>
    <cacheField name="Process" numFmtId="0">
      <sharedItems containsString="0" containsBlank="1" containsNumber="1" containsInteger="1" minValue="3" maxValue="5" count="3">
        <n v="5"/>
        <m/>
        <n v="3" u="1"/>
      </sharedItems>
    </cacheField>
    <cacheField name="Systems " numFmtId="0">
      <sharedItems containsString="0" containsBlank="1" containsNumber="1" containsInteger="1" minValue="1" maxValue="5" count="4">
        <n v="5"/>
        <m/>
        <n v="3"/>
        <n v="1" u="1"/>
      </sharedItems>
    </cacheField>
    <cacheField name="Data" numFmtId="0">
      <sharedItems containsString="0" containsBlank="1" containsNumber="1" containsInteger="1" minValue="3" maxValue="5" count="3">
        <n v="5"/>
        <m/>
        <n v="3"/>
      </sharedItems>
    </cacheField>
    <cacheField name="Market" numFmtId="0">
      <sharedItems containsString="0" containsBlank="1" containsNumber="1" containsInteger="1" minValue="5" maxValue="5" count="2">
        <n v="5"/>
        <m/>
      </sharedItems>
    </cacheField>
    <cacheField name="Product " numFmtId="0">
      <sharedItems containsString="0" containsBlank="1" containsNumber="1" containsInteger="1" minValue="1" maxValue="5" count="3">
        <n v="5"/>
        <n v="1"/>
        <m/>
      </sharedItems>
    </cacheField>
    <cacheField name="Culture " numFmtId="0">
      <sharedItems containsString="0" containsBlank="1" containsNumber="1" containsInteger="1" minValue="1" maxValue="5" count="4">
        <n v="5"/>
        <n v="1"/>
        <n v="3"/>
        <m/>
      </sharedItems>
    </cacheField>
    <cacheField name="Consideration Impact AVG." numFmtId="165">
      <sharedItems containsMixedTypes="1" containsNumber="1" containsInteger="1" minValue="2" maxValue="5"/>
    </cacheField>
    <cacheField name="Do the Change Targets have a positive history with change ?" numFmtId="0">
      <sharedItems containsBlank="1"/>
    </cacheField>
    <cacheField name="Are there other changes being implemented around the same time to the Change Targets?" numFmtId="0">
      <sharedItems containsBlank="1"/>
    </cacheField>
    <cacheField name="Will the Change Targets be in process of sustaining other changes when the change  is being implemented ?" numFmtId="0">
      <sharedItems containsBlank="1"/>
    </cacheField>
    <cacheField name="Total Change History " numFmtId="165">
      <sharedItems containsSemiMixedTypes="0" containsString="0" containsNumber="1" minValue="0" maxValue="0.09"/>
    </cacheField>
    <cacheField name="Total Change Impact " numFmtId="165">
      <sharedItems containsMixedTypes="1" containsNumber="1" minValue="2" maxValue="5.09"/>
    </cacheField>
    <cacheField name="Level of Impact " numFmtId="0">
      <sharedItems count="4">
        <s v="High"/>
        <s v="Low"/>
        <s v="Medium"/>
        <e v="#DIV/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
  <r>
    <s v="My Project "/>
    <x v="0"/>
    <x v="0"/>
    <x v="0"/>
    <x v="0"/>
    <x v="0"/>
    <x v="0"/>
    <x v="0"/>
    <x v="0"/>
    <x v="0"/>
    <n v="5"/>
    <s v="No"/>
    <s v="Yes"/>
    <s v="Yes"/>
    <n v="0.09"/>
    <n v="5.09"/>
    <x v="0"/>
  </r>
  <r>
    <s v="Your Test "/>
    <x v="1"/>
    <x v="1"/>
    <x v="1"/>
    <x v="1"/>
    <x v="0"/>
    <x v="1"/>
    <x v="1"/>
    <x v="1"/>
    <x v="1"/>
    <n v="2"/>
    <m/>
    <m/>
    <m/>
    <n v="0"/>
    <n v="2"/>
    <x v="1"/>
  </r>
  <r>
    <s v="Impact "/>
    <x v="2"/>
    <x v="2"/>
    <x v="0"/>
    <x v="1"/>
    <x v="1"/>
    <x v="0"/>
    <x v="0"/>
    <x v="2"/>
    <x v="1"/>
    <n v="4"/>
    <s v="No"/>
    <s v="Yes"/>
    <s v="Yes"/>
    <n v="0.09"/>
    <n v="4.09"/>
    <x v="2"/>
  </r>
  <r>
    <s v="ChangeNerd"/>
    <x v="2"/>
    <x v="0"/>
    <x v="0"/>
    <x v="0"/>
    <x v="0"/>
    <x v="0"/>
    <x v="0"/>
    <x v="0"/>
    <x v="0"/>
    <n v="5"/>
    <s v="No"/>
    <s v="Yes"/>
    <s v="Yes"/>
    <n v="0.09"/>
    <n v="5.09"/>
    <x v="0"/>
  </r>
  <r>
    <s v="Project Rewards"/>
    <x v="2"/>
    <x v="1"/>
    <x v="1"/>
    <x v="0"/>
    <x v="2"/>
    <x v="2"/>
    <x v="1"/>
    <x v="2"/>
    <x v="2"/>
    <n v="3"/>
    <s v="No"/>
    <s v="Yes"/>
    <s v="Yes"/>
    <n v="0.09"/>
    <n v="3.09"/>
    <x v="2"/>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r>
    <m/>
    <x v="0"/>
    <x v="1"/>
    <x v="2"/>
    <x v="1"/>
    <x v="1"/>
    <x v="1"/>
    <x v="1"/>
    <x v="2"/>
    <x v="3"/>
    <e v="#DIV/0!"/>
    <m/>
    <m/>
    <m/>
    <n v="0"/>
    <e v="#DIV/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4DCE242-A3EE-49B1-991A-5327F62A0E41}" name="PivotTable6" cacheId="12" applyNumberFormats="0" applyBorderFormats="0" applyFontFormats="0" applyPatternFormats="0" applyAlignmentFormats="0" applyWidthHeightFormats="1" dataCaption="Values" errorCaption="0" showError="1" missingCaption="0" updatedVersion="6" minRefreshableVersion="3" useAutoFormatting="1" itemPrintTitles="1" createdVersion="6" indent="0" outline="1" outlineData="1" multipleFieldFilters="0" chartFormat="4" rowHeaderCaption="Change Impact ">
  <location ref="A65:B69" firstHeaderRow="1" firstDataRow="1" firstDataCol="1" rowPageCount="7" colPageCount="1"/>
  <pivotFields count="17">
    <pivotField showAll="0"/>
    <pivotField showAll="0"/>
    <pivotField showAll="0"/>
    <pivotField axis="axisPage" showAll="0">
      <items count="5">
        <item x="1"/>
        <item m="1" x="3"/>
        <item x="0"/>
        <item x="2"/>
        <item t="default"/>
      </items>
    </pivotField>
    <pivotField axis="axisPage" showAll="0">
      <items count="4">
        <item x="0"/>
        <item x="1"/>
        <item m="1" x="2"/>
        <item t="default"/>
      </items>
    </pivotField>
    <pivotField axis="axisPage" showAll="0">
      <items count="5">
        <item x="0"/>
        <item x="1"/>
        <item m="1" x="3"/>
        <item x="2"/>
        <item t="default"/>
      </items>
    </pivotField>
    <pivotField axis="axisPage" showAll="0">
      <items count="4">
        <item x="2"/>
        <item x="0"/>
        <item x="1"/>
        <item t="default"/>
      </items>
    </pivotField>
    <pivotField axis="axisPage" showAll="0">
      <items count="3">
        <item x="0"/>
        <item x="1"/>
        <item t="default"/>
      </items>
    </pivotField>
    <pivotField axis="axisPage" showAll="0">
      <items count="4">
        <item x="1"/>
        <item x="2"/>
        <item x="0"/>
        <item t="default"/>
      </items>
    </pivotField>
    <pivotField axis="axisPage" showAll="0">
      <items count="5">
        <item x="1"/>
        <item x="2"/>
        <item x="3"/>
        <item x="0"/>
        <item t="default"/>
      </items>
    </pivotField>
    <pivotField showAll="0"/>
    <pivotField showAll="0"/>
    <pivotField showAll="0"/>
    <pivotField showAll="0"/>
    <pivotField showAll="0"/>
    <pivotField showAll="0"/>
    <pivotField axis="axisRow" dataField="1" showAll="0">
      <items count="5">
        <item x="1"/>
        <item x="2"/>
        <item h="1" x="3"/>
        <item x="0"/>
        <item t="default"/>
      </items>
    </pivotField>
  </pivotFields>
  <rowFields count="1">
    <field x="16"/>
  </rowFields>
  <rowItems count="4">
    <i>
      <x/>
    </i>
    <i>
      <x v="1"/>
    </i>
    <i>
      <x v="3"/>
    </i>
    <i t="grand">
      <x/>
    </i>
  </rowItems>
  <colItems count="1">
    <i/>
  </colItems>
  <pageFields count="7">
    <pageField fld="3" hier="-1"/>
    <pageField fld="4" hier="-1"/>
    <pageField fld="5" hier="-1"/>
    <pageField fld="6" hier="-1"/>
    <pageField fld="7" hier="-1"/>
    <pageField fld="8" hier="-1"/>
    <pageField fld="9" hier="-1"/>
  </pageFields>
  <dataFields count="1">
    <dataField name="Count of Level of Impact " fld="16" subtotal="count" baseField="16" baseItem="2"/>
  </dataFields>
  <chartFormats count="4">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16" count="1" selected="0">
            <x v="0"/>
          </reference>
        </references>
      </pivotArea>
    </chartFormat>
    <chartFormat chart="3" format="2">
      <pivotArea type="data" outline="0" fieldPosition="0">
        <references count="2">
          <reference field="4294967294" count="1" selected="0">
            <x v="0"/>
          </reference>
          <reference field="16" count="1" selected="0">
            <x v="1"/>
          </reference>
        </references>
      </pivotArea>
    </chartFormat>
    <chartFormat chart="3" format="3">
      <pivotArea type="data" outline="0" fieldPosition="0">
        <references count="2">
          <reference field="4294967294" count="1" selected="0">
            <x v="0"/>
          </reference>
          <reference field="16"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E891FB-41C8-4296-929B-827CFCB53E9F}" name="PivotTable3" cacheId="12" applyNumberFormats="0" applyBorderFormats="0" applyFontFormats="0" applyPatternFormats="0" applyAlignmentFormats="0" applyWidthHeightFormats="1" dataCaption="Values" errorCaption="0" showError="1" missingCaption="0" updatedVersion="6" minRefreshableVersion="3" useAutoFormatting="1" itemPrintTitles="1" createdVersion="6" indent="0" outline="1" outlineData="1" multipleFieldFilters="0" chartFormat="3" rowHeaderCaption="Stakeholder Group ">
  <location ref="A39:B44" firstHeaderRow="1" firstDataRow="1" firstDataCol="1"/>
  <pivotFields count="17">
    <pivotField showAll="0"/>
    <pivotField showAll="0"/>
    <pivotField axis="axisRow" showAll="0">
      <items count="4">
        <item x="2"/>
        <item x="0"/>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2"/>
        <item x="1"/>
        <item x="3"/>
        <item x="0"/>
        <item t="default"/>
      </items>
    </pivotField>
  </pivotFields>
  <rowFields count="2">
    <field x="2"/>
    <field x="16"/>
  </rowFields>
  <rowItems count="5">
    <i>
      <x/>
    </i>
    <i r="1">
      <x/>
    </i>
    <i>
      <x v="1"/>
    </i>
    <i r="1">
      <x v="3"/>
    </i>
    <i t="grand">
      <x/>
    </i>
  </rowItems>
  <colItems count="1">
    <i/>
  </colItems>
  <dataFields count="1">
    <dataField name="Count of Level of Impact " fld="16" subtotal="count" baseField="0" baseItem="0"/>
  </dataFields>
  <chartFormats count="6">
    <chartFormat chart="2" format="1" series="1">
      <pivotArea type="data" outline="0" fieldPosition="0">
        <references count="1">
          <reference field="4294967294" count="1" selected="0">
            <x v="0"/>
          </reference>
        </references>
      </pivotArea>
    </chartFormat>
    <chartFormat chart="2" format="4">
      <pivotArea type="data" outline="0" fieldPosition="0">
        <references count="2">
          <reference field="4294967294" count="1" selected="0">
            <x v="0"/>
          </reference>
          <reference field="16" count="1" selected="0">
            <x v="0"/>
          </reference>
        </references>
      </pivotArea>
    </chartFormat>
    <chartFormat chart="2" format="5">
      <pivotArea type="data" outline="0" fieldPosition="0">
        <references count="2">
          <reference field="4294967294" count="1" selected="0">
            <x v="0"/>
          </reference>
          <reference field="16" count="1" selected="0">
            <x v="1"/>
          </reference>
        </references>
      </pivotArea>
    </chartFormat>
    <chartFormat chart="2" format="6">
      <pivotArea type="data" outline="0" fieldPosition="0">
        <references count="2">
          <reference field="4294967294" count="1" selected="0">
            <x v="0"/>
          </reference>
          <reference field="16" count="1" selected="0">
            <x v="2"/>
          </reference>
        </references>
      </pivotArea>
    </chartFormat>
    <chartFormat chart="2" format="7">
      <pivotArea type="data" outline="0" fieldPosition="0">
        <references count="3">
          <reference field="4294967294" count="1" selected="0">
            <x v="0"/>
          </reference>
          <reference field="2" count="1" selected="0">
            <x v="1"/>
          </reference>
          <reference field="16" count="1" selected="0">
            <x v="1"/>
          </reference>
        </references>
      </pivotArea>
    </chartFormat>
    <chartFormat chart="2" format="8">
      <pivotArea type="data" outline="0" fieldPosition="0">
        <references count="3">
          <reference field="4294967294" count="1" selected="0">
            <x v="0"/>
          </reference>
          <reference field="2" count="1" selected="0">
            <x v="1"/>
          </reference>
          <reference field="16"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EEE4698-A3F4-4BFA-9111-7C8CF8B3624A}" name="PivotTable2" cacheId="12" applyNumberFormats="0" applyBorderFormats="0" applyFontFormats="0" applyPatternFormats="0" applyAlignmentFormats="0" applyWidthHeightFormats="1" dataCaption="Values" showError="1" updatedVersion="6" minRefreshableVersion="3" useAutoFormatting="1" itemPrintTitles="1" createdVersion="6" indent="0" outline="1" outlineData="1" multipleFieldFilters="0" chartFormat="3" rowHeaderCaption="Change Impact ">
  <location ref="A22:B26" firstHeaderRow="1" firstDataRow="1" firstDataCol="1"/>
  <pivotFields count="17">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1"/>
        <item x="2"/>
        <item h="1" x="3"/>
        <item x="0"/>
        <item t="default"/>
      </items>
    </pivotField>
  </pivotFields>
  <rowFields count="1">
    <field x="16"/>
  </rowFields>
  <rowItems count="4">
    <i>
      <x/>
    </i>
    <i>
      <x v="1"/>
    </i>
    <i>
      <x v="3"/>
    </i>
    <i t="grand">
      <x/>
    </i>
  </rowItems>
  <colItems count="1">
    <i/>
  </colItems>
  <dataFields count="1">
    <dataField name="Count of Level of Impact " fld="16" subtotal="count" baseField="0" baseItem="0"/>
  </dataFields>
  <chartFormats count="4">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16" count="1" selected="0">
            <x v="1"/>
          </reference>
        </references>
      </pivotArea>
    </chartFormat>
    <chartFormat chart="2" format="2">
      <pivotArea type="data" outline="0" fieldPosition="0">
        <references count="2">
          <reference field="4294967294" count="1" selected="0">
            <x v="0"/>
          </reference>
          <reference field="16" count="1" selected="0">
            <x v="0"/>
          </reference>
        </references>
      </pivotArea>
    </chartFormat>
    <chartFormat chart="2" format="3">
      <pivotArea type="data" outline="0" fieldPosition="0">
        <references count="2">
          <reference field="4294967294" count="1" selected="0">
            <x v="0"/>
          </reference>
          <reference field="16"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703FCC2-5210-48CF-95C1-9E8B9573A1E2}" name="PivotTable1" cacheId="12" applyNumberFormats="0" applyBorderFormats="0" applyFontFormats="0" applyPatternFormats="0" applyAlignmentFormats="0" applyWidthHeightFormats="1" dataCaption="Values" showError="1" updatedVersion="6" minRefreshableVersion="3" useAutoFormatting="1" itemPrintTitles="1" createdVersion="6" indent="0" outline="1" outlineData="1" multipleFieldFilters="0" chartFormat="1">
  <location ref="A4:B7" firstHeaderRow="1" firstDataRow="1" firstDataCol="1"/>
  <pivotFields count="17">
    <pivotField showAll="0"/>
    <pivotField axis="axisRow" dataField="1" showAll="0">
      <items count="4">
        <item x="1"/>
        <item x="2"/>
        <item h="1"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3">
    <i>
      <x/>
    </i>
    <i>
      <x v="1"/>
    </i>
    <i t="grand">
      <x/>
    </i>
  </rowItems>
  <colItems count="1">
    <i/>
  </colItems>
  <dataFields count="1">
    <dataField name="Count of Priority" fld="1" subtotal="count" baseField="0"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 count="1" selected="0">
            <x v="1"/>
          </reference>
        </references>
      </pivotArea>
    </chartFormat>
    <chartFormat chart="0" format="2">
      <pivotArea type="data" outline="0" fieldPosition="0">
        <references count="2">
          <reference field="4294967294" count="1" selected="0">
            <x v="0"/>
          </reference>
          <reference field="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E72"/>
  <sheetViews>
    <sheetView topLeftCell="A11" zoomScale="110" zoomScaleNormal="110" workbookViewId="0">
      <selection activeCell="B29" sqref="B29"/>
    </sheetView>
  </sheetViews>
  <sheetFormatPr defaultRowHeight="15"/>
  <cols>
    <col min="1" max="1" width="42.28515625" customWidth="1"/>
    <col min="2" max="2" width="30.7109375" customWidth="1"/>
  </cols>
  <sheetData>
    <row r="1" spans="1:2" hidden="1">
      <c r="A1" s="14">
        <v>1</v>
      </c>
      <c r="B1" s="14" t="s">
        <v>2</v>
      </c>
    </row>
    <row r="2" spans="1:2" hidden="1">
      <c r="A2" s="14">
        <v>3</v>
      </c>
      <c r="B2" s="14" t="s">
        <v>10</v>
      </c>
    </row>
    <row r="3" spans="1:2" hidden="1">
      <c r="A3" s="14">
        <v>5</v>
      </c>
      <c r="B3" s="14" t="s">
        <v>1</v>
      </c>
    </row>
    <row r="4" spans="1:2" hidden="1">
      <c r="A4" s="14"/>
      <c r="B4" s="14"/>
    </row>
    <row r="5" spans="1:2" hidden="1">
      <c r="A5" s="14"/>
      <c r="B5" s="14"/>
    </row>
    <row r="6" spans="1:2" hidden="1">
      <c r="A6" s="14">
        <v>0.1</v>
      </c>
      <c r="B6" s="14"/>
    </row>
    <row r="7" spans="1:2" hidden="1">
      <c r="A7" s="14">
        <v>0.2</v>
      </c>
      <c r="B7" s="14"/>
    </row>
    <row r="8" spans="1:2" hidden="1">
      <c r="A8" s="14">
        <v>0.3</v>
      </c>
      <c r="B8" s="14"/>
    </row>
    <row r="9" spans="1:2" hidden="1">
      <c r="A9" s="14">
        <v>0.4</v>
      </c>
      <c r="B9" s="14"/>
    </row>
    <row r="10" spans="1:2" hidden="1">
      <c r="A10" s="14">
        <v>0.5</v>
      </c>
      <c r="B10" s="14"/>
    </row>
    <row r="11" spans="1:2">
      <c r="A11" s="42" t="s">
        <v>53</v>
      </c>
      <c r="B11" s="14"/>
    </row>
    <row r="12" spans="1:2">
      <c r="A12" s="43" t="s">
        <v>55</v>
      </c>
      <c r="B12" s="14"/>
    </row>
    <row r="13" spans="1:2">
      <c r="A13" s="37" t="s">
        <v>54</v>
      </c>
      <c r="B13" s="37"/>
    </row>
    <row r="14" spans="1:2">
      <c r="A14" s="37" t="s">
        <v>56</v>
      </c>
      <c r="B14" s="37"/>
    </row>
    <row r="15" spans="1:2">
      <c r="B15" s="37"/>
    </row>
    <row r="16" spans="1:2">
      <c r="A16" s="43" t="s">
        <v>57</v>
      </c>
      <c r="B16" s="37"/>
    </row>
    <row r="17" spans="1:2">
      <c r="A17" s="37" t="s">
        <v>74</v>
      </c>
      <c r="B17" s="37"/>
    </row>
    <row r="18" spans="1:2">
      <c r="A18" s="37" t="s">
        <v>75</v>
      </c>
      <c r="B18" s="37"/>
    </row>
    <row r="19" spans="1:2">
      <c r="A19" s="37" t="s">
        <v>58</v>
      </c>
      <c r="B19" s="37"/>
    </row>
    <row r="20" spans="1:2">
      <c r="A20" s="37"/>
      <c r="B20" s="37"/>
    </row>
    <row r="21" spans="1:2">
      <c r="A21" s="37"/>
      <c r="B21" s="37"/>
    </row>
    <row r="22" spans="1:2">
      <c r="A22" s="42" t="s">
        <v>63</v>
      </c>
      <c r="B22" s="37"/>
    </row>
    <row r="23" spans="1:2">
      <c r="A23" s="45" t="s">
        <v>69</v>
      </c>
    </row>
    <row r="24" spans="1:2">
      <c r="A24" t="s">
        <v>59</v>
      </c>
    </row>
    <row r="25" spans="1:2">
      <c r="A25" t="s">
        <v>76</v>
      </c>
    </row>
    <row r="26" spans="1:2">
      <c r="A26" t="s">
        <v>32</v>
      </c>
    </row>
    <row r="27" spans="1:2">
      <c r="A27" t="s">
        <v>60</v>
      </c>
    </row>
    <row r="28" spans="1:2">
      <c r="A28" t="s">
        <v>77</v>
      </c>
    </row>
    <row r="29" spans="1:2">
      <c r="A29" t="s">
        <v>33</v>
      </c>
    </row>
    <row r="30" spans="1:2">
      <c r="A30" t="s">
        <v>71</v>
      </c>
    </row>
    <row r="31" spans="1:2">
      <c r="A31" t="s">
        <v>34</v>
      </c>
    </row>
    <row r="32" spans="1:2">
      <c r="A32" t="s">
        <v>61</v>
      </c>
    </row>
    <row r="33" spans="1:5">
      <c r="A33" t="s">
        <v>72</v>
      </c>
    </row>
    <row r="34" spans="1:5">
      <c r="A34" s="45" t="s">
        <v>78</v>
      </c>
    </row>
    <row r="35" spans="1:5">
      <c r="A35" t="s">
        <v>73</v>
      </c>
    </row>
    <row r="37" spans="1:5">
      <c r="A37" s="1" t="s">
        <v>18</v>
      </c>
    </row>
    <row r="43" spans="1:5">
      <c r="A43" s="1" t="s">
        <v>22</v>
      </c>
      <c r="B43" t="s">
        <v>30</v>
      </c>
    </row>
    <row r="44" spans="1:5">
      <c r="A44" s="1" t="s">
        <v>20</v>
      </c>
      <c r="B44" t="s">
        <v>35</v>
      </c>
    </row>
    <row r="45" spans="1:5">
      <c r="B45" s="1"/>
    </row>
    <row r="47" spans="1:5">
      <c r="A47" s="3" t="s">
        <v>21</v>
      </c>
      <c r="B47" s="4"/>
      <c r="C47" s="5" t="s">
        <v>7</v>
      </c>
      <c r="D47" s="5"/>
      <c r="E47" s="6"/>
    </row>
    <row r="48" spans="1:5">
      <c r="A48" s="2"/>
      <c r="B48" s="13" t="s">
        <v>3</v>
      </c>
      <c r="C48" s="10" t="s">
        <v>2</v>
      </c>
      <c r="D48" s="11" t="s">
        <v>0</v>
      </c>
      <c r="E48" s="12" t="s">
        <v>1</v>
      </c>
    </row>
    <row r="49" spans="1:5" ht="126">
      <c r="A49" s="15" t="s">
        <v>11</v>
      </c>
      <c r="B49" s="16" t="s">
        <v>39</v>
      </c>
      <c r="C49" s="7" t="s">
        <v>8</v>
      </c>
      <c r="D49" s="8">
        <v>2</v>
      </c>
      <c r="E49" s="9">
        <v>3</v>
      </c>
    </row>
    <row r="50" spans="1:5" ht="141.75">
      <c r="A50" s="15" t="s">
        <v>12</v>
      </c>
      <c r="B50" s="17" t="s">
        <v>40</v>
      </c>
      <c r="C50" s="7" t="s">
        <v>9</v>
      </c>
      <c r="D50" s="8">
        <v>4</v>
      </c>
      <c r="E50" s="9">
        <v>6</v>
      </c>
    </row>
    <row r="51" spans="1:5" ht="63">
      <c r="A51" s="15" t="s">
        <v>13</v>
      </c>
      <c r="B51" s="17" t="s">
        <v>14</v>
      </c>
      <c r="C51" s="7">
        <v>3</v>
      </c>
      <c r="D51" s="8">
        <v>6</v>
      </c>
      <c r="E51" s="9">
        <v>9</v>
      </c>
    </row>
    <row r="53" spans="1:5">
      <c r="A53" s="37"/>
      <c r="B53" s="37"/>
      <c r="C53" s="37"/>
      <c r="D53" s="37"/>
    </row>
    <row r="54" spans="1:5">
      <c r="A54" s="37"/>
      <c r="B54" s="37"/>
      <c r="C54" s="37"/>
      <c r="D54" s="37"/>
    </row>
    <row r="55" spans="1:5">
      <c r="A55" s="37"/>
      <c r="B55" s="37"/>
      <c r="C55" s="37"/>
      <c r="D55" s="37"/>
    </row>
    <row r="56" spans="1:5">
      <c r="A56" s="37"/>
      <c r="B56" s="37"/>
      <c r="C56" s="37"/>
      <c r="D56" s="37"/>
    </row>
    <row r="57" spans="1:5">
      <c r="A57" s="37"/>
      <c r="B57" s="37"/>
      <c r="C57" s="37"/>
      <c r="D57" s="37"/>
    </row>
    <row r="58" spans="1:5">
      <c r="A58" s="14" t="s">
        <v>2</v>
      </c>
      <c r="B58" s="37"/>
      <c r="C58" s="37"/>
      <c r="D58" s="37"/>
    </row>
    <row r="59" spans="1:5">
      <c r="A59" s="14" t="s">
        <v>0</v>
      </c>
      <c r="B59" s="37"/>
      <c r="C59" s="37"/>
      <c r="D59" s="37"/>
    </row>
    <row r="60" spans="1:5">
      <c r="A60" s="14" t="s">
        <v>31</v>
      </c>
      <c r="B60" s="37"/>
      <c r="C60" s="37"/>
      <c r="D60" s="37"/>
    </row>
    <row r="61" spans="1:5">
      <c r="A61" s="37"/>
      <c r="B61" s="37"/>
      <c r="C61" s="37"/>
      <c r="D61" s="37"/>
    </row>
    <row r="62" spans="1:5">
      <c r="A62" s="37"/>
      <c r="B62" s="37"/>
      <c r="C62" s="37"/>
      <c r="D62" s="37"/>
    </row>
    <row r="63" spans="1:5">
      <c r="A63" s="37"/>
      <c r="B63" s="37"/>
      <c r="C63" s="37"/>
      <c r="D63" s="37"/>
    </row>
    <row r="64" spans="1:5">
      <c r="A64" s="37"/>
      <c r="B64" s="37"/>
      <c r="C64" s="37"/>
      <c r="D64" s="37"/>
    </row>
    <row r="65" spans="1:4">
      <c r="A65" s="37"/>
      <c r="B65" s="37"/>
      <c r="C65" s="37"/>
      <c r="D65" s="37"/>
    </row>
    <row r="66" spans="1:4">
      <c r="A66" s="37"/>
      <c r="B66" s="37"/>
      <c r="C66" s="37"/>
      <c r="D66" s="37"/>
    </row>
    <row r="67" spans="1:4">
      <c r="A67" s="37"/>
      <c r="B67" s="37"/>
      <c r="C67" s="37"/>
      <c r="D67" s="37"/>
    </row>
    <row r="68" spans="1:4">
      <c r="A68" s="37"/>
      <c r="B68" s="37"/>
      <c r="C68" s="37"/>
      <c r="D68" s="37"/>
    </row>
    <row r="69" spans="1:4">
      <c r="A69" s="37"/>
      <c r="B69" s="37"/>
      <c r="C69" s="37"/>
      <c r="D69" s="37"/>
    </row>
    <row r="70" spans="1:4">
      <c r="A70" s="37"/>
      <c r="B70" s="37"/>
      <c r="C70" s="37"/>
      <c r="D70" s="37"/>
    </row>
    <row r="71" spans="1:4">
      <c r="A71" s="37"/>
      <c r="B71" s="37"/>
      <c r="C71" s="37"/>
      <c r="D71" s="37"/>
    </row>
    <row r="72" spans="1:4">
      <c r="A72" s="37"/>
      <c r="B72" s="37"/>
      <c r="C72" s="37"/>
      <c r="D72" s="37"/>
    </row>
  </sheetData>
  <hyperlinks>
    <hyperlink ref="A23" location="'Portfolio Impact &amp; Sustainment'!A1" display="1.  Select the Portfolio Impact &amp; Sustainment Tab " xr:uid="{4DA582F1-0812-4A1A-B5BF-2B61F002AC90}"/>
    <hyperlink ref="A34" location="'Benefits &amp; Instructions'!A1" display="12. The Graphs will reflect your data. " xr:uid="{440FCE4A-6B6F-46FB-833C-7B90001312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W85"/>
  <sheetViews>
    <sheetView workbookViewId="0">
      <selection activeCell="A6" sqref="A6"/>
    </sheetView>
  </sheetViews>
  <sheetFormatPr defaultColWidth="9.5703125" defaultRowHeight="15"/>
  <cols>
    <col min="1" max="1" width="12.7109375" style="49" customWidth="1"/>
    <col min="2" max="2" width="8.140625" style="50" customWidth="1"/>
    <col min="3" max="3" width="16.140625" style="49" customWidth="1"/>
    <col min="4" max="4" width="11.5703125" style="19" bestFit="1" customWidth="1"/>
    <col min="5" max="5" width="7.7109375" style="19" customWidth="1"/>
    <col min="6" max="6" width="8.5703125" style="19" customWidth="1"/>
    <col min="7" max="7" width="8" style="19" customWidth="1"/>
    <col min="8" max="8" width="8.28515625" style="19" customWidth="1"/>
    <col min="9" max="9" width="9.140625" style="19" customWidth="1"/>
    <col min="10" max="10" width="8.85546875" style="19" customWidth="1"/>
    <col min="11" max="11" width="20.42578125" style="65" customWidth="1"/>
    <col min="12" max="12" width="15.7109375" style="19" customWidth="1"/>
    <col min="13" max="13" width="22.42578125" style="19" customWidth="1"/>
    <col min="14" max="14" width="25.42578125" style="19" customWidth="1"/>
    <col min="15" max="15" width="9" style="19" customWidth="1"/>
    <col min="16" max="16" width="9.5703125" style="19"/>
    <col min="17" max="17" width="18.140625" style="19" customWidth="1"/>
    <col min="18" max="18" width="16.42578125" style="19" customWidth="1"/>
    <col min="19" max="19" width="15.28515625" style="19" bestFit="1" customWidth="1"/>
    <col min="20" max="20" width="14.7109375" style="19" bestFit="1" customWidth="1"/>
    <col min="21" max="21" width="16.140625" style="19" customWidth="1"/>
    <col min="22" max="22" width="12.7109375" style="19" customWidth="1"/>
    <col min="23" max="23" width="15.7109375" style="19" customWidth="1"/>
    <col min="24" max="16384" width="9.5703125" style="19"/>
  </cols>
  <sheetData>
    <row r="1" spans="1:22" s="63" customFormat="1" ht="85.5" customHeight="1">
      <c r="A1" s="55" t="s">
        <v>62</v>
      </c>
      <c r="B1" s="56" t="s">
        <v>22</v>
      </c>
      <c r="C1" s="55" t="s">
        <v>49</v>
      </c>
      <c r="D1" s="57" t="s">
        <v>23</v>
      </c>
      <c r="E1" s="57" t="s">
        <v>24</v>
      </c>
      <c r="F1" s="57" t="s">
        <v>25</v>
      </c>
      <c r="G1" s="57" t="s">
        <v>26</v>
      </c>
      <c r="H1" s="58" t="s">
        <v>27</v>
      </c>
      <c r="I1" s="57" t="s">
        <v>28</v>
      </c>
      <c r="J1" s="59" t="s">
        <v>29</v>
      </c>
      <c r="K1" s="60" t="s">
        <v>44</v>
      </c>
      <c r="L1" s="61" t="s">
        <v>16</v>
      </c>
      <c r="M1" s="61" t="s">
        <v>15</v>
      </c>
      <c r="N1" s="61" t="s">
        <v>17</v>
      </c>
      <c r="O1" s="61" t="s">
        <v>43</v>
      </c>
      <c r="P1" s="62" t="s">
        <v>70</v>
      </c>
      <c r="Q1" s="62" t="s">
        <v>19</v>
      </c>
      <c r="R1" s="55" t="s">
        <v>80</v>
      </c>
      <c r="S1" s="62" t="s">
        <v>36</v>
      </c>
      <c r="T1" s="62" t="s">
        <v>37</v>
      </c>
      <c r="U1" s="62" t="s">
        <v>38</v>
      </c>
      <c r="V1" s="18"/>
    </row>
    <row r="2" spans="1:22">
      <c r="A2" s="49" t="s">
        <v>64</v>
      </c>
      <c r="C2" s="49" t="s">
        <v>66</v>
      </c>
      <c r="D2" s="50">
        <v>5</v>
      </c>
      <c r="E2" s="50">
        <v>5</v>
      </c>
      <c r="F2" s="50">
        <v>5</v>
      </c>
      <c r="G2" s="50">
        <v>5</v>
      </c>
      <c r="H2" s="50">
        <v>5</v>
      </c>
      <c r="I2" s="50">
        <v>5</v>
      </c>
      <c r="J2" s="50">
        <v>5</v>
      </c>
      <c r="K2" s="64">
        <f>AVERAGE(D2:J2)</f>
        <v>5</v>
      </c>
      <c r="L2" s="50" t="s">
        <v>41</v>
      </c>
      <c r="M2" s="50" t="s">
        <v>42</v>
      </c>
      <c r="N2" s="50" t="s">
        <v>42</v>
      </c>
      <c r="O2" s="51">
        <f>IF(L2="No",0.03)+IF(M2="Yes",0.03)+IF(N2="Yes",0.03)</f>
        <v>0.09</v>
      </c>
      <c r="P2" s="51">
        <f t="shared" ref="P2:P33" si="0">K2+O2</f>
        <v>5.09</v>
      </c>
      <c r="Q2" s="52" t="str">
        <f>IF(P2&lt;3,"Low",IF(AND(P2&gt;=3,P2&lt;=5),"Medium","High"))</f>
        <v>High</v>
      </c>
      <c r="R2" s="53">
        <v>43831</v>
      </c>
      <c r="S2" s="54">
        <f>IF(Q2="Low",R2+31,IF(Q2="Medium",R2+60,IF(Q2="High",R2+120)))</f>
        <v>43951</v>
      </c>
      <c r="T2" s="54">
        <f>IF(Q2="Low",R2+31,IF(Q2="Medium",R2+91,IF(Q2="High",R2+210)))</f>
        <v>44041</v>
      </c>
      <c r="U2" s="54">
        <f>IF(Q2="Low",T2+90,IF(Q2="Medium",R2+180,IF(Q2="High",R2+360)))</f>
        <v>44191</v>
      </c>
    </row>
    <row r="3" spans="1:22">
      <c r="A3" s="49" t="s">
        <v>65</v>
      </c>
      <c r="B3" s="50" t="s">
        <v>2</v>
      </c>
      <c r="D3" s="50">
        <v>1</v>
      </c>
      <c r="E3" s="50"/>
      <c r="F3" s="50">
        <v>5</v>
      </c>
      <c r="G3" s="50"/>
      <c r="H3" s="50"/>
      <c r="I3" s="50">
        <v>1</v>
      </c>
      <c r="J3" s="50">
        <v>1</v>
      </c>
      <c r="K3" s="64">
        <f t="shared" ref="K3:K50" si="1">AVERAGE(D3:J3)</f>
        <v>2</v>
      </c>
      <c r="L3" s="50"/>
      <c r="M3" s="50"/>
      <c r="N3" s="50"/>
      <c r="O3" s="51">
        <f t="shared" ref="O3:O50" si="2">IF(L3="No",0.03)+IF(M3="Yes",0.03)+IF(N3="Yes",0.03)</f>
        <v>0</v>
      </c>
      <c r="P3" s="51">
        <f t="shared" si="0"/>
        <v>2</v>
      </c>
      <c r="Q3" s="23" t="str">
        <f t="shared" ref="Q3:Q50" si="3">IF(P3&lt;3,"Low",IF(AND(P3&gt;=3,P3&lt;=5),"Medium","High"))</f>
        <v>Low</v>
      </c>
      <c r="R3" s="53">
        <v>43525</v>
      </c>
      <c r="S3" s="54">
        <f t="shared" ref="S3:S50" si="4">IF(Q3="Low",R3+31,IF(Q3="Medium",R3+60,IF(Q3="High",R3+120)))</f>
        <v>43556</v>
      </c>
      <c r="T3" s="54">
        <f t="shared" ref="T3:T50" si="5">IF(Q3="Low",R3+31,IF(Q3="Medium",R3+91,IF(Q3="High",R3+210)))</f>
        <v>43556</v>
      </c>
      <c r="U3" s="54">
        <f t="shared" ref="U3:U50" si="6">IF(Q3="Low",T3+90,IF(Q3="Medium",R3+180,IF(Q3="High",R3+360)))</f>
        <v>43646</v>
      </c>
    </row>
    <row r="4" spans="1:22" ht="30">
      <c r="A4" s="49" t="s">
        <v>67</v>
      </c>
      <c r="B4" s="50" t="s">
        <v>31</v>
      </c>
      <c r="C4" s="49" t="s">
        <v>68</v>
      </c>
      <c r="D4" s="50">
        <v>5</v>
      </c>
      <c r="E4" s="50"/>
      <c r="F4" s="50"/>
      <c r="G4" s="50">
        <v>5</v>
      </c>
      <c r="H4" s="50">
        <v>5</v>
      </c>
      <c r="I4" s="50"/>
      <c r="J4" s="50">
        <v>1</v>
      </c>
      <c r="K4" s="64">
        <f t="shared" si="1"/>
        <v>4</v>
      </c>
      <c r="L4" s="50" t="s">
        <v>41</v>
      </c>
      <c r="M4" s="50" t="s">
        <v>42</v>
      </c>
      <c r="N4" s="50" t="s">
        <v>42</v>
      </c>
      <c r="O4" s="51">
        <f t="shared" si="2"/>
        <v>0.09</v>
      </c>
      <c r="P4" s="51">
        <f t="shared" si="0"/>
        <v>4.09</v>
      </c>
      <c r="Q4" s="23" t="str">
        <f t="shared" si="3"/>
        <v>Medium</v>
      </c>
      <c r="R4" s="53">
        <v>44075</v>
      </c>
      <c r="S4" s="54">
        <f t="shared" si="4"/>
        <v>44135</v>
      </c>
      <c r="T4" s="54">
        <f t="shared" si="5"/>
        <v>44166</v>
      </c>
      <c r="U4" s="54">
        <f t="shared" si="6"/>
        <v>44255</v>
      </c>
    </row>
    <row r="5" spans="1:22">
      <c r="A5" s="49" t="s">
        <v>81</v>
      </c>
      <c r="B5" s="50" t="s">
        <v>31</v>
      </c>
      <c r="C5" s="49" t="s">
        <v>66</v>
      </c>
      <c r="D5" s="19">
        <v>5</v>
      </c>
      <c r="E5" s="19">
        <v>5</v>
      </c>
      <c r="F5" s="19">
        <v>5</v>
      </c>
      <c r="G5" s="19">
        <v>5</v>
      </c>
      <c r="H5" s="19">
        <v>5</v>
      </c>
      <c r="I5" s="19">
        <v>5</v>
      </c>
      <c r="J5" s="19">
        <v>5</v>
      </c>
      <c r="K5" s="64">
        <f t="shared" si="1"/>
        <v>5</v>
      </c>
      <c r="L5" s="19" t="s">
        <v>41</v>
      </c>
      <c r="M5" s="19" t="s">
        <v>42</v>
      </c>
      <c r="N5" s="19" t="s">
        <v>42</v>
      </c>
      <c r="O5" s="44">
        <f t="shared" si="2"/>
        <v>0.09</v>
      </c>
      <c r="P5" s="44">
        <f t="shared" si="0"/>
        <v>5.09</v>
      </c>
      <c r="Q5" s="20" t="str">
        <f t="shared" si="3"/>
        <v>High</v>
      </c>
      <c r="R5" s="21"/>
      <c r="S5" s="22">
        <f t="shared" si="4"/>
        <v>120</v>
      </c>
      <c r="T5" s="22">
        <f t="shared" si="5"/>
        <v>210</v>
      </c>
      <c r="U5" s="22">
        <f t="shared" si="6"/>
        <v>360</v>
      </c>
    </row>
    <row r="6" spans="1:22" ht="30">
      <c r="A6" s="49" t="s">
        <v>82</v>
      </c>
      <c r="B6" s="50" t="s">
        <v>31</v>
      </c>
      <c r="D6" s="19">
        <v>1</v>
      </c>
      <c r="E6" s="19">
        <v>5</v>
      </c>
      <c r="F6" s="19">
        <v>3</v>
      </c>
      <c r="G6" s="19">
        <v>3</v>
      </c>
      <c r="J6" s="19">
        <v>3</v>
      </c>
      <c r="K6" s="64">
        <f t="shared" si="1"/>
        <v>3</v>
      </c>
      <c r="L6" s="19" t="s">
        <v>41</v>
      </c>
      <c r="M6" s="19" t="s">
        <v>42</v>
      </c>
      <c r="N6" s="19" t="s">
        <v>42</v>
      </c>
      <c r="O6" s="44">
        <f t="shared" si="2"/>
        <v>0.09</v>
      </c>
      <c r="P6" s="44">
        <f t="shared" si="0"/>
        <v>3.09</v>
      </c>
      <c r="Q6" s="20" t="str">
        <f t="shared" si="3"/>
        <v>Medium</v>
      </c>
      <c r="R6" s="21"/>
      <c r="S6" s="22">
        <f t="shared" si="4"/>
        <v>60</v>
      </c>
      <c r="T6" s="22">
        <f t="shared" si="5"/>
        <v>91</v>
      </c>
      <c r="U6" s="22">
        <f t="shared" si="6"/>
        <v>180</v>
      </c>
    </row>
    <row r="7" spans="1:22">
      <c r="K7" s="64" t="e">
        <f t="shared" si="1"/>
        <v>#DIV/0!</v>
      </c>
      <c r="O7" s="44">
        <f t="shared" si="2"/>
        <v>0</v>
      </c>
      <c r="P7" s="44" t="e">
        <f t="shared" si="0"/>
        <v>#DIV/0!</v>
      </c>
      <c r="Q7" s="20" t="e">
        <f t="shared" si="3"/>
        <v>#DIV/0!</v>
      </c>
      <c r="R7" s="21"/>
      <c r="S7" s="22" t="e">
        <f t="shared" si="4"/>
        <v>#DIV/0!</v>
      </c>
      <c r="T7" s="22" t="e">
        <f t="shared" si="5"/>
        <v>#DIV/0!</v>
      </c>
      <c r="U7" s="22" t="e">
        <f t="shared" si="6"/>
        <v>#DIV/0!</v>
      </c>
    </row>
    <row r="8" spans="1:22">
      <c r="K8" s="64" t="e">
        <f t="shared" si="1"/>
        <v>#DIV/0!</v>
      </c>
      <c r="O8" s="44">
        <f t="shared" si="2"/>
        <v>0</v>
      </c>
      <c r="P8" s="44" t="e">
        <f t="shared" si="0"/>
        <v>#DIV/0!</v>
      </c>
      <c r="Q8" s="20" t="e">
        <f t="shared" si="3"/>
        <v>#DIV/0!</v>
      </c>
      <c r="R8" s="21"/>
      <c r="S8" s="22" t="e">
        <f t="shared" si="4"/>
        <v>#DIV/0!</v>
      </c>
      <c r="T8" s="22" t="e">
        <f t="shared" si="5"/>
        <v>#DIV/0!</v>
      </c>
      <c r="U8" s="22" t="e">
        <f t="shared" si="6"/>
        <v>#DIV/0!</v>
      </c>
    </row>
    <row r="9" spans="1:22">
      <c r="D9" s="38"/>
      <c r="K9" s="64" t="e">
        <f t="shared" si="1"/>
        <v>#DIV/0!</v>
      </c>
      <c r="O9" s="44">
        <f t="shared" si="2"/>
        <v>0</v>
      </c>
      <c r="P9" s="44" t="e">
        <f t="shared" si="0"/>
        <v>#DIV/0!</v>
      </c>
      <c r="Q9" s="20" t="e">
        <f t="shared" si="3"/>
        <v>#DIV/0!</v>
      </c>
      <c r="R9" s="21"/>
      <c r="S9" s="22" t="e">
        <f t="shared" si="4"/>
        <v>#DIV/0!</v>
      </c>
      <c r="T9" s="22" t="e">
        <f t="shared" si="5"/>
        <v>#DIV/0!</v>
      </c>
      <c r="U9" s="22" t="e">
        <f t="shared" si="6"/>
        <v>#DIV/0!</v>
      </c>
    </row>
    <row r="10" spans="1:22" ht="16.5">
      <c r="D10" s="38"/>
      <c r="J10" s="39"/>
      <c r="K10" s="64" t="e">
        <f t="shared" si="1"/>
        <v>#DIV/0!</v>
      </c>
      <c r="O10" s="44">
        <f t="shared" si="2"/>
        <v>0</v>
      </c>
      <c r="P10" s="44" t="e">
        <f t="shared" si="0"/>
        <v>#DIV/0!</v>
      </c>
      <c r="Q10" s="20" t="e">
        <f t="shared" si="3"/>
        <v>#DIV/0!</v>
      </c>
      <c r="R10" s="21"/>
      <c r="S10" s="22" t="e">
        <f t="shared" si="4"/>
        <v>#DIV/0!</v>
      </c>
      <c r="T10" s="22" t="e">
        <f t="shared" si="5"/>
        <v>#DIV/0!</v>
      </c>
      <c r="U10" s="22" t="e">
        <f t="shared" si="6"/>
        <v>#DIV/0!</v>
      </c>
    </row>
    <row r="11" spans="1:22">
      <c r="D11" s="38"/>
      <c r="K11" s="64" t="e">
        <f t="shared" si="1"/>
        <v>#DIV/0!</v>
      </c>
      <c r="O11" s="44">
        <f t="shared" si="2"/>
        <v>0</v>
      </c>
      <c r="P11" s="44" t="e">
        <f t="shared" si="0"/>
        <v>#DIV/0!</v>
      </c>
      <c r="Q11" s="20" t="e">
        <f t="shared" si="3"/>
        <v>#DIV/0!</v>
      </c>
      <c r="R11" s="21"/>
      <c r="S11" s="22" t="e">
        <f t="shared" si="4"/>
        <v>#DIV/0!</v>
      </c>
      <c r="T11" s="22" t="e">
        <f t="shared" si="5"/>
        <v>#DIV/0!</v>
      </c>
      <c r="U11" s="22" t="e">
        <f t="shared" si="6"/>
        <v>#DIV/0!</v>
      </c>
    </row>
    <row r="12" spans="1:22">
      <c r="K12" s="64" t="e">
        <f t="shared" si="1"/>
        <v>#DIV/0!</v>
      </c>
      <c r="O12" s="44">
        <f t="shared" si="2"/>
        <v>0</v>
      </c>
      <c r="P12" s="44" t="e">
        <f t="shared" si="0"/>
        <v>#DIV/0!</v>
      </c>
      <c r="Q12" s="20" t="e">
        <f t="shared" si="3"/>
        <v>#DIV/0!</v>
      </c>
      <c r="R12" s="21"/>
      <c r="S12" s="22" t="e">
        <f t="shared" si="4"/>
        <v>#DIV/0!</v>
      </c>
      <c r="T12" s="22" t="e">
        <f t="shared" si="5"/>
        <v>#DIV/0!</v>
      </c>
      <c r="U12" s="22" t="e">
        <f t="shared" si="6"/>
        <v>#DIV/0!</v>
      </c>
    </row>
    <row r="13" spans="1:22">
      <c r="K13" s="64" t="e">
        <f t="shared" si="1"/>
        <v>#DIV/0!</v>
      </c>
      <c r="O13" s="44">
        <f t="shared" si="2"/>
        <v>0</v>
      </c>
      <c r="P13" s="44" t="e">
        <f t="shared" si="0"/>
        <v>#DIV/0!</v>
      </c>
      <c r="Q13" s="20" t="e">
        <f t="shared" si="3"/>
        <v>#DIV/0!</v>
      </c>
      <c r="R13" s="21"/>
      <c r="S13" s="22" t="e">
        <f t="shared" si="4"/>
        <v>#DIV/0!</v>
      </c>
      <c r="T13" s="22" t="e">
        <f t="shared" si="5"/>
        <v>#DIV/0!</v>
      </c>
      <c r="U13" s="22" t="e">
        <f t="shared" si="6"/>
        <v>#DIV/0!</v>
      </c>
    </row>
    <row r="14" spans="1:22">
      <c r="D14"/>
      <c r="K14" s="64" t="e">
        <f t="shared" si="1"/>
        <v>#DIV/0!</v>
      </c>
      <c r="O14" s="44">
        <f t="shared" si="2"/>
        <v>0</v>
      </c>
      <c r="P14" s="44" t="e">
        <f t="shared" si="0"/>
        <v>#DIV/0!</v>
      </c>
      <c r="Q14" s="20" t="e">
        <f t="shared" si="3"/>
        <v>#DIV/0!</v>
      </c>
      <c r="R14" s="21"/>
      <c r="S14" s="22" t="e">
        <f t="shared" si="4"/>
        <v>#DIV/0!</v>
      </c>
      <c r="T14" s="22" t="e">
        <f t="shared" si="5"/>
        <v>#DIV/0!</v>
      </c>
      <c r="U14" s="22" t="e">
        <f t="shared" si="6"/>
        <v>#DIV/0!</v>
      </c>
    </row>
    <row r="15" spans="1:22">
      <c r="K15" s="64" t="e">
        <f t="shared" si="1"/>
        <v>#DIV/0!</v>
      </c>
      <c r="O15" s="44">
        <f t="shared" si="2"/>
        <v>0</v>
      </c>
      <c r="P15" s="44" t="e">
        <f t="shared" si="0"/>
        <v>#DIV/0!</v>
      </c>
      <c r="Q15" s="20" t="e">
        <f t="shared" si="3"/>
        <v>#DIV/0!</v>
      </c>
      <c r="R15" s="21"/>
      <c r="S15" s="22" t="e">
        <f t="shared" si="4"/>
        <v>#DIV/0!</v>
      </c>
      <c r="T15" s="22" t="e">
        <f t="shared" si="5"/>
        <v>#DIV/0!</v>
      </c>
      <c r="U15" s="22" t="e">
        <f t="shared" si="6"/>
        <v>#DIV/0!</v>
      </c>
    </row>
    <row r="16" spans="1:22">
      <c r="K16" s="64" t="e">
        <f t="shared" si="1"/>
        <v>#DIV/0!</v>
      </c>
      <c r="O16" s="44">
        <f t="shared" si="2"/>
        <v>0</v>
      </c>
      <c r="P16" s="44" t="e">
        <f t="shared" si="0"/>
        <v>#DIV/0!</v>
      </c>
      <c r="Q16" s="20" t="e">
        <f t="shared" si="3"/>
        <v>#DIV/0!</v>
      </c>
      <c r="R16" s="21"/>
      <c r="S16" s="22" t="e">
        <f t="shared" si="4"/>
        <v>#DIV/0!</v>
      </c>
      <c r="T16" s="22" t="e">
        <f t="shared" si="5"/>
        <v>#DIV/0!</v>
      </c>
      <c r="U16" s="22" t="e">
        <f t="shared" si="6"/>
        <v>#DIV/0!</v>
      </c>
    </row>
    <row r="17" spans="11:21">
      <c r="K17" s="64" t="e">
        <f t="shared" si="1"/>
        <v>#DIV/0!</v>
      </c>
      <c r="O17" s="44">
        <f t="shared" si="2"/>
        <v>0</v>
      </c>
      <c r="P17" s="44" t="e">
        <f t="shared" si="0"/>
        <v>#DIV/0!</v>
      </c>
      <c r="Q17" s="20" t="e">
        <f t="shared" si="3"/>
        <v>#DIV/0!</v>
      </c>
      <c r="R17" s="21"/>
      <c r="S17" s="22" t="e">
        <f t="shared" si="4"/>
        <v>#DIV/0!</v>
      </c>
      <c r="T17" s="22" t="e">
        <f t="shared" si="5"/>
        <v>#DIV/0!</v>
      </c>
      <c r="U17" s="22" t="e">
        <f t="shared" si="6"/>
        <v>#DIV/0!</v>
      </c>
    </row>
    <row r="18" spans="11:21">
      <c r="K18" s="64" t="e">
        <f t="shared" si="1"/>
        <v>#DIV/0!</v>
      </c>
      <c r="O18" s="44">
        <f t="shared" si="2"/>
        <v>0</v>
      </c>
      <c r="P18" s="44" t="e">
        <f t="shared" si="0"/>
        <v>#DIV/0!</v>
      </c>
      <c r="Q18" s="20" t="e">
        <f t="shared" si="3"/>
        <v>#DIV/0!</v>
      </c>
      <c r="R18" s="21"/>
      <c r="S18" s="22" t="e">
        <f t="shared" si="4"/>
        <v>#DIV/0!</v>
      </c>
      <c r="T18" s="22" t="e">
        <f t="shared" si="5"/>
        <v>#DIV/0!</v>
      </c>
      <c r="U18" s="22" t="e">
        <f t="shared" si="6"/>
        <v>#DIV/0!</v>
      </c>
    </row>
    <row r="19" spans="11:21">
      <c r="K19" s="64" t="e">
        <f t="shared" si="1"/>
        <v>#DIV/0!</v>
      </c>
      <c r="O19" s="44">
        <f t="shared" si="2"/>
        <v>0</v>
      </c>
      <c r="P19" s="44" t="e">
        <f t="shared" si="0"/>
        <v>#DIV/0!</v>
      </c>
      <c r="Q19" s="20" t="e">
        <f t="shared" si="3"/>
        <v>#DIV/0!</v>
      </c>
      <c r="R19" s="21"/>
      <c r="S19" s="22" t="e">
        <f t="shared" si="4"/>
        <v>#DIV/0!</v>
      </c>
      <c r="T19" s="22" t="e">
        <f t="shared" si="5"/>
        <v>#DIV/0!</v>
      </c>
      <c r="U19" s="22" t="e">
        <f t="shared" si="6"/>
        <v>#DIV/0!</v>
      </c>
    </row>
    <row r="20" spans="11:21">
      <c r="K20" s="64" t="e">
        <f t="shared" si="1"/>
        <v>#DIV/0!</v>
      </c>
      <c r="O20" s="44">
        <f t="shared" si="2"/>
        <v>0</v>
      </c>
      <c r="P20" s="44" t="e">
        <f t="shared" si="0"/>
        <v>#DIV/0!</v>
      </c>
      <c r="Q20" s="20" t="e">
        <f t="shared" si="3"/>
        <v>#DIV/0!</v>
      </c>
      <c r="R20" s="21"/>
      <c r="S20" s="22" t="e">
        <f t="shared" si="4"/>
        <v>#DIV/0!</v>
      </c>
      <c r="T20" s="22" t="e">
        <f t="shared" si="5"/>
        <v>#DIV/0!</v>
      </c>
      <c r="U20" s="22" t="e">
        <f t="shared" si="6"/>
        <v>#DIV/0!</v>
      </c>
    </row>
    <row r="21" spans="11:21">
      <c r="K21" s="64" t="e">
        <f t="shared" si="1"/>
        <v>#DIV/0!</v>
      </c>
      <c r="O21" s="44">
        <f t="shared" si="2"/>
        <v>0</v>
      </c>
      <c r="P21" s="44" t="e">
        <f t="shared" si="0"/>
        <v>#DIV/0!</v>
      </c>
      <c r="Q21" s="20" t="e">
        <f t="shared" si="3"/>
        <v>#DIV/0!</v>
      </c>
      <c r="R21" s="21"/>
      <c r="S21" s="22" t="e">
        <f t="shared" si="4"/>
        <v>#DIV/0!</v>
      </c>
      <c r="T21" s="22" t="e">
        <f t="shared" si="5"/>
        <v>#DIV/0!</v>
      </c>
      <c r="U21" s="22" t="e">
        <f t="shared" si="6"/>
        <v>#DIV/0!</v>
      </c>
    </row>
    <row r="22" spans="11:21">
      <c r="K22" s="64" t="e">
        <f t="shared" si="1"/>
        <v>#DIV/0!</v>
      </c>
      <c r="O22" s="44">
        <f t="shared" si="2"/>
        <v>0</v>
      </c>
      <c r="P22" s="44" t="e">
        <f t="shared" si="0"/>
        <v>#DIV/0!</v>
      </c>
      <c r="Q22" s="20" t="e">
        <f t="shared" si="3"/>
        <v>#DIV/0!</v>
      </c>
      <c r="R22" s="21"/>
      <c r="S22" s="22" t="e">
        <f t="shared" si="4"/>
        <v>#DIV/0!</v>
      </c>
      <c r="T22" s="22" t="e">
        <f t="shared" si="5"/>
        <v>#DIV/0!</v>
      </c>
      <c r="U22" s="22" t="e">
        <f t="shared" si="6"/>
        <v>#DIV/0!</v>
      </c>
    </row>
    <row r="23" spans="11:21">
      <c r="K23" s="64" t="e">
        <f t="shared" si="1"/>
        <v>#DIV/0!</v>
      </c>
      <c r="O23" s="44">
        <f t="shared" si="2"/>
        <v>0</v>
      </c>
      <c r="P23" s="44" t="e">
        <f t="shared" si="0"/>
        <v>#DIV/0!</v>
      </c>
      <c r="Q23" s="20" t="e">
        <f t="shared" si="3"/>
        <v>#DIV/0!</v>
      </c>
      <c r="R23" s="21"/>
      <c r="S23" s="22" t="e">
        <f t="shared" si="4"/>
        <v>#DIV/0!</v>
      </c>
      <c r="T23" s="22" t="e">
        <f t="shared" si="5"/>
        <v>#DIV/0!</v>
      </c>
      <c r="U23" s="22" t="e">
        <f t="shared" si="6"/>
        <v>#DIV/0!</v>
      </c>
    </row>
    <row r="24" spans="11:21">
      <c r="K24" s="64" t="e">
        <f t="shared" si="1"/>
        <v>#DIV/0!</v>
      </c>
      <c r="O24" s="44">
        <f t="shared" si="2"/>
        <v>0</v>
      </c>
      <c r="P24" s="44" t="e">
        <f t="shared" si="0"/>
        <v>#DIV/0!</v>
      </c>
      <c r="Q24" s="20" t="e">
        <f t="shared" si="3"/>
        <v>#DIV/0!</v>
      </c>
      <c r="R24" s="21"/>
      <c r="S24" s="22" t="e">
        <f t="shared" si="4"/>
        <v>#DIV/0!</v>
      </c>
      <c r="T24" s="22" t="e">
        <f t="shared" si="5"/>
        <v>#DIV/0!</v>
      </c>
      <c r="U24" s="22" t="e">
        <f t="shared" si="6"/>
        <v>#DIV/0!</v>
      </c>
    </row>
    <row r="25" spans="11:21">
      <c r="K25" s="64" t="e">
        <f t="shared" si="1"/>
        <v>#DIV/0!</v>
      </c>
      <c r="O25" s="44">
        <f t="shared" si="2"/>
        <v>0</v>
      </c>
      <c r="P25" s="44" t="e">
        <f t="shared" si="0"/>
        <v>#DIV/0!</v>
      </c>
      <c r="Q25" s="20" t="e">
        <f t="shared" si="3"/>
        <v>#DIV/0!</v>
      </c>
      <c r="R25" s="21"/>
      <c r="S25" s="22" t="e">
        <f t="shared" si="4"/>
        <v>#DIV/0!</v>
      </c>
      <c r="T25" s="22" t="e">
        <f t="shared" si="5"/>
        <v>#DIV/0!</v>
      </c>
      <c r="U25" s="22" t="e">
        <f t="shared" si="6"/>
        <v>#DIV/0!</v>
      </c>
    </row>
    <row r="26" spans="11:21">
      <c r="K26" s="64" t="e">
        <f t="shared" si="1"/>
        <v>#DIV/0!</v>
      </c>
      <c r="O26" s="44">
        <f t="shared" si="2"/>
        <v>0</v>
      </c>
      <c r="P26" s="44" t="e">
        <f t="shared" si="0"/>
        <v>#DIV/0!</v>
      </c>
      <c r="Q26" s="20" t="e">
        <f t="shared" si="3"/>
        <v>#DIV/0!</v>
      </c>
      <c r="R26" s="21"/>
      <c r="S26" s="22" t="e">
        <f t="shared" si="4"/>
        <v>#DIV/0!</v>
      </c>
      <c r="T26" s="22" t="e">
        <f t="shared" si="5"/>
        <v>#DIV/0!</v>
      </c>
      <c r="U26" s="22" t="e">
        <f t="shared" si="6"/>
        <v>#DIV/0!</v>
      </c>
    </row>
    <row r="27" spans="11:21">
      <c r="K27" s="64" t="e">
        <f t="shared" si="1"/>
        <v>#DIV/0!</v>
      </c>
      <c r="O27" s="44">
        <f t="shared" si="2"/>
        <v>0</v>
      </c>
      <c r="P27" s="44" t="e">
        <f t="shared" si="0"/>
        <v>#DIV/0!</v>
      </c>
      <c r="Q27" s="20" t="e">
        <f t="shared" si="3"/>
        <v>#DIV/0!</v>
      </c>
      <c r="R27" s="21"/>
      <c r="S27" s="22" t="e">
        <f t="shared" si="4"/>
        <v>#DIV/0!</v>
      </c>
      <c r="T27" s="22" t="e">
        <f t="shared" si="5"/>
        <v>#DIV/0!</v>
      </c>
      <c r="U27" s="22" t="e">
        <f t="shared" si="6"/>
        <v>#DIV/0!</v>
      </c>
    </row>
    <row r="28" spans="11:21">
      <c r="K28" s="64" t="e">
        <f t="shared" si="1"/>
        <v>#DIV/0!</v>
      </c>
      <c r="O28" s="44">
        <f t="shared" si="2"/>
        <v>0</v>
      </c>
      <c r="P28" s="44" t="e">
        <f t="shared" si="0"/>
        <v>#DIV/0!</v>
      </c>
      <c r="Q28" s="20" t="e">
        <f t="shared" si="3"/>
        <v>#DIV/0!</v>
      </c>
      <c r="R28" s="21"/>
      <c r="S28" s="22" t="e">
        <f t="shared" si="4"/>
        <v>#DIV/0!</v>
      </c>
      <c r="T28" s="22" t="e">
        <f t="shared" si="5"/>
        <v>#DIV/0!</v>
      </c>
      <c r="U28" s="22" t="e">
        <f t="shared" si="6"/>
        <v>#DIV/0!</v>
      </c>
    </row>
    <row r="29" spans="11:21">
      <c r="K29" s="64" t="e">
        <f t="shared" si="1"/>
        <v>#DIV/0!</v>
      </c>
      <c r="O29" s="44">
        <f t="shared" si="2"/>
        <v>0</v>
      </c>
      <c r="P29" s="44" t="e">
        <f t="shared" si="0"/>
        <v>#DIV/0!</v>
      </c>
      <c r="Q29" s="20" t="e">
        <f t="shared" si="3"/>
        <v>#DIV/0!</v>
      </c>
      <c r="R29" s="21"/>
      <c r="S29" s="22" t="e">
        <f t="shared" si="4"/>
        <v>#DIV/0!</v>
      </c>
      <c r="T29" s="22" t="e">
        <f t="shared" si="5"/>
        <v>#DIV/0!</v>
      </c>
      <c r="U29" s="22" t="e">
        <f t="shared" si="6"/>
        <v>#DIV/0!</v>
      </c>
    </row>
    <row r="30" spans="11:21">
      <c r="K30" s="64" t="e">
        <f t="shared" si="1"/>
        <v>#DIV/0!</v>
      </c>
      <c r="O30" s="44">
        <f t="shared" si="2"/>
        <v>0</v>
      </c>
      <c r="P30" s="44" t="e">
        <f t="shared" si="0"/>
        <v>#DIV/0!</v>
      </c>
      <c r="Q30" s="20" t="e">
        <f t="shared" si="3"/>
        <v>#DIV/0!</v>
      </c>
      <c r="R30" s="21"/>
      <c r="S30" s="22" t="e">
        <f t="shared" si="4"/>
        <v>#DIV/0!</v>
      </c>
      <c r="T30" s="22" t="e">
        <f t="shared" si="5"/>
        <v>#DIV/0!</v>
      </c>
      <c r="U30" s="22" t="e">
        <f t="shared" si="6"/>
        <v>#DIV/0!</v>
      </c>
    </row>
    <row r="31" spans="11:21">
      <c r="K31" s="64" t="e">
        <f t="shared" si="1"/>
        <v>#DIV/0!</v>
      </c>
      <c r="O31" s="44">
        <f t="shared" si="2"/>
        <v>0</v>
      </c>
      <c r="P31" s="44" t="e">
        <f t="shared" si="0"/>
        <v>#DIV/0!</v>
      </c>
      <c r="Q31" s="20" t="e">
        <f t="shared" si="3"/>
        <v>#DIV/0!</v>
      </c>
      <c r="R31" s="21"/>
      <c r="S31" s="22" t="e">
        <f t="shared" si="4"/>
        <v>#DIV/0!</v>
      </c>
      <c r="T31" s="22" t="e">
        <f t="shared" si="5"/>
        <v>#DIV/0!</v>
      </c>
      <c r="U31" s="22" t="e">
        <f t="shared" si="6"/>
        <v>#DIV/0!</v>
      </c>
    </row>
    <row r="32" spans="11:21">
      <c r="K32" s="64" t="e">
        <f t="shared" si="1"/>
        <v>#DIV/0!</v>
      </c>
      <c r="O32" s="44">
        <f t="shared" si="2"/>
        <v>0</v>
      </c>
      <c r="P32" s="44" t="e">
        <f t="shared" si="0"/>
        <v>#DIV/0!</v>
      </c>
      <c r="Q32" s="20" t="e">
        <f t="shared" si="3"/>
        <v>#DIV/0!</v>
      </c>
      <c r="R32" s="21"/>
      <c r="S32" s="22" t="e">
        <f t="shared" si="4"/>
        <v>#DIV/0!</v>
      </c>
      <c r="T32" s="22" t="e">
        <f t="shared" si="5"/>
        <v>#DIV/0!</v>
      </c>
      <c r="U32" s="22" t="e">
        <f t="shared" si="6"/>
        <v>#DIV/0!</v>
      </c>
    </row>
    <row r="33" spans="11:21">
      <c r="K33" s="64" t="e">
        <f t="shared" si="1"/>
        <v>#DIV/0!</v>
      </c>
      <c r="O33" s="44">
        <f t="shared" si="2"/>
        <v>0</v>
      </c>
      <c r="P33" s="44" t="e">
        <f t="shared" si="0"/>
        <v>#DIV/0!</v>
      </c>
      <c r="Q33" s="20" t="e">
        <f t="shared" si="3"/>
        <v>#DIV/0!</v>
      </c>
      <c r="R33" s="21"/>
      <c r="S33" s="22" t="e">
        <f t="shared" si="4"/>
        <v>#DIV/0!</v>
      </c>
      <c r="T33" s="22" t="e">
        <f t="shared" si="5"/>
        <v>#DIV/0!</v>
      </c>
      <c r="U33" s="22" t="e">
        <f t="shared" si="6"/>
        <v>#DIV/0!</v>
      </c>
    </row>
    <row r="34" spans="11:21">
      <c r="K34" s="64" t="e">
        <f t="shared" si="1"/>
        <v>#DIV/0!</v>
      </c>
      <c r="O34" s="44">
        <f t="shared" si="2"/>
        <v>0</v>
      </c>
      <c r="P34" s="44" t="e">
        <f t="shared" ref="P34:P50" si="7">K34+O34</f>
        <v>#DIV/0!</v>
      </c>
      <c r="Q34" s="20" t="e">
        <f t="shared" si="3"/>
        <v>#DIV/0!</v>
      </c>
      <c r="R34" s="21"/>
      <c r="S34" s="22" t="e">
        <f t="shared" si="4"/>
        <v>#DIV/0!</v>
      </c>
      <c r="T34" s="22" t="e">
        <f t="shared" si="5"/>
        <v>#DIV/0!</v>
      </c>
      <c r="U34" s="22" t="e">
        <f t="shared" si="6"/>
        <v>#DIV/0!</v>
      </c>
    </row>
    <row r="35" spans="11:21">
      <c r="K35" s="64" t="e">
        <f t="shared" si="1"/>
        <v>#DIV/0!</v>
      </c>
      <c r="O35" s="44">
        <f t="shared" si="2"/>
        <v>0</v>
      </c>
      <c r="P35" s="44" t="e">
        <f t="shared" si="7"/>
        <v>#DIV/0!</v>
      </c>
      <c r="Q35" s="20" t="e">
        <f t="shared" si="3"/>
        <v>#DIV/0!</v>
      </c>
      <c r="R35" s="21"/>
      <c r="S35" s="22" t="e">
        <f t="shared" si="4"/>
        <v>#DIV/0!</v>
      </c>
      <c r="T35" s="22" t="e">
        <f t="shared" si="5"/>
        <v>#DIV/0!</v>
      </c>
      <c r="U35" s="22" t="e">
        <f t="shared" si="6"/>
        <v>#DIV/0!</v>
      </c>
    </row>
    <row r="36" spans="11:21">
      <c r="K36" s="64" t="e">
        <f t="shared" si="1"/>
        <v>#DIV/0!</v>
      </c>
      <c r="O36" s="44">
        <f t="shared" si="2"/>
        <v>0</v>
      </c>
      <c r="P36" s="44" t="e">
        <f t="shared" si="7"/>
        <v>#DIV/0!</v>
      </c>
      <c r="Q36" s="20" t="e">
        <f t="shared" si="3"/>
        <v>#DIV/0!</v>
      </c>
      <c r="R36" s="21"/>
      <c r="S36" s="22" t="e">
        <f t="shared" si="4"/>
        <v>#DIV/0!</v>
      </c>
      <c r="T36" s="22" t="e">
        <f t="shared" si="5"/>
        <v>#DIV/0!</v>
      </c>
      <c r="U36" s="22" t="e">
        <f t="shared" si="6"/>
        <v>#DIV/0!</v>
      </c>
    </row>
    <row r="37" spans="11:21">
      <c r="K37" s="64" t="e">
        <f t="shared" si="1"/>
        <v>#DIV/0!</v>
      </c>
      <c r="O37" s="44">
        <f t="shared" si="2"/>
        <v>0</v>
      </c>
      <c r="P37" s="44" t="e">
        <f t="shared" si="7"/>
        <v>#DIV/0!</v>
      </c>
      <c r="Q37" s="20" t="e">
        <f t="shared" si="3"/>
        <v>#DIV/0!</v>
      </c>
      <c r="R37" s="21"/>
      <c r="S37" s="22" t="e">
        <f t="shared" si="4"/>
        <v>#DIV/0!</v>
      </c>
      <c r="T37" s="22" t="e">
        <f t="shared" si="5"/>
        <v>#DIV/0!</v>
      </c>
      <c r="U37" s="22" t="e">
        <f t="shared" si="6"/>
        <v>#DIV/0!</v>
      </c>
    </row>
    <row r="38" spans="11:21">
      <c r="K38" s="64" t="e">
        <f t="shared" si="1"/>
        <v>#DIV/0!</v>
      </c>
      <c r="O38" s="44">
        <f t="shared" si="2"/>
        <v>0</v>
      </c>
      <c r="P38" s="44" t="e">
        <f t="shared" si="7"/>
        <v>#DIV/0!</v>
      </c>
      <c r="Q38" s="20" t="e">
        <f t="shared" si="3"/>
        <v>#DIV/0!</v>
      </c>
      <c r="R38" s="21"/>
      <c r="S38" s="22" t="e">
        <f t="shared" si="4"/>
        <v>#DIV/0!</v>
      </c>
      <c r="T38" s="22" t="e">
        <f t="shared" si="5"/>
        <v>#DIV/0!</v>
      </c>
      <c r="U38" s="22" t="e">
        <f t="shared" si="6"/>
        <v>#DIV/0!</v>
      </c>
    </row>
    <row r="39" spans="11:21">
      <c r="K39" s="64" t="e">
        <f t="shared" si="1"/>
        <v>#DIV/0!</v>
      </c>
      <c r="O39" s="44">
        <f t="shared" si="2"/>
        <v>0</v>
      </c>
      <c r="P39" s="44" t="e">
        <f t="shared" si="7"/>
        <v>#DIV/0!</v>
      </c>
      <c r="Q39" s="20" t="e">
        <f t="shared" si="3"/>
        <v>#DIV/0!</v>
      </c>
      <c r="R39" s="21"/>
      <c r="S39" s="22" t="e">
        <f t="shared" si="4"/>
        <v>#DIV/0!</v>
      </c>
      <c r="T39" s="22" t="e">
        <f t="shared" si="5"/>
        <v>#DIV/0!</v>
      </c>
      <c r="U39" s="22" t="e">
        <f t="shared" si="6"/>
        <v>#DIV/0!</v>
      </c>
    </row>
    <row r="40" spans="11:21">
      <c r="K40" s="64" t="e">
        <f t="shared" si="1"/>
        <v>#DIV/0!</v>
      </c>
      <c r="O40" s="44">
        <f t="shared" si="2"/>
        <v>0</v>
      </c>
      <c r="P40" s="44" t="e">
        <f t="shared" si="7"/>
        <v>#DIV/0!</v>
      </c>
      <c r="Q40" s="20" t="e">
        <f t="shared" si="3"/>
        <v>#DIV/0!</v>
      </c>
      <c r="R40" s="21"/>
      <c r="S40" s="22" t="e">
        <f t="shared" si="4"/>
        <v>#DIV/0!</v>
      </c>
      <c r="T40" s="22" t="e">
        <f t="shared" si="5"/>
        <v>#DIV/0!</v>
      </c>
      <c r="U40" s="22" t="e">
        <f t="shared" si="6"/>
        <v>#DIV/0!</v>
      </c>
    </row>
    <row r="41" spans="11:21">
      <c r="K41" s="64" t="e">
        <f t="shared" si="1"/>
        <v>#DIV/0!</v>
      </c>
      <c r="O41" s="44">
        <f t="shared" si="2"/>
        <v>0</v>
      </c>
      <c r="P41" s="44" t="e">
        <f t="shared" si="7"/>
        <v>#DIV/0!</v>
      </c>
      <c r="Q41" s="20" t="e">
        <f t="shared" si="3"/>
        <v>#DIV/0!</v>
      </c>
      <c r="R41" s="21"/>
      <c r="S41" s="22" t="e">
        <f t="shared" si="4"/>
        <v>#DIV/0!</v>
      </c>
      <c r="T41" s="22" t="e">
        <f t="shared" si="5"/>
        <v>#DIV/0!</v>
      </c>
      <c r="U41" s="22" t="e">
        <f t="shared" si="6"/>
        <v>#DIV/0!</v>
      </c>
    </row>
    <row r="42" spans="11:21">
      <c r="K42" s="64" t="e">
        <f t="shared" si="1"/>
        <v>#DIV/0!</v>
      </c>
      <c r="O42" s="44">
        <f t="shared" si="2"/>
        <v>0</v>
      </c>
      <c r="P42" s="44" t="e">
        <f t="shared" si="7"/>
        <v>#DIV/0!</v>
      </c>
      <c r="Q42" s="20" t="e">
        <f t="shared" si="3"/>
        <v>#DIV/0!</v>
      </c>
      <c r="R42" s="21"/>
      <c r="S42" s="22" t="e">
        <f t="shared" si="4"/>
        <v>#DIV/0!</v>
      </c>
      <c r="T42" s="22" t="e">
        <f t="shared" si="5"/>
        <v>#DIV/0!</v>
      </c>
      <c r="U42" s="22" t="e">
        <f t="shared" si="6"/>
        <v>#DIV/0!</v>
      </c>
    </row>
    <row r="43" spans="11:21">
      <c r="K43" s="64" t="e">
        <f t="shared" si="1"/>
        <v>#DIV/0!</v>
      </c>
      <c r="O43" s="44">
        <f t="shared" si="2"/>
        <v>0</v>
      </c>
      <c r="P43" s="44" t="e">
        <f t="shared" si="7"/>
        <v>#DIV/0!</v>
      </c>
      <c r="Q43" s="20" t="e">
        <f t="shared" si="3"/>
        <v>#DIV/0!</v>
      </c>
      <c r="R43" s="21"/>
      <c r="S43" s="22" t="e">
        <f t="shared" si="4"/>
        <v>#DIV/0!</v>
      </c>
      <c r="T43" s="22" t="e">
        <f t="shared" si="5"/>
        <v>#DIV/0!</v>
      </c>
      <c r="U43" s="22" t="e">
        <f t="shared" si="6"/>
        <v>#DIV/0!</v>
      </c>
    </row>
    <row r="44" spans="11:21">
      <c r="K44" s="64" t="e">
        <f t="shared" si="1"/>
        <v>#DIV/0!</v>
      </c>
      <c r="O44" s="44">
        <f t="shared" si="2"/>
        <v>0</v>
      </c>
      <c r="P44" s="44" t="e">
        <f t="shared" si="7"/>
        <v>#DIV/0!</v>
      </c>
      <c r="Q44" s="20" t="e">
        <f t="shared" si="3"/>
        <v>#DIV/0!</v>
      </c>
      <c r="R44" s="21"/>
      <c r="S44" s="22" t="e">
        <f t="shared" si="4"/>
        <v>#DIV/0!</v>
      </c>
      <c r="T44" s="22" t="e">
        <f t="shared" si="5"/>
        <v>#DIV/0!</v>
      </c>
      <c r="U44" s="22" t="e">
        <f t="shared" si="6"/>
        <v>#DIV/0!</v>
      </c>
    </row>
    <row r="45" spans="11:21">
      <c r="K45" s="64" t="e">
        <f t="shared" si="1"/>
        <v>#DIV/0!</v>
      </c>
      <c r="O45" s="44">
        <f t="shared" si="2"/>
        <v>0</v>
      </c>
      <c r="P45" s="44" t="e">
        <f t="shared" si="7"/>
        <v>#DIV/0!</v>
      </c>
      <c r="Q45" s="20" t="e">
        <f t="shared" si="3"/>
        <v>#DIV/0!</v>
      </c>
      <c r="R45" s="21"/>
      <c r="S45" s="22" t="e">
        <f t="shared" si="4"/>
        <v>#DIV/0!</v>
      </c>
      <c r="T45" s="22" t="e">
        <f t="shared" si="5"/>
        <v>#DIV/0!</v>
      </c>
      <c r="U45" s="22" t="e">
        <f t="shared" si="6"/>
        <v>#DIV/0!</v>
      </c>
    </row>
    <row r="46" spans="11:21">
      <c r="K46" s="64" t="e">
        <f t="shared" si="1"/>
        <v>#DIV/0!</v>
      </c>
      <c r="O46" s="44">
        <f t="shared" si="2"/>
        <v>0</v>
      </c>
      <c r="P46" s="44" t="e">
        <f t="shared" si="7"/>
        <v>#DIV/0!</v>
      </c>
      <c r="Q46" s="20" t="e">
        <f t="shared" si="3"/>
        <v>#DIV/0!</v>
      </c>
      <c r="R46" s="21"/>
      <c r="S46" s="22" t="e">
        <f t="shared" si="4"/>
        <v>#DIV/0!</v>
      </c>
      <c r="T46" s="22" t="e">
        <f t="shared" si="5"/>
        <v>#DIV/0!</v>
      </c>
      <c r="U46" s="22" t="e">
        <f t="shared" si="6"/>
        <v>#DIV/0!</v>
      </c>
    </row>
    <row r="47" spans="11:21">
      <c r="K47" s="64" t="e">
        <f t="shared" si="1"/>
        <v>#DIV/0!</v>
      </c>
      <c r="O47" s="44">
        <f t="shared" si="2"/>
        <v>0</v>
      </c>
      <c r="P47" s="44" t="e">
        <f t="shared" si="7"/>
        <v>#DIV/0!</v>
      </c>
      <c r="Q47" s="20" t="e">
        <f t="shared" si="3"/>
        <v>#DIV/0!</v>
      </c>
      <c r="R47" s="21"/>
      <c r="S47" s="22" t="e">
        <f t="shared" si="4"/>
        <v>#DIV/0!</v>
      </c>
      <c r="T47" s="22" t="e">
        <f t="shared" si="5"/>
        <v>#DIV/0!</v>
      </c>
      <c r="U47" s="22" t="e">
        <f t="shared" si="6"/>
        <v>#DIV/0!</v>
      </c>
    </row>
    <row r="48" spans="11:21">
      <c r="K48" s="64" t="e">
        <f t="shared" si="1"/>
        <v>#DIV/0!</v>
      </c>
      <c r="O48" s="44">
        <f t="shared" si="2"/>
        <v>0</v>
      </c>
      <c r="P48" s="44" t="e">
        <f t="shared" si="7"/>
        <v>#DIV/0!</v>
      </c>
      <c r="Q48" s="20" t="e">
        <f t="shared" si="3"/>
        <v>#DIV/0!</v>
      </c>
      <c r="R48" s="21"/>
      <c r="S48" s="22" t="e">
        <f t="shared" si="4"/>
        <v>#DIV/0!</v>
      </c>
      <c r="T48" s="22" t="e">
        <f t="shared" si="5"/>
        <v>#DIV/0!</v>
      </c>
      <c r="U48" s="22" t="e">
        <f t="shared" si="6"/>
        <v>#DIV/0!</v>
      </c>
    </row>
    <row r="49" spans="11:23">
      <c r="K49" s="64" t="e">
        <f t="shared" si="1"/>
        <v>#DIV/0!</v>
      </c>
      <c r="O49" s="44">
        <f t="shared" si="2"/>
        <v>0</v>
      </c>
      <c r="P49" s="44" t="e">
        <f t="shared" si="7"/>
        <v>#DIV/0!</v>
      </c>
      <c r="Q49" s="20" t="e">
        <f t="shared" si="3"/>
        <v>#DIV/0!</v>
      </c>
      <c r="R49" s="21"/>
      <c r="S49" s="22" t="e">
        <f t="shared" si="4"/>
        <v>#DIV/0!</v>
      </c>
      <c r="T49" s="22" t="e">
        <f t="shared" si="5"/>
        <v>#DIV/0!</v>
      </c>
      <c r="U49" s="22" t="e">
        <f t="shared" si="6"/>
        <v>#DIV/0!</v>
      </c>
    </row>
    <row r="50" spans="11:23">
      <c r="K50" s="64" t="e">
        <f t="shared" si="1"/>
        <v>#DIV/0!</v>
      </c>
      <c r="O50" s="44">
        <f t="shared" si="2"/>
        <v>0</v>
      </c>
      <c r="P50" s="44" t="e">
        <f t="shared" si="7"/>
        <v>#DIV/0!</v>
      </c>
      <c r="Q50" s="20" t="e">
        <f t="shared" si="3"/>
        <v>#DIV/0!</v>
      </c>
      <c r="R50" s="21"/>
      <c r="S50" s="22" t="e">
        <f t="shared" si="4"/>
        <v>#DIV/0!</v>
      </c>
      <c r="T50" s="22" t="e">
        <f t="shared" si="5"/>
        <v>#DIV/0!</v>
      </c>
      <c r="U50" s="22" t="e">
        <f t="shared" si="6"/>
        <v>#DIV/0!</v>
      </c>
    </row>
    <row r="53" spans="11:23">
      <c r="S53" s="24" t="s">
        <v>4</v>
      </c>
      <c r="T53" s="25"/>
      <c r="U53" s="25" t="s">
        <v>7</v>
      </c>
      <c r="V53" s="25"/>
      <c r="W53" s="26"/>
    </row>
    <row r="54" spans="11:23">
      <c r="S54" s="27"/>
      <c r="T54" s="23" t="s">
        <v>3</v>
      </c>
      <c r="U54" s="28" t="s">
        <v>2</v>
      </c>
      <c r="V54" s="29" t="s">
        <v>0</v>
      </c>
      <c r="W54" s="30" t="s">
        <v>1</v>
      </c>
    </row>
    <row r="55" spans="11:23" ht="351">
      <c r="S55" s="31" t="s">
        <v>11</v>
      </c>
      <c r="T55" s="32" t="s">
        <v>5</v>
      </c>
      <c r="U55" s="33" t="s">
        <v>8</v>
      </c>
      <c r="V55" s="34">
        <v>2</v>
      </c>
      <c r="W55" s="35">
        <v>3</v>
      </c>
    </row>
    <row r="56" spans="11:23" ht="330.75">
      <c r="S56" s="31" t="s">
        <v>12</v>
      </c>
      <c r="T56" s="36" t="s">
        <v>6</v>
      </c>
      <c r="U56" s="33" t="s">
        <v>9</v>
      </c>
      <c r="V56" s="34">
        <v>4</v>
      </c>
      <c r="W56" s="35">
        <v>6</v>
      </c>
    </row>
    <row r="57" spans="11:23" ht="141.75">
      <c r="S57" s="31" t="s">
        <v>13</v>
      </c>
      <c r="T57" s="36" t="s">
        <v>14</v>
      </c>
      <c r="U57" s="33">
        <v>3</v>
      </c>
      <c r="V57" s="34">
        <v>6</v>
      </c>
      <c r="W57" s="35">
        <v>9</v>
      </c>
    </row>
    <row r="81" spans="1:4">
      <c r="A81" s="49">
        <v>1</v>
      </c>
      <c r="D81" s="19">
        <v>0.1</v>
      </c>
    </row>
    <row r="82" spans="1:4">
      <c r="A82" s="49">
        <v>3</v>
      </c>
      <c r="D82" s="19">
        <v>0.2</v>
      </c>
    </row>
    <row r="83" spans="1:4">
      <c r="A83" s="49">
        <v>5</v>
      </c>
      <c r="D83" s="19">
        <v>0.3</v>
      </c>
    </row>
    <row r="84" spans="1:4">
      <c r="D84" s="19">
        <v>0.4</v>
      </c>
    </row>
    <row r="85" spans="1:4">
      <c r="D85" s="19">
        <v>0.5</v>
      </c>
    </row>
  </sheetData>
  <conditionalFormatting sqref="Q2:Q50">
    <cfRule type="containsText" dxfId="6" priority="5" operator="containsText" text="High">
      <formula>NOT(ISERROR(SEARCH("High",Q2)))</formula>
    </cfRule>
    <cfRule type="containsText" dxfId="5" priority="6" operator="containsText" text="Medium">
      <formula>NOT(ISERROR(SEARCH("Medium",Q2)))</formula>
    </cfRule>
    <cfRule type="containsText" dxfId="4" priority="7" operator="containsText" text="Low">
      <formula>NOT(ISERROR(SEARCH("Low",Q2)))</formula>
    </cfRule>
  </conditionalFormatting>
  <conditionalFormatting sqref="K2:K50">
    <cfRule type="cellIs" dxfId="3" priority="4" operator="equal">
      <formula>0</formula>
    </cfRule>
  </conditionalFormatting>
  <conditionalFormatting sqref="D2:J50">
    <cfRule type="cellIs" dxfId="2" priority="1" operator="between">
      <formula>5</formula>
      <formula>5</formula>
    </cfRule>
    <cfRule type="cellIs" dxfId="1" priority="2" operator="between">
      <formula>3</formula>
      <formula>3</formula>
    </cfRule>
    <cfRule type="cellIs" dxfId="0" priority="3" operator="between">
      <formula>1</formula>
      <formula>1</formula>
    </cfRule>
  </conditionalFormatting>
  <dataValidations count="4">
    <dataValidation type="list" allowBlank="1" showInputMessage="1" showErrorMessage="1" sqref="J11:J50 J2:J9 E2:I50 D2:D7 D15:D50" xr:uid="{00000000-0002-0000-0100-000000000000}">
      <formula1>scores</formula1>
    </dataValidation>
    <dataValidation type="list" allowBlank="1" showInputMessage="1" showErrorMessage="1" sqref="B2:B50" xr:uid="{00000000-0002-0000-0100-000002000000}">
      <formula1>Priority</formula1>
    </dataValidation>
    <dataValidation type="list" allowBlank="1" showInputMessage="1" showErrorMessage="1" sqref="M2:N50" xr:uid="{00000000-0002-0000-0100-000003000000}">
      <formula1>"Yes,No"</formula1>
    </dataValidation>
    <dataValidation type="list" allowBlank="1" showInputMessage="1" showErrorMessage="1" sqref="L1:L1048576" xr:uid="{A9509B30-05C8-45F7-A779-20216B8F5FC7}">
      <formula1>"Yes, No"</formula1>
    </dataValidation>
  </dataValidations>
  <pageMargins left="0.7" right="0.7" top="0.75" bottom="0.75" header="0.3" footer="0.3"/>
  <pageSetup orientation="portrait" r:id="rId1"/>
  <ignoredErrors>
    <ignoredError sqref="K5"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DA8CA-1E69-48E4-AF65-1E5A1FF31344}">
  <sheetPr>
    <tabColor rgb="FF00B0F0"/>
  </sheetPr>
  <dimension ref="A1:C69"/>
  <sheetViews>
    <sheetView topLeftCell="A51" workbookViewId="0">
      <selection activeCell="A66" sqref="A66"/>
    </sheetView>
  </sheetViews>
  <sheetFormatPr defaultRowHeight="15"/>
  <cols>
    <col min="1" max="1" width="13.140625" bestFit="1" customWidth="1"/>
    <col min="2" max="2" width="15.7109375" bestFit="1" customWidth="1"/>
    <col min="3" max="3" width="11.5703125" bestFit="1" customWidth="1"/>
    <col min="4" max="4" width="14.140625" bestFit="1" customWidth="1"/>
    <col min="5" max="6" width="11.5703125" bestFit="1" customWidth="1"/>
  </cols>
  <sheetData>
    <row r="1" spans="1:3">
      <c r="A1" s="1" t="s">
        <v>79</v>
      </c>
      <c r="B1" s="48">
        <f ca="1">TODAY()</f>
        <v>43914</v>
      </c>
      <c r="C1" s="66"/>
    </row>
    <row r="4" spans="1:3">
      <c r="A4" s="40" t="s">
        <v>45</v>
      </c>
      <c r="B4" t="s">
        <v>47</v>
      </c>
    </row>
    <row r="5" spans="1:3">
      <c r="A5" s="41" t="s">
        <v>2</v>
      </c>
      <c r="B5" s="47">
        <v>1</v>
      </c>
    </row>
    <row r="6" spans="1:3">
      <c r="A6" s="41" t="s">
        <v>31</v>
      </c>
      <c r="B6" s="47">
        <v>3</v>
      </c>
    </row>
    <row r="7" spans="1:3">
      <c r="A7" s="41" t="s">
        <v>46</v>
      </c>
      <c r="B7" s="47">
        <v>4</v>
      </c>
    </row>
    <row r="22" spans="1:3">
      <c r="A22" s="40" t="s">
        <v>50</v>
      </c>
      <c r="B22" t="s">
        <v>48</v>
      </c>
      <c r="C22" s="40"/>
    </row>
    <row r="23" spans="1:3">
      <c r="A23" s="41" t="s">
        <v>52</v>
      </c>
      <c r="B23" s="47">
        <v>1</v>
      </c>
    </row>
    <row r="24" spans="1:3">
      <c r="A24" s="41" t="s">
        <v>0</v>
      </c>
      <c r="B24" s="47">
        <v>2</v>
      </c>
    </row>
    <row r="25" spans="1:3">
      <c r="A25" s="41" t="s">
        <v>31</v>
      </c>
      <c r="B25" s="47">
        <v>2</v>
      </c>
    </row>
    <row r="26" spans="1:3">
      <c r="A26" s="41" t="s">
        <v>46</v>
      </c>
      <c r="B26" s="47">
        <v>5</v>
      </c>
    </row>
    <row r="39" spans="1:2">
      <c r="A39" s="40" t="s">
        <v>49</v>
      </c>
      <c r="B39" t="s">
        <v>48</v>
      </c>
    </row>
    <row r="40" spans="1:2">
      <c r="A40" s="41" t="s">
        <v>68</v>
      </c>
      <c r="B40" s="47">
        <v>1</v>
      </c>
    </row>
    <row r="41" spans="1:2">
      <c r="A41" s="46" t="s">
        <v>0</v>
      </c>
      <c r="B41" s="47">
        <v>1</v>
      </c>
    </row>
    <row r="42" spans="1:2">
      <c r="A42" s="41" t="s">
        <v>66</v>
      </c>
      <c r="B42" s="47">
        <v>2</v>
      </c>
    </row>
    <row r="43" spans="1:2">
      <c r="A43" s="46" t="s">
        <v>31</v>
      </c>
      <c r="B43" s="47">
        <v>2</v>
      </c>
    </row>
    <row r="44" spans="1:2">
      <c r="A44" s="41" t="s">
        <v>46</v>
      </c>
      <c r="B44" s="47">
        <v>3</v>
      </c>
    </row>
    <row r="57" spans="1:2">
      <c r="A57" s="40" t="s">
        <v>23</v>
      </c>
      <c r="B57" t="s">
        <v>51</v>
      </c>
    </row>
    <row r="58" spans="1:2">
      <c r="A58" s="40" t="s">
        <v>24</v>
      </c>
      <c r="B58" t="s">
        <v>51</v>
      </c>
    </row>
    <row r="59" spans="1:2">
      <c r="A59" s="40" t="s">
        <v>25</v>
      </c>
      <c r="B59" t="s">
        <v>51</v>
      </c>
    </row>
    <row r="60" spans="1:2">
      <c r="A60" s="40" t="s">
        <v>26</v>
      </c>
      <c r="B60" t="s">
        <v>51</v>
      </c>
    </row>
    <row r="61" spans="1:2">
      <c r="A61" s="40" t="s">
        <v>27</v>
      </c>
      <c r="B61" t="s">
        <v>51</v>
      </c>
    </row>
    <row r="62" spans="1:2">
      <c r="A62" s="40" t="s">
        <v>28</v>
      </c>
      <c r="B62" t="s">
        <v>51</v>
      </c>
    </row>
    <row r="63" spans="1:2">
      <c r="A63" s="40" t="s">
        <v>29</v>
      </c>
      <c r="B63" t="s">
        <v>51</v>
      </c>
    </row>
    <row r="65" spans="1:3">
      <c r="A65" s="40" t="s">
        <v>50</v>
      </c>
      <c r="B65" t="s">
        <v>48</v>
      </c>
      <c r="C65" s="40"/>
    </row>
    <row r="66" spans="1:3">
      <c r="A66" s="41" t="s">
        <v>52</v>
      </c>
      <c r="B66" s="47">
        <v>1</v>
      </c>
    </row>
    <row r="67" spans="1:3">
      <c r="A67" s="41" t="s">
        <v>0</v>
      </c>
      <c r="B67" s="47">
        <v>2</v>
      </c>
    </row>
    <row r="68" spans="1:3">
      <c r="A68" s="41" t="s">
        <v>31</v>
      </c>
      <c r="B68" s="47">
        <v>2</v>
      </c>
    </row>
    <row r="69" spans="1:3">
      <c r="A69" s="41" t="s">
        <v>46</v>
      </c>
      <c r="B69" s="47">
        <v>5</v>
      </c>
    </row>
  </sheetData>
  <dataConsolidate/>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F2D19-4E11-403D-A205-F1DA9372B567}">
  <sheetPr>
    <tabColor rgb="FF00B0F0"/>
  </sheetPr>
  <dimension ref="A2:S41"/>
  <sheetViews>
    <sheetView tabSelected="1" workbookViewId="0">
      <selection activeCell="A12" sqref="A12"/>
    </sheetView>
  </sheetViews>
  <sheetFormatPr defaultRowHeight="15"/>
  <cols>
    <col min="1" max="1" width="75.42578125" customWidth="1"/>
    <col min="5" max="5" width="23.7109375" customWidth="1"/>
  </cols>
  <sheetData>
    <row r="2" spans="1:18">
      <c r="A2" s="1" t="s">
        <v>83</v>
      </c>
      <c r="B2" s="1"/>
      <c r="C2" s="1"/>
      <c r="D2" s="1"/>
      <c r="E2" s="1"/>
      <c r="F2" s="1"/>
    </row>
    <row r="8" spans="1:18">
      <c r="A8" s="67" t="s">
        <v>84</v>
      </c>
      <c r="B8" s="67"/>
      <c r="C8" s="67"/>
      <c r="D8" s="67"/>
      <c r="E8" s="1"/>
      <c r="F8" s="1"/>
    </row>
    <row r="9" spans="1:18">
      <c r="B9" s="68"/>
      <c r="C9" s="68"/>
      <c r="D9" s="68"/>
      <c r="E9" s="68"/>
      <c r="F9" s="68"/>
      <c r="G9" s="68"/>
      <c r="H9" s="68"/>
      <c r="I9" s="68"/>
      <c r="J9" s="68"/>
      <c r="K9" s="68"/>
      <c r="L9" s="68"/>
      <c r="M9" s="68"/>
      <c r="N9" s="68"/>
      <c r="O9" s="68"/>
      <c r="P9" s="68"/>
    </row>
    <row r="10" spans="1:18">
      <c r="A10" s="1" t="s">
        <v>85</v>
      </c>
      <c r="B10" s="1" t="s">
        <v>86</v>
      </c>
      <c r="C10" s="88"/>
      <c r="D10" s="88"/>
      <c r="E10" s="88"/>
      <c r="F10" s="1" t="s">
        <v>87</v>
      </c>
      <c r="G10" s="88"/>
      <c r="J10" s="68"/>
      <c r="M10" s="68"/>
      <c r="O10" s="68"/>
      <c r="P10" s="68"/>
    </row>
    <row r="11" spans="1:18">
      <c r="A11" s="88" t="s">
        <v>88</v>
      </c>
      <c r="B11" s="88" t="s">
        <v>89</v>
      </c>
      <c r="C11" s="88"/>
      <c r="D11" s="88"/>
      <c r="E11" s="88"/>
      <c r="F11" s="88" t="s">
        <v>89</v>
      </c>
      <c r="G11" s="88"/>
      <c r="J11" s="68"/>
      <c r="M11" s="68"/>
      <c r="O11" s="68"/>
      <c r="P11" s="68"/>
    </row>
    <row r="12" spans="1:18">
      <c r="A12" s="88" t="s">
        <v>90</v>
      </c>
      <c r="B12" s="88" t="s">
        <v>90</v>
      </c>
      <c r="C12" s="88"/>
      <c r="D12" s="88"/>
      <c r="E12" s="88"/>
      <c r="F12" s="88" t="s">
        <v>90</v>
      </c>
      <c r="G12" s="88"/>
      <c r="J12" s="68"/>
      <c r="M12" s="68"/>
      <c r="O12" s="68"/>
      <c r="P12" s="68"/>
    </row>
    <row r="13" spans="1:18">
      <c r="A13" s="88" t="s">
        <v>91</v>
      </c>
      <c r="B13" s="88" t="s">
        <v>91</v>
      </c>
      <c r="C13" s="88"/>
      <c r="D13" s="88"/>
      <c r="E13" s="88"/>
      <c r="F13" s="88" t="s">
        <v>91</v>
      </c>
      <c r="G13" s="88"/>
      <c r="J13" s="68"/>
      <c r="M13" s="68"/>
      <c r="O13" s="68"/>
      <c r="P13" s="68"/>
    </row>
    <row r="15" spans="1:18">
      <c r="A15" s="69"/>
      <c r="B15" s="69"/>
      <c r="C15" s="69"/>
      <c r="D15" s="69"/>
      <c r="E15" s="69"/>
      <c r="F15" s="69"/>
      <c r="G15" s="69"/>
      <c r="H15" s="69"/>
      <c r="I15" s="69"/>
      <c r="J15" s="69"/>
      <c r="K15" s="69"/>
      <c r="L15" s="69"/>
      <c r="M15" s="69"/>
      <c r="N15" s="69"/>
      <c r="O15" s="69"/>
      <c r="P15" s="69"/>
      <c r="Q15" s="69"/>
      <c r="R15" s="69"/>
    </row>
    <row r="16" spans="1:18">
      <c r="A16" s="67" t="s">
        <v>92</v>
      </c>
      <c r="B16" s="70"/>
      <c r="C16" s="70"/>
      <c r="D16" s="70"/>
    </row>
    <row r="17" spans="1:19">
      <c r="A17" s="83" t="s">
        <v>95</v>
      </c>
      <c r="B17" s="68"/>
    </row>
    <row r="18" spans="1:19">
      <c r="A18" s="72" t="s">
        <v>96</v>
      </c>
      <c r="B18" s="68"/>
    </row>
    <row r="19" spans="1:19">
      <c r="A19" s="72" t="s">
        <v>97</v>
      </c>
      <c r="B19" s="68"/>
    </row>
    <row r="20" spans="1:19">
      <c r="A20" s="84"/>
    </row>
    <row r="21" spans="1:19">
      <c r="A21" s="85" t="s">
        <v>93</v>
      </c>
      <c r="B21" s="74"/>
      <c r="C21" s="74"/>
      <c r="D21" s="74"/>
      <c r="E21" s="68"/>
      <c r="F21" s="68"/>
      <c r="G21" s="68"/>
      <c r="H21" s="68"/>
      <c r="I21" s="68"/>
      <c r="J21" s="68"/>
      <c r="K21" s="68"/>
      <c r="L21" s="68"/>
      <c r="M21" s="68"/>
      <c r="N21" s="68"/>
      <c r="O21" s="68"/>
      <c r="P21" s="75"/>
      <c r="Q21" s="75"/>
      <c r="R21" s="75"/>
      <c r="S21" s="75"/>
    </row>
    <row r="22" spans="1:19" s="41" customFormat="1" ht="45">
      <c r="A22" s="86" t="s">
        <v>105</v>
      </c>
      <c r="B22" s="77"/>
      <c r="C22" s="77"/>
      <c r="D22" s="77"/>
      <c r="E22" s="77"/>
      <c r="F22" s="77"/>
      <c r="G22" s="77"/>
      <c r="H22" s="77"/>
      <c r="I22" s="77"/>
      <c r="J22" s="77"/>
      <c r="K22" s="77"/>
      <c r="L22" s="77"/>
      <c r="M22" s="77"/>
      <c r="N22" s="77"/>
      <c r="O22" s="77"/>
      <c r="P22" s="78"/>
      <c r="Q22" s="78"/>
      <c r="R22" s="78"/>
      <c r="S22" s="78"/>
    </row>
    <row r="23" spans="1:19" s="41" customFormat="1" ht="20.100000000000001" customHeight="1">
      <c r="A23" s="82" t="s">
        <v>98</v>
      </c>
      <c r="B23" s="77"/>
      <c r="C23" s="77"/>
      <c r="D23" s="77"/>
      <c r="E23" s="77"/>
      <c r="F23" s="77"/>
      <c r="G23" s="77"/>
      <c r="H23" s="77"/>
      <c r="I23" s="77"/>
      <c r="J23" s="77"/>
      <c r="K23" s="77"/>
      <c r="L23" s="77"/>
      <c r="M23" s="77"/>
      <c r="N23" s="77"/>
      <c r="O23" s="77"/>
      <c r="P23" s="78"/>
      <c r="Q23" s="78"/>
      <c r="R23" s="78"/>
      <c r="S23" s="78"/>
    </row>
    <row r="24" spans="1:19" s="41" customFormat="1" ht="21.75" customHeight="1">
      <c r="A24" s="86" t="s">
        <v>107</v>
      </c>
      <c r="B24" s="77"/>
      <c r="C24" s="77"/>
      <c r="D24" s="77"/>
      <c r="E24" s="77"/>
      <c r="F24" s="77"/>
      <c r="G24" s="77"/>
      <c r="H24" s="77"/>
      <c r="I24" s="77"/>
      <c r="J24" s="77"/>
      <c r="K24" s="77"/>
      <c r="L24" s="77"/>
      <c r="M24" s="77"/>
      <c r="N24" s="77"/>
      <c r="O24" s="77"/>
      <c r="P24" s="78"/>
      <c r="Q24" s="78"/>
      <c r="R24" s="78"/>
      <c r="S24" s="78"/>
    </row>
    <row r="25" spans="1:19" s="41" customFormat="1" ht="20.100000000000001" customHeight="1">
      <c r="A25" s="83" t="s">
        <v>99</v>
      </c>
      <c r="B25" s="77"/>
      <c r="C25" s="77"/>
      <c r="D25" s="77"/>
      <c r="E25" s="77"/>
      <c r="G25" s="77"/>
      <c r="H25" s="77"/>
      <c r="I25" s="77"/>
      <c r="J25" s="77"/>
      <c r="K25" s="77"/>
      <c r="L25" s="77"/>
      <c r="M25" s="77"/>
      <c r="N25" s="77"/>
      <c r="O25" s="77"/>
      <c r="P25" s="78"/>
      <c r="Q25" s="78"/>
      <c r="R25" s="78"/>
      <c r="S25" s="78"/>
    </row>
    <row r="26" spans="1:19" s="41" customFormat="1" ht="30">
      <c r="A26" s="86" t="s">
        <v>108</v>
      </c>
      <c r="B26" s="77"/>
      <c r="C26" s="77"/>
      <c r="D26" s="77"/>
      <c r="E26" s="77"/>
      <c r="F26" s="77"/>
      <c r="G26" s="77"/>
      <c r="H26" s="77"/>
      <c r="I26" s="77"/>
      <c r="J26" s="77"/>
      <c r="K26" s="77"/>
      <c r="L26" s="77"/>
      <c r="M26" s="77"/>
      <c r="N26" s="77"/>
      <c r="O26" s="77"/>
      <c r="P26" s="78"/>
      <c r="Q26" s="78"/>
      <c r="R26" s="78"/>
      <c r="S26" s="78"/>
    </row>
    <row r="27" spans="1:19" s="41" customFormat="1" ht="20.100000000000001" customHeight="1">
      <c r="A27" s="83" t="s">
        <v>99</v>
      </c>
      <c r="C27" s="77"/>
      <c r="D27" s="77"/>
      <c r="E27" s="77"/>
      <c r="F27" s="77"/>
      <c r="G27" s="77"/>
      <c r="H27" s="77"/>
      <c r="I27" s="77"/>
      <c r="J27" s="77"/>
      <c r="K27" s="77"/>
      <c r="L27" s="77"/>
      <c r="M27" s="77"/>
      <c r="N27" s="77"/>
      <c r="O27" s="77"/>
      <c r="P27" s="78"/>
      <c r="Q27" s="78"/>
      <c r="R27" s="78"/>
      <c r="S27" s="78"/>
    </row>
    <row r="28" spans="1:19" s="41" customFormat="1" ht="20.100000000000001" customHeight="1">
      <c r="A28" s="86" t="s">
        <v>106</v>
      </c>
      <c r="B28" s="77"/>
      <c r="C28" s="77"/>
      <c r="D28" s="77"/>
      <c r="E28" s="77"/>
      <c r="F28" s="77"/>
      <c r="G28" s="77"/>
      <c r="H28" s="77"/>
      <c r="I28" s="77"/>
      <c r="J28" s="77"/>
      <c r="K28" s="77"/>
      <c r="L28" s="77"/>
      <c r="M28" s="77"/>
      <c r="N28" s="77"/>
      <c r="O28" s="77"/>
      <c r="P28" s="78"/>
      <c r="Q28" s="78"/>
      <c r="R28" s="78"/>
      <c r="S28" s="78"/>
    </row>
    <row r="29" spans="1:19" s="41" customFormat="1" ht="20.100000000000001" customHeight="1">
      <c r="A29" s="83" t="s">
        <v>100</v>
      </c>
      <c r="C29" s="77"/>
      <c r="D29" s="77"/>
      <c r="E29" s="77"/>
      <c r="F29" s="77"/>
      <c r="G29" s="77"/>
      <c r="H29" s="77"/>
      <c r="I29" s="77"/>
      <c r="J29" s="77"/>
      <c r="K29" s="77"/>
      <c r="L29" s="77"/>
      <c r="M29" s="77"/>
      <c r="N29" s="77"/>
      <c r="O29" s="77"/>
      <c r="P29" s="78"/>
      <c r="Q29" s="78"/>
      <c r="R29" s="78"/>
      <c r="S29" s="78"/>
    </row>
    <row r="30" spans="1:19" s="41" customFormat="1" ht="32.25" customHeight="1">
      <c r="A30" s="86" t="s">
        <v>109</v>
      </c>
      <c r="B30" s="77"/>
      <c r="C30" s="77"/>
      <c r="D30" s="77"/>
      <c r="E30" s="77"/>
      <c r="F30" s="77"/>
      <c r="G30" s="77"/>
      <c r="H30" s="77"/>
      <c r="I30" s="77"/>
      <c r="J30" s="77"/>
      <c r="K30" s="77"/>
      <c r="L30" s="77"/>
      <c r="M30" s="77"/>
      <c r="N30" s="77"/>
      <c r="O30" s="77"/>
      <c r="P30" s="78"/>
      <c r="Q30" s="78"/>
      <c r="R30" s="78"/>
      <c r="S30" s="78"/>
    </row>
    <row r="31" spans="1:19" s="41" customFormat="1" ht="20.100000000000001" customHeight="1">
      <c r="A31" s="79"/>
      <c r="B31" s="77"/>
      <c r="C31" s="77"/>
      <c r="D31" s="77"/>
      <c r="E31" s="77"/>
      <c r="F31" s="77"/>
      <c r="G31" s="77"/>
      <c r="H31" s="77"/>
      <c r="I31" s="77"/>
      <c r="J31" s="77"/>
      <c r="K31" s="77"/>
      <c r="L31" s="77"/>
      <c r="M31" s="77"/>
      <c r="N31" s="77"/>
      <c r="O31" s="77"/>
      <c r="P31" s="78"/>
      <c r="Q31" s="78"/>
      <c r="R31" s="78"/>
      <c r="S31" s="78"/>
    </row>
    <row r="32" spans="1:19" s="41" customFormat="1" ht="20.100000000000001" customHeight="1">
      <c r="A32" s="73" t="s">
        <v>94</v>
      </c>
      <c r="B32" s="80"/>
      <c r="C32" s="80"/>
      <c r="D32" s="80"/>
      <c r="E32" s="81"/>
      <c r="F32" s="77"/>
      <c r="G32" s="77"/>
      <c r="H32" s="77"/>
      <c r="I32" s="77"/>
      <c r="J32" s="77"/>
      <c r="K32" s="77"/>
      <c r="L32" s="77"/>
      <c r="M32" s="77"/>
      <c r="N32" s="77"/>
      <c r="O32" s="77"/>
      <c r="P32" s="78"/>
      <c r="Q32" s="78"/>
      <c r="R32" s="78"/>
      <c r="S32" s="78"/>
    </row>
    <row r="33" spans="1:19" s="41" customFormat="1" ht="20.100000000000001" customHeight="1">
      <c r="A33" s="76" t="s">
        <v>112</v>
      </c>
      <c r="B33" s="77"/>
      <c r="C33" s="77"/>
      <c r="D33" s="77"/>
      <c r="E33" s="77"/>
      <c r="F33" s="77"/>
      <c r="G33" s="77"/>
      <c r="H33" s="77"/>
      <c r="I33" s="77"/>
      <c r="J33" s="77"/>
      <c r="K33" s="77"/>
      <c r="L33" s="77"/>
      <c r="M33" s="77"/>
      <c r="N33" s="77"/>
      <c r="O33" s="77"/>
      <c r="P33" s="78"/>
      <c r="Q33" s="78"/>
      <c r="R33" s="78"/>
      <c r="S33" s="78"/>
    </row>
    <row r="34" spans="1:19" s="41" customFormat="1" ht="20.100000000000001" customHeight="1">
      <c r="A34" s="87" t="s">
        <v>101</v>
      </c>
      <c r="B34" s="77"/>
      <c r="C34" s="77"/>
      <c r="D34" s="77"/>
      <c r="E34" s="77"/>
      <c r="F34" s="77"/>
      <c r="G34" s="77"/>
      <c r="H34" s="77"/>
      <c r="I34" s="77"/>
      <c r="J34" s="77"/>
      <c r="K34" s="77"/>
      <c r="L34" s="77"/>
      <c r="M34" s="77"/>
      <c r="N34" s="77"/>
      <c r="O34" s="77"/>
      <c r="P34" s="78"/>
      <c r="Q34" s="78"/>
      <c r="R34" s="78"/>
      <c r="S34" s="78"/>
    </row>
    <row r="35" spans="1:19" s="41" customFormat="1" ht="20.25" customHeight="1">
      <c r="A35" s="76" t="s">
        <v>111</v>
      </c>
      <c r="B35" s="77"/>
      <c r="C35" s="77"/>
      <c r="D35" s="77"/>
      <c r="E35" s="77"/>
      <c r="F35" s="77"/>
      <c r="G35" s="77"/>
      <c r="H35" s="77"/>
      <c r="I35" s="77"/>
      <c r="J35" s="77"/>
      <c r="K35" s="77"/>
      <c r="L35" s="77"/>
      <c r="M35" s="77"/>
      <c r="N35" s="77"/>
      <c r="O35" s="77"/>
      <c r="P35" s="78"/>
      <c r="Q35" s="78"/>
      <c r="R35" s="78"/>
      <c r="S35" s="78"/>
    </row>
    <row r="36" spans="1:19" s="41" customFormat="1" ht="20.100000000000001" customHeight="1">
      <c r="A36" s="41" t="s">
        <v>100</v>
      </c>
      <c r="B36" s="77"/>
      <c r="C36" s="77"/>
      <c r="D36" s="77"/>
      <c r="E36" s="77"/>
      <c r="F36" s="77"/>
      <c r="G36" s="77"/>
      <c r="H36" s="77"/>
      <c r="I36" s="77"/>
      <c r="J36" s="77"/>
      <c r="K36" s="77"/>
      <c r="L36" s="77"/>
      <c r="M36" s="77"/>
      <c r="N36" s="77"/>
      <c r="O36" s="77"/>
      <c r="P36" s="78"/>
      <c r="Q36" s="78"/>
      <c r="R36" s="78"/>
      <c r="S36" s="78"/>
    </row>
    <row r="37" spans="1:19" s="41" customFormat="1" ht="20.100000000000001" customHeight="1">
      <c r="A37" s="76" t="s">
        <v>110</v>
      </c>
      <c r="B37" s="77"/>
      <c r="C37" s="77"/>
      <c r="D37" s="77"/>
      <c r="E37" s="77"/>
      <c r="F37" s="77"/>
      <c r="G37" s="77"/>
      <c r="H37" s="77"/>
      <c r="I37" s="77"/>
      <c r="J37" s="77"/>
      <c r="K37" s="77"/>
      <c r="L37" s="77"/>
      <c r="M37" s="77"/>
      <c r="N37" s="77"/>
      <c r="O37" s="77"/>
      <c r="P37" s="78"/>
      <c r="Q37" s="78"/>
      <c r="R37" s="78"/>
      <c r="S37" s="78"/>
    </row>
    <row r="38" spans="1:19" s="41" customFormat="1" ht="20.100000000000001" customHeight="1">
      <c r="A38" s="83" t="s">
        <v>102</v>
      </c>
      <c r="B38" s="77"/>
      <c r="C38" s="77"/>
      <c r="D38" s="77"/>
      <c r="E38" s="77"/>
      <c r="F38" s="77"/>
      <c r="G38" s="77"/>
      <c r="H38" s="77"/>
      <c r="I38" s="77"/>
      <c r="J38" s="77"/>
      <c r="K38" s="77"/>
      <c r="L38" s="77"/>
      <c r="M38" s="77"/>
      <c r="N38" s="77"/>
      <c r="O38" s="77"/>
      <c r="P38" s="78"/>
      <c r="Q38" s="78"/>
      <c r="R38" s="78"/>
      <c r="S38" s="78"/>
    </row>
    <row r="39" spans="1:19" s="41" customFormat="1" ht="20.100000000000001" customHeight="1">
      <c r="A39" s="71" t="s">
        <v>113</v>
      </c>
      <c r="B39" s="77"/>
      <c r="C39" s="77"/>
      <c r="D39" s="77"/>
      <c r="E39" s="77"/>
      <c r="F39" s="77"/>
      <c r="G39" s="77"/>
      <c r="H39" s="77"/>
      <c r="I39" s="77"/>
      <c r="J39" s="77"/>
      <c r="K39" s="77"/>
      <c r="L39" s="77"/>
      <c r="M39" s="77"/>
      <c r="N39" s="77"/>
      <c r="O39" s="77"/>
      <c r="P39" s="78"/>
      <c r="Q39" s="78"/>
      <c r="R39" s="78"/>
      <c r="S39" s="78"/>
    </row>
    <row r="40" spans="1:19" s="41" customFormat="1" ht="20.100000000000001" customHeight="1">
      <c r="A40" s="83" t="s">
        <v>103</v>
      </c>
      <c r="B40" s="77"/>
      <c r="C40" s="77"/>
      <c r="D40" s="77"/>
      <c r="E40" s="77"/>
      <c r="F40" s="77"/>
      <c r="G40" s="77"/>
      <c r="H40" s="77"/>
      <c r="I40" s="77"/>
      <c r="J40" s="77"/>
      <c r="K40" s="77"/>
      <c r="L40" s="77"/>
      <c r="M40" s="77"/>
      <c r="N40" s="77"/>
      <c r="O40" s="77"/>
      <c r="P40" s="78"/>
      <c r="Q40" s="78"/>
      <c r="R40" s="78"/>
      <c r="S40" s="78"/>
    </row>
    <row r="41" spans="1:19" s="41" customFormat="1" ht="45">
      <c r="A41" s="76" t="s">
        <v>104</v>
      </c>
      <c r="B41" s="77"/>
      <c r="C41" s="77"/>
      <c r="D41" s="77"/>
      <c r="E41" s="77"/>
      <c r="F41" s="77"/>
      <c r="G41" s="77"/>
      <c r="H41" s="77"/>
      <c r="I41" s="77"/>
      <c r="J41" s="77"/>
      <c r="K41" s="77"/>
      <c r="L41" s="77"/>
      <c r="M41" s="77"/>
      <c r="N41" s="77"/>
      <c r="O41" s="77"/>
      <c r="P41" s="78"/>
      <c r="Q41" s="78"/>
      <c r="R41" s="78"/>
      <c r="S41" s="78"/>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Benefits &amp; Instructions</vt:lpstr>
      <vt:lpstr>Impact &amp; Sustainment</vt:lpstr>
      <vt:lpstr>Graphs</vt:lpstr>
      <vt:lpstr>Sustainment Questions</vt:lpstr>
      <vt:lpstr>Priority</vt:lpstr>
      <vt:lpstr>score</vt:lpstr>
      <vt:lpstr>scores</vt:lpstr>
      <vt:lpstr>weight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dc:creator>
  <cp:lastModifiedBy>Michelle</cp:lastModifiedBy>
  <dcterms:created xsi:type="dcterms:W3CDTF">2017-04-03T17:29:26Z</dcterms:created>
  <dcterms:modified xsi:type="dcterms:W3CDTF">2020-03-24T21:51:56Z</dcterms:modified>
</cp:coreProperties>
</file>