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416" windowWidth="16380" windowHeight="8190" activeTab="0"/>
  </bookViews>
  <sheets>
    <sheet name="Sheet1" sheetId="1" r:id="rId1"/>
  </sheets>
  <definedNames>
    <definedName name="_xlnm.Print_Area" localSheetId="0">'Sheet1'!$A$2:$B$50</definedName>
  </definedNames>
  <calcPr fullCalcOnLoad="1"/>
</workbook>
</file>

<file path=xl/sharedStrings.xml><?xml version="1.0" encoding="utf-8"?>
<sst xmlns="http://schemas.openxmlformats.org/spreadsheetml/2006/main" count="432" uniqueCount="57">
  <si>
    <t>Avg.</t>
  </si>
  <si>
    <t xml:space="preserve"> </t>
  </si>
  <si>
    <t>total shots</t>
  </si>
  <si>
    <t>total rounds</t>
  </si>
  <si>
    <t>strokes per round</t>
  </si>
  <si>
    <t>Byer, Tim</t>
  </si>
  <si>
    <t>Lichtsinn, Al</t>
  </si>
  <si>
    <t>Orr, Rick</t>
  </si>
  <si>
    <t>Plummer, Randy</t>
  </si>
  <si>
    <t>Robinson, Chris</t>
  </si>
  <si>
    <t>Robinson Jr., Johnnie</t>
  </si>
  <si>
    <t>Smith, Greg</t>
  </si>
  <si>
    <t>Widner, Bob</t>
  </si>
  <si>
    <t>Adams, Bruce</t>
  </si>
  <si>
    <t>Nottingham, Don</t>
  </si>
  <si>
    <t>field average</t>
  </si>
  <si>
    <t>Paulen, Larry</t>
  </si>
  <si>
    <t>Kirk, Devon</t>
  </si>
  <si>
    <t>McDirmit, Greg</t>
  </si>
  <si>
    <t>Migues, Bert</t>
  </si>
  <si>
    <t>Joseph, Pete</t>
  </si>
  <si>
    <t>Mix, Tom</t>
  </si>
  <si>
    <t>Smith, Matt</t>
  </si>
  <si>
    <t>Stebbins, Mike</t>
  </si>
  <si>
    <t>Fisher, Andy</t>
  </si>
  <si>
    <t>Jones, Mitch</t>
  </si>
  <si>
    <t>Hiatt, Dave</t>
  </si>
  <si>
    <t>Waslawski, Norm</t>
  </si>
  <si>
    <t>Jones, Sarah</t>
  </si>
  <si>
    <t>Nelson, Blake</t>
  </si>
  <si>
    <t>Nelson, Doug</t>
  </si>
  <si>
    <t>Paris, Richard</t>
  </si>
  <si>
    <t>Wood, Michelle</t>
  </si>
  <si>
    <t>Richard, Tom</t>
  </si>
  <si>
    <t>Hughes, Kirk</t>
  </si>
  <si>
    <t>starting average minus final average</t>
  </si>
  <si>
    <t>Hogan, TJ</t>
  </si>
  <si>
    <t>Winling, Kyle</t>
  </si>
  <si>
    <t>Fasick, Doug</t>
  </si>
  <si>
    <t>attending outing?</t>
  </si>
  <si>
    <t>y</t>
  </si>
  <si>
    <t>Borman, Rocky</t>
  </si>
  <si>
    <t>Confer, Bob</t>
  </si>
  <si>
    <t>Winling, Scott</t>
  </si>
  <si>
    <t>2023 Averages</t>
  </si>
  <si>
    <t>abs</t>
  </si>
  <si>
    <t>Cramer, Jerry</t>
  </si>
  <si>
    <t>Bradner, Terry</t>
  </si>
  <si>
    <t>Kaylie</t>
  </si>
  <si>
    <t>Leazier, Spencer</t>
  </si>
  <si>
    <t>Lombardi, Nick</t>
  </si>
  <si>
    <t>Ramsay, Matt</t>
  </si>
  <si>
    <t>Harmeyer, Christian</t>
  </si>
  <si>
    <t>Mix, Brian</t>
  </si>
  <si>
    <t>average after 5 rounds (starting average for most improved)</t>
  </si>
  <si>
    <t>Winling, Bill</t>
  </si>
  <si>
    <t>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</si>
</sst>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>
      <alignment/>
      <protection/>
    </xf>
    <xf numFmtId="9" fontId="1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19">
      <alignment/>
      <protection/>
    </xf>
    <xf numFmtId="2" fontId="0" fillId="0" borderId="0" xfId="19" applyNumberFormat="1" applyFont="1" applyAlignment="1">
      <alignment/>
      <protection/>
    </xf>
    <xf numFmtId="0" fontId="0" fillId="0" borderId="0" xfId="19" applyFont="1" applyAlignment="1">
      <alignment/>
      <protection/>
    </xf>
    <xf numFmtId="0" fontId="5" fillId="0" borderId="0" xfId="19" applyFont="1" applyAlignment="1">
      <alignment/>
      <protection/>
    </xf>
    <xf numFmtId="2" fontId="0" fillId="0" borderId="0" xfId="19" applyNumberFormat="1" applyFont="1">
      <alignment/>
      <protection/>
    </xf>
    <xf numFmtId="15" fontId="0" fillId="0" borderId="0" xfId="0" applyNumberFormat="1" applyAlignment="1">
      <alignment textRotation="90"/>
    </xf>
    <xf numFmtId="0" fontId="4" fillId="0" borderId="0" xfId="19" applyFont="1">
      <alignment/>
      <protection/>
    </xf>
    <xf numFmtId="0" fontId="4" fillId="0" borderId="0" xfId="19" applyFont="1" applyAlignment="1">
      <alignment wrapText="1"/>
      <protection/>
    </xf>
    <xf numFmtId="2" fontId="4" fillId="0" borderId="0" xfId="19" applyNumberFormat="1">
      <alignment/>
      <protection/>
    </xf>
    <xf numFmtId="2" fontId="4" fillId="0" borderId="0" xfId="19" applyNumberFormat="1" applyFill="1">
      <alignment/>
      <protection/>
    </xf>
    <xf numFmtId="0" fontId="4" fillId="0" borderId="0" xfId="19" applyAlignment="1">
      <alignment horizontal="center"/>
      <protection/>
    </xf>
    <xf numFmtId="2" fontId="4" fillId="0" borderId="0" xfId="19" applyNumberFormat="1" applyFont="1">
      <alignment/>
      <protection/>
    </xf>
    <xf numFmtId="0" fontId="4" fillId="0" borderId="0" xfId="19" applyFont="1" applyAlignment="1">
      <alignment horizontal="center"/>
      <protection/>
    </xf>
    <xf numFmtId="0" fontId="0" fillId="0" borderId="0" xfId="19" applyFont="1" applyFill="1" applyAlignment="1">
      <alignment/>
      <protection/>
    </xf>
    <xf numFmtId="0" fontId="0" fillId="0" borderId="0" xfId="19" applyFont="1" applyAlignment="1" quotePrefix="1">
      <alignment/>
      <protection/>
    </xf>
    <xf numFmtId="0" fontId="0" fillId="0" borderId="0" xfId="19" applyFont="1" applyAlignment="1">
      <alignment horizontal="right" vertical="center"/>
      <protection/>
    </xf>
    <xf numFmtId="0" fontId="0" fillId="0" borderId="0" xfId="19" applyFont="1" applyAlignment="1">
      <alignment horizontal="right"/>
      <protection/>
    </xf>
    <xf numFmtId="2" fontId="4" fillId="2" borderId="0" xfId="19" applyNumberFormat="1" applyFill="1">
      <alignment/>
      <protection/>
    </xf>
    <xf numFmtId="0" fontId="4" fillId="0" borderId="0" xfId="19" applyFont="1" applyAlignment="1">
      <alignment horizontal="center"/>
      <protection/>
    </xf>
    <xf numFmtId="0" fontId="4" fillId="0" borderId="0" xfId="19" applyAlignment="1">
      <alignment horizontal="center"/>
      <protection/>
    </xf>
    <xf numFmtId="2" fontId="0" fillId="2" borderId="0" xfId="19" applyNumberFormat="1" applyFont="1" applyFill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8"/>
  <sheetViews>
    <sheetView tabSelected="1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.75" customHeight="1"/>
  <cols>
    <col min="1" max="1" width="22.7109375" style="1" customWidth="1"/>
    <col min="2" max="2" width="8.57421875" style="1" bestFit="1" customWidth="1"/>
    <col min="3" max="22" width="5.7109375" style="1" customWidth="1"/>
    <col min="23" max="23" width="5.140625" style="1" customWidth="1"/>
    <col min="24" max="24" width="5.7109375" style="1" customWidth="1"/>
    <col min="25" max="25" width="2.421875" style="1" customWidth="1"/>
    <col min="26" max="27" width="5.7109375" style="1" customWidth="1"/>
    <col min="28" max="28" width="3.57421875" style="1" customWidth="1"/>
    <col min="29" max="29" width="5.140625" style="1" customWidth="1"/>
    <col min="30" max="30" width="13.28125" style="1" customWidth="1"/>
    <col min="31" max="31" width="11.8515625" style="1" customWidth="1"/>
    <col min="32" max="32" width="6.421875" style="1" customWidth="1"/>
    <col min="33" max="16384" width="14.421875" style="1" customWidth="1"/>
  </cols>
  <sheetData>
    <row r="1" spans="1:25" ht="16.5" customHeight="1">
      <c r="A1" s="7" t="s">
        <v>44</v>
      </c>
      <c r="C1" s="19" t="s">
        <v>4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13" t="s">
        <v>1</v>
      </c>
      <c r="Y1" s="11"/>
    </row>
    <row r="2" spans="2:33" ht="65.25" customHeight="1">
      <c r="B2" s="2" t="s">
        <v>0</v>
      </c>
      <c r="C2" s="6">
        <v>153891</v>
      </c>
      <c r="D2" s="6">
        <f>C2+7</f>
        <v>153898</v>
      </c>
      <c r="E2" s="6">
        <f aca="true" t="shared" si="0" ref="E2:V2">D2+7</f>
        <v>153905</v>
      </c>
      <c r="F2" s="6">
        <f t="shared" si="0"/>
        <v>153912</v>
      </c>
      <c r="G2" s="6">
        <f t="shared" si="0"/>
        <v>153919</v>
      </c>
      <c r="H2" s="6">
        <f t="shared" si="0"/>
        <v>153926</v>
      </c>
      <c r="I2" s="6">
        <f t="shared" si="0"/>
        <v>153933</v>
      </c>
      <c r="J2" s="6">
        <f t="shared" si="0"/>
        <v>153940</v>
      </c>
      <c r="K2" s="6">
        <f t="shared" si="0"/>
        <v>153947</v>
      </c>
      <c r="L2" s="6">
        <f t="shared" si="0"/>
        <v>153954</v>
      </c>
      <c r="M2" s="6">
        <f t="shared" si="0"/>
        <v>153961</v>
      </c>
      <c r="N2" s="6">
        <f t="shared" si="0"/>
        <v>153968</v>
      </c>
      <c r="O2" s="6">
        <f t="shared" si="0"/>
        <v>153975</v>
      </c>
      <c r="P2" s="6">
        <f t="shared" si="0"/>
        <v>153982</v>
      </c>
      <c r="Q2" s="6">
        <f t="shared" si="0"/>
        <v>153989</v>
      </c>
      <c r="R2" s="6">
        <f t="shared" si="0"/>
        <v>153996</v>
      </c>
      <c r="S2" s="6">
        <f t="shared" si="0"/>
        <v>154003</v>
      </c>
      <c r="T2" s="6">
        <f t="shared" si="0"/>
        <v>154010</v>
      </c>
      <c r="U2" s="6">
        <f t="shared" si="0"/>
        <v>154017</v>
      </c>
      <c r="V2" s="6">
        <f t="shared" si="0"/>
        <v>154024</v>
      </c>
      <c r="W2" s="6">
        <v>45189</v>
      </c>
      <c r="X2" s="6" t="s">
        <v>1</v>
      </c>
      <c r="Y2" s="6"/>
      <c r="Z2" s="6" t="s">
        <v>2</v>
      </c>
      <c r="AA2" s="6" t="s">
        <v>3</v>
      </c>
      <c r="AD2" s="8" t="s">
        <v>54</v>
      </c>
      <c r="AE2" s="8" t="s">
        <v>35</v>
      </c>
      <c r="AF2" s="7" t="s">
        <v>1</v>
      </c>
      <c r="AG2" s="7" t="s">
        <v>39</v>
      </c>
    </row>
    <row r="3" spans="1:33" ht="15" customHeight="1">
      <c r="A3" t="s">
        <v>13</v>
      </c>
      <c r="B3" s="5">
        <f aca="true" t="shared" si="1" ref="B3:B48">SUM(Z3/AA3)</f>
        <v>47.294117647058826</v>
      </c>
      <c r="C3" s="3">
        <v>56</v>
      </c>
      <c r="D3" s="3">
        <v>54</v>
      </c>
      <c r="E3" s="3">
        <v>48</v>
      </c>
      <c r="F3" s="3">
        <v>49</v>
      </c>
      <c r="G3" s="3" t="s">
        <v>45</v>
      </c>
      <c r="H3" s="16">
        <v>47</v>
      </c>
      <c r="I3" s="17">
        <v>46</v>
      </c>
      <c r="J3" s="17">
        <v>47</v>
      </c>
      <c r="K3" s="17">
        <v>45</v>
      </c>
      <c r="L3" s="16">
        <v>50</v>
      </c>
      <c r="M3" s="17">
        <v>46</v>
      </c>
      <c r="N3" s="17" t="s">
        <v>45</v>
      </c>
      <c r="O3" s="17">
        <v>45</v>
      </c>
      <c r="P3" s="17">
        <v>40</v>
      </c>
      <c r="Q3" s="17" t="s">
        <v>45</v>
      </c>
      <c r="R3" s="17">
        <v>47</v>
      </c>
      <c r="S3" s="17">
        <v>48</v>
      </c>
      <c r="T3" s="17">
        <v>42</v>
      </c>
      <c r="U3" s="17">
        <v>49</v>
      </c>
      <c r="V3" s="17">
        <v>45</v>
      </c>
      <c r="W3" s="17" t="s">
        <v>1</v>
      </c>
      <c r="X3" s="3"/>
      <c r="Y3" s="3" t="s">
        <v>1</v>
      </c>
      <c r="Z3" s="1">
        <f>SUM(C3:Y3)</f>
        <v>804</v>
      </c>
      <c r="AA3" s="3">
        <f>COUNT(C3:Y3)</f>
        <v>17</v>
      </c>
      <c r="AC3" s="4" t="s">
        <v>1</v>
      </c>
      <c r="AD3" s="3">
        <v>50.8</v>
      </c>
      <c r="AE3" s="9">
        <f aca="true" t="shared" si="2" ref="AE3:AE34">AD3-B3</f>
        <v>3.505882352941171</v>
      </c>
      <c r="AF3" s="3" t="s">
        <v>1</v>
      </c>
      <c r="AG3" s="7" t="s">
        <v>40</v>
      </c>
    </row>
    <row r="4" spans="1:33" ht="15" customHeight="1">
      <c r="A4" t="s">
        <v>5</v>
      </c>
      <c r="B4" s="5">
        <f t="shared" si="1"/>
        <v>51.5</v>
      </c>
      <c r="C4" s="3">
        <v>59</v>
      </c>
      <c r="D4" s="3">
        <v>59</v>
      </c>
      <c r="E4" s="3">
        <v>51</v>
      </c>
      <c r="F4" s="3" t="s">
        <v>45</v>
      </c>
      <c r="G4" s="3">
        <v>47</v>
      </c>
      <c r="H4" s="16">
        <v>49</v>
      </c>
      <c r="I4" s="17">
        <v>55</v>
      </c>
      <c r="J4" s="17">
        <v>49</v>
      </c>
      <c r="K4" s="17">
        <v>48</v>
      </c>
      <c r="L4" s="16">
        <v>49</v>
      </c>
      <c r="M4" s="17" t="s">
        <v>45</v>
      </c>
      <c r="N4" s="17">
        <v>55</v>
      </c>
      <c r="O4" s="17">
        <v>50</v>
      </c>
      <c r="P4" s="17">
        <v>50</v>
      </c>
      <c r="Q4" s="17">
        <v>54</v>
      </c>
      <c r="R4" s="17">
        <v>49</v>
      </c>
      <c r="S4" s="17">
        <v>50</v>
      </c>
      <c r="T4" s="17">
        <v>48</v>
      </c>
      <c r="U4" s="17">
        <v>46</v>
      </c>
      <c r="V4" s="17">
        <v>59</v>
      </c>
      <c r="W4" s="17" t="s">
        <v>1</v>
      </c>
      <c r="X4" s="3"/>
      <c r="Y4" s="3"/>
      <c r="Z4" s="1">
        <f>SUM(C4:Y4)</f>
        <v>927</v>
      </c>
      <c r="AA4" s="3">
        <f>COUNT(C4:Y4)</f>
        <v>18</v>
      </c>
      <c r="AC4" s="4" t="s">
        <v>1</v>
      </c>
      <c r="AD4" s="3">
        <v>53</v>
      </c>
      <c r="AE4" s="9">
        <f t="shared" si="2"/>
        <v>1.5</v>
      </c>
      <c r="AF4" s="3"/>
      <c r="AG4" s="7" t="s">
        <v>40</v>
      </c>
    </row>
    <row r="5" spans="1:33" ht="15">
      <c r="A5" t="s">
        <v>41</v>
      </c>
      <c r="B5" s="5">
        <f t="shared" si="1"/>
        <v>50.73684210526316</v>
      </c>
      <c r="C5" s="3" t="s">
        <v>45</v>
      </c>
      <c r="D5" s="15">
        <v>54</v>
      </c>
      <c r="E5" s="3">
        <v>49</v>
      </c>
      <c r="F5" s="3">
        <v>54</v>
      </c>
      <c r="G5" s="3">
        <v>54</v>
      </c>
      <c r="H5" s="16">
        <v>52</v>
      </c>
      <c r="I5" s="17">
        <v>49</v>
      </c>
      <c r="J5" s="17">
        <v>51</v>
      </c>
      <c r="K5" s="17">
        <v>56</v>
      </c>
      <c r="L5" s="16">
        <v>54</v>
      </c>
      <c r="M5" s="17">
        <v>46</v>
      </c>
      <c r="N5" s="17">
        <v>46</v>
      </c>
      <c r="O5" s="17">
        <v>46</v>
      </c>
      <c r="P5" s="17">
        <v>49</v>
      </c>
      <c r="Q5" s="17">
        <v>49</v>
      </c>
      <c r="R5" s="17">
        <v>51</v>
      </c>
      <c r="S5" s="17">
        <v>48</v>
      </c>
      <c r="T5" s="17">
        <v>53</v>
      </c>
      <c r="U5" s="17">
        <v>53</v>
      </c>
      <c r="V5" s="17">
        <v>50</v>
      </c>
      <c r="W5" s="17" t="s">
        <v>1</v>
      </c>
      <c r="X5" s="3"/>
      <c r="Y5" s="3" t="s">
        <v>1</v>
      </c>
      <c r="Z5" s="1">
        <f aca="true" t="shared" si="3" ref="Z5:Z40">SUM(C5:Y5)</f>
        <v>964</v>
      </c>
      <c r="AA5" s="3">
        <f aca="true" t="shared" si="4" ref="AA5:AA40">COUNT(C5:Y5)</f>
        <v>19</v>
      </c>
      <c r="AC5" s="4" t="s">
        <v>1</v>
      </c>
      <c r="AD5" s="3">
        <v>52.6</v>
      </c>
      <c r="AE5" s="9">
        <f t="shared" si="2"/>
        <v>1.863157894736844</v>
      </c>
      <c r="AF5" s="3" t="s">
        <v>1</v>
      </c>
      <c r="AG5" s="7" t="s">
        <v>40</v>
      </c>
    </row>
    <row r="6" spans="1:33" ht="15">
      <c r="A6" t="s">
        <v>42</v>
      </c>
      <c r="B6" s="5">
        <f t="shared" si="1"/>
        <v>42.6</v>
      </c>
      <c r="C6" s="3">
        <v>41</v>
      </c>
      <c r="D6" s="3">
        <v>48</v>
      </c>
      <c r="E6" s="3">
        <v>40</v>
      </c>
      <c r="F6" s="3">
        <v>47</v>
      </c>
      <c r="G6" s="3">
        <v>46</v>
      </c>
      <c r="H6" s="16">
        <v>43</v>
      </c>
      <c r="I6" s="17">
        <v>45</v>
      </c>
      <c r="J6" s="17">
        <v>46</v>
      </c>
      <c r="K6" s="17">
        <v>37</v>
      </c>
      <c r="L6" s="16">
        <v>39</v>
      </c>
      <c r="M6" s="17">
        <v>45</v>
      </c>
      <c r="N6" s="17">
        <v>41</v>
      </c>
      <c r="O6" s="17">
        <v>40</v>
      </c>
      <c r="P6" s="17">
        <v>41</v>
      </c>
      <c r="Q6" s="17">
        <v>41</v>
      </c>
      <c r="R6" s="17">
        <v>42</v>
      </c>
      <c r="S6" s="17">
        <v>41</v>
      </c>
      <c r="T6" s="17">
        <v>43</v>
      </c>
      <c r="U6" s="17">
        <v>39</v>
      </c>
      <c r="V6" s="17">
        <v>47</v>
      </c>
      <c r="W6" s="17" t="s">
        <v>1</v>
      </c>
      <c r="X6" s="3"/>
      <c r="Y6" s="3"/>
      <c r="Z6" s="1">
        <f t="shared" si="3"/>
        <v>852</v>
      </c>
      <c r="AA6" s="14">
        <f t="shared" si="4"/>
        <v>20</v>
      </c>
      <c r="AC6" s="4" t="s">
        <v>1</v>
      </c>
      <c r="AD6" s="3">
        <v>44.4</v>
      </c>
      <c r="AE6" s="9">
        <f t="shared" si="2"/>
        <v>1.7999999999999972</v>
      </c>
      <c r="AF6" s="3"/>
      <c r="AG6" s="7" t="s">
        <v>40</v>
      </c>
    </row>
    <row r="7" spans="1:33" ht="15">
      <c r="A7" t="s">
        <v>24</v>
      </c>
      <c r="B7" s="5">
        <f t="shared" si="1"/>
        <v>45.10526315789474</v>
      </c>
      <c r="C7" s="3">
        <v>55</v>
      </c>
      <c r="D7" s="3">
        <v>45</v>
      </c>
      <c r="E7" s="3">
        <v>45</v>
      </c>
      <c r="F7" s="3">
        <v>45</v>
      </c>
      <c r="G7" s="3">
        <v>54</v>
      </c>
      <c r="H7" s="16" t="s">
        <v>45</v>
      </c>
      <c r="I7" s="17">
        <v>47</v>
      </c>
      <c r="J7" s="17">
        <v>45</v>
      </c>
      <c r="K7" s="17">
        <v>43</v>
      </c>
      <c r="L7" s="16">
        <v>46</v>
      </c>
      <c r="M7" s="17">
        <v>41</v>
      </c>
      <c r="N7" s="17">
        <v>43</v>
      </c>
      <c r="O7" s="17">
        <v>48</v>
      </c>
      <c r="P7" s="17">
        <v>44</v>
      </c>
      <c r="Q7" s="17">
        <v>44</v>
      </c>
      <c r="R7" s="17">
        <v>44</v>
      </c>
      <c r="S7" s="17">
        <v>43</v>
      </c>
      <c r="T7" s="17">
        <v>39</v>
      </c>
      <c r="U7" s="17">
        <v>42</v>
      </c>
      <c r="V7" s="17">
        <v>44</v>
      </c>
      <c r="W7" s="17" t="s">
        <v>1</v>
      </c>
      <c r="X7" s="3"/>
      <c r="Y7" s="3"/>
      <c r="Z7" s="1">
        <f t="shared" si="3"/>
        <v>857</v>
      </c>
      <c r="AA7" s="3">
        <f t="shared" si="4"/>
        <v>19</v>
      </c>
      <c r="AC7" s="4" t="s">
        <v>1</v>
      </c>
      <c r="AD7" s="3">
        <v>48.8</v>
      </c>
      <c r="AE7" s="18">
        <f t="shared" si="2"/>
        <v>3.6947368421052573</v>
      </c>
      <c r="AF7" s="3"/>
      <c r="AG7" s="7" t="s">
        <v>40</v>
      </c>
    </row>
    <row r="8" spans="1:33" ht="15">
      <c r="A8" t="s">
        <v>26</v>
      </c>
      <c r="B8" s="5">
        <f t="shared" si="1"/>
        <v>49.4</v>
      </c>
      <c r="C8" s="3">
        <v>57</v>
      </c>
      <c r="D8" s="3">
        <v>52</v>
      </c>
      <c r="E8" s="3" t="s">
        <v>45</v>
      </c>
      <c r="F8" s="3">
        <v>49</v>
      </c>
      <c r="G8" s="3">
        <v>47</v>
      </c>
      <c r="H8" s="16">
        <v>44</v>
      </c>
      <c r="I8" s="17">
        <v>46</v>
      </c>
      <c r="J8" s="17">
        <v>46</v>
      </c>
      <c r="K8" s="17">
        <v>56</v>
      </c>
      <c r="L8" s="16">
        <v>49</v>
      </c>
      <c r="M8" s="17" t="s">
        <v>45</v>
      </c>
      <c r="N8" s="17">
        <v>51</v>
      </c>
      <c r="O8" s="17" t="s">
        <v>45</v>
      </c>
      <c r="P8" s="17">
        <v>47</v>
      </c>
      <c r="Q8" s="17">
        <v>48</v>
      </c>
      <c r="R8" s="17">
        <v>48</v>
      </c>
      <c r="S8" s="17">
        <v>54</v>
      </c>
      <c r="T8" s="17">
        <v>47</v>
      </c>
      <c r="U8" s="17" t="s">
        <v>45</v>
      </c>
      <c r="V8" s="17" t="s">
        <v>45</v>
      </c>
      <c r="W8" s="17" t="s">
        <v>1</v>
      </c>
      <c r="X8" s="3"/>
      <c r="Y8" s="3" t="s">
        <v>1</v>
      </c>
      <c r="Z8" s="1">
        <f>SUM(C8:Y8)</f>
        <v>741</v>
      </c>
      <c r="AA8" s="3">
        <f>COUNT(C8:Y8)</f>
        <v>15</v>
      </c>
      <c r="AC8" s="4" t="s">
        <v>1</v>
      </c>
      <c r="AD8" s="3">
        <v>49.8</v>
      </c>
      <c r="AE8" s="9">
        <f t="shared" si="2"/>
        <v>0.3999999999999986</v>
      </c>
      <c r="AF8" s="3" t="s">
        <v>1</v>
      </c>
      <c r="AG8" s="7" t="s">
        <v>40</v>
      </c>
    </row>
    <row r="9" spans="1:33" ht="15">
      <c r="A9" t="s">
        <v>34</v>
      </c>
      <c r="B9" s="5">
        <f>SUM(Z9/AA9)</f>
        <v>50</v>
      </c>
      <c r="C9" s="3">
        <v>57</v>
      </c>
      <c r="D9" s="3">
        <v>53</v>
      </c>
      <c r="E9" s="3">
        <v>52</v>
      </c>
      <c r="F9" s="3">
        <v>49</v>
      </c>
      <c r="G9" s="3">
        <v>47</v>
      </c>
      <c r="H9" s="16">
        <v>49</v>
      </c>
      <c r="I9" s="17">
        <v>47</v>
      </c>
      <c r="J9" s="17">
        <v>56</v>
      </c>
      <c r="K9" s="17">
        <v>49</v>
      </c>
      <c r="L9" s="16" t="s">
        <v>45</v>
      </c>
      <c r="M9" s="17">
        <v>50</v>
      </c>
      <c r="N9" s="17" t="s">
        <v>45</v>
      </c>
      <c r="O9" s="17">
        <v>48</v>
      </c>
      <c r="P9" s="17">
        <v>49</v>
      </c>
      <c r="Q9" s="17">
        <v>50</v>
      </c>
      <c r="R9" s="17">
        <v>50</v>
      </c>
      <c r="S9" s="17">
        <v>51</v>
      </c>
      <c r="T9" s="17">
        <v>45</v>
      </c>
      <c r="U9" s="17">
        <v>52</v>
      </c>
      <c r="V9" s="17">
        <v>46</v>
      </c>
      <c r="W9" s="17" t="s">
        <v>1</v>
      </c>
      <c r="X9" s="3"/>
      <c r="Y9" s="3" t="s">
        <v>1</v>
      </c>
      <c r="Z9" s="1">
        <f>SUM(C9:Y9)</f>
        <v>900</v>
      </c>
      <c r="AA9" s="3">
        <f>COUNT(C9:Y9)</f>
        <v>18</v>
      </c>
      <c r="AC9" s="4" t="s">
        <v>1</v>
      </c>
      <c r="AD9" s="3">
        <v>51.6</v>
      </c>
      <c r="AE9" s="9">
        <f>AD9-B9</f>
        <v>1.6000000000000014</v>
      </c>
      <c r="AF9" s="3"/>
      <c r="AG9" s="7" t="s">
        <v>40</v>
      </c>
    </row>
    <row r="10" spans="1:33" ht="15">
      <c r="A10" t="s">
        <v>28</v>
      </c>
      <c r="B10" s="5">
        <f t="shared" si="1"/>
        <v>57.94444444444444</v>
      </c>
      <c r="C10" s="3">
        <v>64</v>
      </c>
      <c r="D10" s="3">
        <v>58</v>
      </c>
      <c r="E10" s="3">
        <v>63</v>
      </c>
      <c r="F10" s="3">
        <v>55</v>
      </c>
      <c r="G10" s="3">
        <v>49</v>
      </c>
      <c r="H10" s="16">
        <v>56</v>
      </c>
      <c r="I10" s="17">
        <v>66</v>
      </c>
      <c r="J10" s="17">
        <v>52</v>
      </c>
      <c r="K10" s="17">
        <v>66</v>
      </c>
      <c r="L10" s="16">
        <v>57</v>
      </c>
      <c r="M10" s="17">
        <v>57</v>
      </c>
      <c r="N10" s="17" t="s">
        <v>45</v>
      </c>
      <c r="O10" s="17">
        <v>57</v>
      </c>
      <c r="P10" s="17">
        <v>57</v>
      </c>
      <c r="Q10" s="17">
        <v>62</v>
      </c>
      <c r="R10" s="17">
        <v>59</v>
      </c>
      <c r="S10" s="17" t="s">
        <v>45</v>
      </c>
      <c r="T10" s="17">
        <v>59</v>
      </c>
      <c r="U10" s="17">
        <v>52</v>
      </c>
      <c r="V10" s="17">
        <v>54</v>
      </c>
      <c r="W10" s="17" t="s">
        <v>1</v>
      </c>
      <c r="X10" s="3"/>
      <c r="Y10" s="3"/>
      <c r="Z10" s="1">
        <f>SUM(C10:Y10)</f>
        <v>1043</v>
      </c>
      <c r="AA10" s="3">
        <f>COUNT(C10:Y10)</f>
        <v>18</v>
      </c>
      <c r="AC10" s="4"/>
      <c r="AD10" s="3">
        <v>57.8</v>
      </c>
      <c r="AE10" s="9">
        <f t="shared" si="2"/>
        <v>-0.1444444444444457</v>
      </c>
      <c r="AF10" s="3" t="s">
        <v>1</v>
      </c>
      <c r="AG10" s="7" t="s">
        <v>40</v>
      </c>
    </row>
    <row r="11" spans="1:33" ht="15">
      <c r="A11" t="s">
        <v>20</v>
      </c>
      <c r="B11" s="5">
        <f t="shared" si="1"/>
        <v>49.94117647058823</v>
      </c>
      <c r="C11" s="3">
        <v>57</v>
      </c>
      <c r="D11" s="3">
        <v>53</v>
      </c>
      <c r="E11" s="3">
        <v>47</v>
      </c>
      <c r="F11" s="3">
        <v>49</v>
      </c>
      <c r="G11" s="3" t="s">
        <v>45</v>
      </c>
      <c r="H11" s="16">
        <v>49</v>
      </c>
      <c r="I11" s="17" t="s">
        <v>45</v>
      </c>
      <c r="J11" s="17" t="s">
        <v>45</v>
      </c>
      <c r="K11" s="17">
        <v>50</v>
      </c>
      <c r="L11" s="16">
        <v>51</v>
      </c>
      <c r="M11" s="17">
        <v>51</v>
      </c>
      <c r="N11" s="17">
        <v>51</v>
      </c>
      <c r="O11" s="17">
        <v>51</v>
      </c>
      <c r="P11" s="17">
        <v>50</v>
      </c>
      <c r="Q11" s="17">
        <v>48</v>
      </c>
      <c r="R11" s="17">
        <v>53</v>
      </c>
      <c r="S11" s="17">
        <v>47</v>
      </c>
      <c r="T11" s="17">
        <v>45</v>
      </c>
      <c r="U11" s="17">
        <v>50</v>
      </c>
      <c r="V11" s="17">
        <v>47</v>
      </c>
      <c r="W11" s="17" t="s">
        <v>1</v>
      </c>
      <c r="X11" s="3"/>
      <c r="Y11" s="3"/>
      <c r="Z11" s="1">
        <f>SUM(C11:Y11)</f>
        <v>849</v>
      </c>
      <c r="AA11" s="3">
        <f>COUNT(C11:Y11)</f>
        <v>17</v>
      </c>
      <c r="AC11" s="4"/>
      <c r="AD11" s="3">
        <v>51</v>
      </c>
      <c r="AE11" s="9">
        <f t="shared" si="2"/>
        <v>1.058823529411768</v>
      </c>
      <c r="AF11" s="3" t="s">
        <v>1</v>
      </c>
      <c r="AG11" s="7" t="s">
        <v>40</v>
      </c>
    </row>
    <row r="12" spans="1:33" ht="15">
      <c r="A12" t="s">
        <v>17</v>
      </c>
      <c r="B12" s="5">
        <f t="shared" si="1"/>
        <v>44.9</v>
      </c>
      <c r="C12" s="3">
        <v>44</v>
      </c>
      <c r="D12" s="3">
        <v>46</v>
      </c>
      <c r="E12" s="3">
        <v>43</v>
      </c>
      <c r="F12" s="3">
        <v>44</v>
      </c>
      <c r="G12" s="3">
        <v>45</v>
      </c>
      <c r="H12" s="16">
        <v>42</v>
      </c>
      <c r="I12" s="17">
        <v>48</v>
      </c>
      <c r="J12" s="17">
        <v>44</v>
      </c>
      <c r="K12" s="17">
        <v>44</v>
      </c>
      <c r="L12" s="16">
        <v>46</v>
      </c>
      <c r="M12" s="17">
        <v>48</v>
      </c>
      <c r="N12" s="17">
        <v>43</v>
      </c>
      <c r="O12" s="17">
        <v>41</v>
      </c>
      <c r="P12" s="17">
        <v>48</v>
      </c>
      <c r="Q12" s="17" t="s">
        <v>45</v>
      </c>
      <c r="R12" s="17">
        <v>44</v>
      </c>
      <c r="S12" s="17">
        <v>49</v>
      </c>
      <c r="T12" s="17">
        <v>46</v>
      </c>
      <c r="U12" s="17">
        <v>44</v>
      </c>
      <c r="V12" s="17">
        <v>43</v>
      </c>
      <c r="W12" s="17">
        <v>46</v>
      </c>
      <c r="X12" s="3"/>
      <c r="Y12" s="3"/>
      <c r="Z12" s="1">
        <f>SUM(C12:Y12)</f>
        <v>898</v>
      </c>
      <c r="AA12" s="3">
        <f>COUNT(C12:Y12)</f>
        <v>20</v>
      </c>
      <c r="AC12" s="4"/>
      <c r="AD12" s="3">
        <v>44.4</v>
      </c>
      <c r="AE12" s="9">
        <f t="shared" si="2"/>
        <v>-0.5</v>
      </c>
      <c r="AF12" s="3" t="s">
        <v>1</v>
      </c>
      <c r="AG12" s="7" t="s">
        <v>40</v>
      </c>
    </row>
    <row r="13" spans="1:33" ht="15">
      <c r="A13" t="s">
        <v>6</v>
      </c>
      <c r="B13" s="5">
        <f t="shared" si="1"/>
        <v>47</v>
      </c>
      <c r="C13" s="3">
        <v>42</v>
      </c>
      <c r="D13" s="3">
        <v>48</v>
      </c>
      <c r="E13" s="3">
        <v>46</v>
      </c>
      <c r="F13" s="3">
        <v>50</v>
      </c>
      <c r="G13" s="3">
        <v>50</v>
      </c>
      <c r="H13" s="16">
        <v>51</v>
      </c>
      <c r="I13" s="17">
        <v>46</v>
      </c>
      <c r="J13" s="17">
        <v>48</v>
      </c>
      <c r="K13" s="17">
        <v>50</v>
      </c>
      <c r="L13" s="16">
        <v>45</v>
      </c>
      <c r="M13" s="17">
        <v>46</v>
      </c>
      <c r="N13" s="17">
        <v>41</v>
      </c>
      <c r="O13" s="17">
        <v>51</v>
      </c>
      <c r="P13" s="17">
        <v>46</v>
      </c>
      <c r="Q13" s="17">
        <v>48</v>
      </c>
      <c r="R13" s="17">
        <v>47</v>
      </c>
      <c r="S13" s="17">
        <v>45</v>
      </c>
      <c r="T13" s="17">
        <v>48</v>
      </c>
      <c r="U13" s="17">
        <v>46</v>
      </c>
      <c r="V13" s="17">
        <v>46</v>
      </c>
      <c r="W13" s="17" t="s">
        <v>1</v>
      </c>
      <c r="X13" s="3"/>
      <c r="Y13" s="3" t="s">
        <v>1</v>
      </c>
      <c r="Z13" s="1">
        <f t="shared" si="3"/>
        <v>940</v>
      </c>
      <c r="AA13" s="3">
        <f t="shared" si="4"/>
        <v>20</v>
      </c>
      <c r="AC13" s="4" t="s">
        <v>1</v>
      </c>
      <c r="AD13" s="3">
        <v>47.2</v>
      </c>
      <c r="AE13" s="9">
        <f t="shared" si="2"/>
        <v>0.20000000000000284</v>
      </c>
      <c r="AF13" s="3" t="s">
        <v>1</v>
      </c>
      <c r="AG13" s="7" t="s">
        <v>40</v>
      </c>
    </row>
    <row r="14" spans="1:33" ht="15">
      <c r="A14" t="s">
        <v>18</v>
      </c>
      <c r="B14" s="5">
        <f t="shared" si="1"/>
        <v>50</v>
      </c>
      <c r="C14" s="3">
        <v>52</v>
      </c>
      <c r="D14" s="3">
        <v>50</v>
      </c>
      <c r="E14" s="3">
        <v>50</v>
      </c>
      <c r="F14" s="3">
        <v>48</v>
      </c>
      <c r="G14" s="3">
        <v>56</v>
      </c>
      <c r="H14" s="16">
        <v>46</v>
      </c>
      <c r="I14" s="17" t="s">
        <v>45</v>
      </c>
      <c r="J14" s="17">
        <v>47</v>
      </c>
      <c r="K14" s="17">
        <v>56</v>
      </c>
      <c r="L14" s="16">
        <v>50</v>
      </c>
      <c r="M14" s="17">
        <v>53</v>
      </c>
      <c r="N14" s="17" t="s">
        <v>45</v>
      </c>
      <c r="O14" s="17">
        <v>47</v>
      </c>
      <c r="P14" s="17">
        <v>45</v>
      </c>
      <c r="Q14" s="17">
        <v>49</v>
      </c>
      <c r="R14" s="17">
        <v>49</v>
      </c>
      <c r="S14" s="17">
        <v>46</v>
      </c>
      <c r="T14" s="17">
        <v>50</v>
      </c>
      <c r="U14" s="17">
        <v>49</v>
      </c>
      <c r="V14" s="17">
        <v>57</v>
      </c>
      <c r="W14" s="17" t="s">
        <v>1</v>
      </c>
      <c r="X14" s="3"/>
      <c r="Y14" s="3"/>
      <c r="Z14" s="1">
        <f>SUM(C14:Y14)</f>
        <v>900</v>
      </c>
      <c r="AA14" s="3">
        <f>COUNT(C14:Y14)</f>
        <v>18</v>
      </c>
      <c r="AC14" s="4" t="s">
        <v>1</v>
      </c>
      <c r="AD14" s="3">
        <v>51.2</v>
      </c>
      <c r="AE14" s="9">
        <f t="shared" si="2"/>
        <v>1.2000000000000028</v>
      </c>
      <c r="AF14" s="3"/>
      <c r="AG14" s="7" t="s">
        <v>40</v>
      </c>
    </row>
    <row r="15" spans="1:33" ht="15">
      <c r="A15" t="s">
        <v>19</v>
      </c>
      <c r="B15" s="5">
        <f t="shared" si="1"/>
        <v>52.1578947368421</v>
      </c>
      <c r="C15" s="3">
        <v>50</v>
      </c>
      <c r="D15" s="3">
        <v>52</v>
      </c>
      <c r="E15" s="3">
        <v>58</v>
      </c>
      <c r="F15" s="3">
        <v>56</v>
      </c>
      <c r="G15" s="3">
        <v>51</v>
      </c>
      <c r="H15" s="16" t="s">
        <v>45</v>
      </c>
      <c r="I15" s="17">
        <v>53</v>
      </c>
      <c r="J15" s="17">
        <v>52</v>
      </c>
      <c r="K15" s="17">
        <v>52</v>
      </c>
      <c r="L15" s="16">
        <v>51</v>
      </c>
      <c r="M15" s="17">
        <v>54</v>
      </c>
      <c r="N15" s="17">
        <v>49</v>
      </c>
      <c r="O15" s="17">
        <v>51</v>
      </c>
      <c r="P15" s="17">
        <v>56</v>
      </c>
      <c r="Q15" s="17">
        <v>53</v>
      </c>
      <c r="R15" s="17">
        <v>52</v>
      </c>
      <c r="S15" s="17">
        <v>52</v>
      </c>
      <c r="T15" s="17">
        <v>47</v>
      </c>
      <c r="U15" s="17">
        <v>53</v>
      </c>
      <c r="V15" s="17">
        <v>49</v>
      </c>
      <c r="W15" s="17" t="s">
        <v>1</v>
      </c>
      <c r="X15" s="3" t="s">
        <v>1</v>
      </c>
      <c r="Y15" s="3" t="s">
        <v>1</v>
      </c>
      <c r="Z15" s="1">
        <f>SUM(C15:Y15)</f>
        <v>991</v>
      </c>
      <c r="AA15" s="3">
        <f>COUNT(C15:Y15)</f>
        <v>19</v>
      </c>
      <c r="AC15" s="4" t="s">
        <v>1</v>
      </c>
      <c r="AD15" s="3">
        <v>53.4</v>
      </c>
      <c r="AE15" s="9">
        <f t="shared" si="2"/>
        <v>1.242105263157896</v>
      </c>
      <c r="AF15" s="3" t="s">
        <v>1</v>
      </c>
      <c r="AG15" s="7" t="s">
        <v>40</v>
      </c>
    </row>
    <row r="16" spans="1:33" ht="15">
      <c r="A16" t="s">
        <v>21</v>
      </c>
      <c r="B16" s="5">
        <f t="shared" si="1"/>
        <v>48</v>
      </c>
      <c r="C16" s="3" t="s">
        <v>45</v>
      </c>
      <c r="D16" s="15">
        <v>52</v>
      </c>
      <c r="E16" s="3" t="s">
        <v>45</v>
      </c>
      <c r="F16" s="3">
        <v>50</v>
      </c>
      <c r="G16" s="3">
        <v>49</v>
      </c>
      <c r="H16" s="16">
        <v>47</v>
      </c>
      <c r="I16" s="17">
        <v>51</v>
      </c>
      <c r="J16" s="17">
        <v>47</v>
      </c>
      <c r="K16" s="17" t="s">
        <v>45</v>
      </c>
      <c r="L16" s="16" t="s">
        <v>45</v>
      </c>
      <c r="M16" s="17" t="s">
        <v>45</v>
      </c>
      <c r="N16" s="17" t="s">
        <v>45</v>
      </c>
      <c r="O16" s="17" t="s">
        <v>45</v>
      </c>
      <c r="P16" s="17" t="s">
        <v>45</v>
      </c>
      <c r="Q16" s="17">
        <v>48</v>
      </c>
      <c r="R16" s="17">
        <v>50</v>
      </c>
      <c r="S16" s="17" t="s">
        <v>45</v>
      </c>
      <c r="T16" s="17">
        <v>47</v>
      </c>
      <c r="U16" s="17">
        <v>39</v>
      </c>
      <c r="V16" s="17">
        <v>48</v>
      </c>
      <c r="W16" s="17" t="s">
        <v>1</v>
      </c>
      <c r="X16" s="3"/>
      <c r="Y16" s="3" t="s">
        <v>1</v>
      </c>
      <c r="Z16" s="1">
        <f t="shared" si="3"/>
        <v>528</v>
      </c>
      <c r="AA16" s="3">
        <f t="shared" si="4"/>
        <v>11</v>
      </c>
      <c r="AC16" s="4" t="s">
        <v>1</v>
      </c>
      <c r="AD16" s="3">
        <v>49.8</v>
      </c>
      <c r="AE16" s="10">
        <f t="shared" si="2"/>
        <v>1.7999999999999972</v>
      </c>
      <c r="AF16" s="3" t="s">
        <v>1</v>
      </c>
      <c r="AG16" s="7" t="s">
        <v>40</v>
      </c>
    </row>
    <row r="17" spans="1:33" ht="15">
      <c r="A17" t="s">
        <v>29</v>
      </c>
      <c r="B17" s="5">
        <f t="shared" si="1"/>
        <v>41.44444444444444</v>
      </c>
      <c r="C17" s="3">
        <v>42</v>
      </c>
      <c r="D17" s="3">
        <v>42</v>
      </c>
      <c r="E17" s="3" t="s">
        <v>45</v>
      </c>
      <c r="F17" s="3">
        <v>42</v>
      </c>
      <c r="G17" s="3">
        <v>42</v>
      </c>
      <c r="H17" s="16">
        <v>41</v>
      </c>
      <c r="I17" s="17">
        <v>41</v>
      </c>
      <c r="J17" s="17">
        <v>41</v>
      </c>
      <c r="K17" s="17">
        <v>38</v>
      </c>
      <c r="L17" s="16">
        <v>41</v>
      </c>
      <c r="M17" s="17">
        <v>39</v>
      </c>
      <c r="N17" s="17">
        <v>47</v>
      </c>
      <c r="O17" s="17">
        <v>41</v>
      </c>
      <c r="P17" s="17">
        <v>41</v>
      </c>
      <c r="Q17" s="17">
        <v>40</v>
      </c>
      <c r="R17" s="17">
        <v>40</v>
      </c>
      <c r="S17" s="17">
        <v>43</v>
      </c>
      <c r="T17" s="17">
        <v>43</v>
      </c>
      <c r="U17" s="17" t="s">
        <v>45</v>
      </c>
      <c r="V17" s="17" t="s">
        <v>45</v>
      </c>
      <c r="W17" s="17">
        <v>42</v>
      </c>
      <c r="X17" s="3"/>
      <c r="Y17" s="3" t="s">
        <v>1</v>
      </c>
      <c r="Z17" s="1">
        <f t="shared" si="3"/>
        <v>746</v>
      </c>
      <c r="AA17" s="3">
        <f t="shared" si="4"/>
        <v>18</v>
      </c>
      <c r="AC17" s="4"/>
      <c r="AD17" s="3">
        <v>41.8</v>
      </c>
      <c r="AE17" s="9">
        <f t="shared" si="2"/>
        <v>0.3555555555555543</v>
      </c>
      <c r="AF17" s="3" t="s">
        <v>1</v>
      </c>
      <c r="AG17" s="7" t="s">
        <v>40</v>
      </c>
    </row>
    <row r="18" spans="1:33" ht="15">
      <c r="A18" t="s">
        <v>30</v>
      </c>
      <c r="B18" s="5">
        <f t="shared" si="1"/>
        <v>44.375</v>
      </c>
      <c r="C18" s="3">
        <v>45</v>
      </c>
      <c r="D18" s="3">
        <v>47</v>
      </c>
      <c r="E18" s="3">
        <v>41</v>
      </c>
      <c r="F18" s="3">
        <v>42</v>
      </c>
      <c r="G18" s="3" t="s">
        <v>45</v>
      </c>
      <c r="H18" s="16">
        <v>41</v>
      </c>
      <c r="I18" s="17" t="s">
        <v>45</v>
      </c>
      <c r="J18" s="17" t="s">
        <v>45</v>
      </c>
      <c r="K18" s="17">
        <v>50</v>
      </c>
      <c r="L18" s="16">
        <v>38</v>
      </c>
      <c r="M18" s="17">
        <v>46</v>
      </c>
      <c r="N18" s="17">
        <v>45</v>
      </c>
      <c r="O18" s="17">
        <v>50</v>
      </c>
      <c r="P18" s="17">
        <v>45</v>
      </c>
      <c r="Q18" s="17">
        <v>42</v>
      </c>
      <c r="R18" s="17">
        <v>43</v>
      </c>
      <c r="S18" s="17">
        <v>42</v>
      </c>
      <c r="T18" s="17">
        <v>46</v>
      </c>
      <c r="U18" s="17" t="s">
        <v>45</v>
      </c>
      <c r="V18" s="17" t="s">
        <v>45</v>
      </c>
      <c r="W18" s="17">
        <v>47</v>
      </c>
      <c r="X18" s="3"/>
      <c r="Y18" s="3" t="s">
        <v>1</v>
      </c>
      <c r="Z18" s="1">
        <f>SUM(C18:Y18)</f>
        <v>710</v>
      </c>
      <c r="AA18" s="3">
        <f>COUNT(C18:Y18)</f>
        <v>16</v>
      </c>
      <c r="AC18" s="4" t="s">
        <v>1</v>
      </c>
      <c r="AD18" s="3">
        <v>43.2</v>
      </c>
      <c r="AE18" s="9">
        <f t="shared" si="2"/>
        <v>-1.1749999999999972</v>
      </c>
      <c r="AF18" s="3" t="s">
        <v>1</v>
      </c>
      <c r="AG18" s="7" t="s">
        <v>40</v>
      </c>
    </row>
    <row r="19" spans="1:33" ht="15">
      <c r="A19" t="s">
        <v>14</v>
      </c>
      <c r="B19" s="5">
        <f t="shared" si="1"/>
        <v>48.15</v>
      </c>
      <c r="C19" s="3">
        <v>51</v>
      </c>
      <c r="D19" s="3">
        <v>50</v>
      </c>
      <c r="E19" s="3">
        <v>48</v>
      </c>
      <c r="F19" s="3">
        <v>44</v>
      </c>
      <c r="G19" s="3">
        <v>52</v>
      </c>
      <c r="H19" s="16">
        <v>48</v>
      </c>
      <c r="I19" s="17">
        <v>49</v>
      </c>
      <c r="J19" s="17">
        <v>51</v>
      </c>
      <c r="K19" s="17">
        <v>46</v>
      </c>
      <c r="L19" s="16">
        <v>49</v>
      </c>
      <c r="M19" s="17">
        <v>49</v>
      </c>
      <c r="N19" s="17">
        <v>50</v>
      </c>
      <c r="O19" s="17">
        <v>46</v>
      </c>
      <c r="P19" s="17">
        <v>46</v>
      </c>
      <c r="Q19" s="17">
        <v>47</v>
      </c>
      <c r="R19" s="17">
        <v>45</v>
      </c>
      <c r="S19" s="17">
        <v>45</v>
      </c>
      <c r="T19" s="17">
        <v>53</v>
      </c>
      <c r="U19" s="17">
        <v>49</v>
      </c>
      <c r="V19" s="17">
        <v>45</v>
      </c>
      <c r="W19" s="17" t="s">
        <v>1</v>
      </c>
      <c r="X19" s="3"/>
      <c r="Y19" s="3" t="s">
        <v>1</v>
      </c>
      <c r="Z19" s="1">
        <f>SUM(C19:Y19)</f>
        <v>963</v>
      </c>
      <c r="AA19" s="3">
        <f>COUNT(C19:Y19)</f>
        <v>20</v>
      </c>
      <c r="AC19" s="4" t="s">
        <v>1</v>
      </c>
      <c r="AD19" s="3">
        <v>49</v>
      </c>
      <c r="AE19" s="9">
        <f t="shared" si="2"/>
        <v>0.8500000000000014</v>
      </c>
      <c r="AF19" s="3" t="s">
        <v>1</v>
      </c>
      <c r="AG19" s="7" t="s">
        <v>40</v>
      </c>
    </row>
    <row r="20" spans="1:33" ht="15">
      <c r="A20" t="s">
        <v>7</v>
      </c>
      <c r="B20" s="5">
        <f t="shared" si="1"/>
        <v>47.4</v>
      </c>
      <c r="C20" s="3">
        <v>60</v>
      </c>
      <c r="D20" s="3">
        <v>45</v>
      </c>
      <c r="E20" s="3">
        <v>47</v>
      </c>
      <c r="F20" s="3">
        <v>44</v>
      </c>
      <c r="G20" s="3">
        <v>44</v>
      </c>
      <c r="H20" s="16">
        <v>45</v>
      </c>
      <c r="I20" s="17">
        <v>47</v>
      </c>
      <c r="J20" s="17">
        <v>45</v>
      </c>
      <c r="K20" s="17">
        <v>54</v>
      </c>
      <c r="L20" s="16">
        <v>47</v>
      </c>
      <c r="M20" s="17">
        <v>48</v>
      </c>
      <c r="N20" s="17">
        <v>50</v>
      </c>
      <c r="O20" s="17">
        <v>45</v>
      </c>
      <c r="P20" s="17">
        <v>45</v>
      </c>
      <c r="Q20" s="17">
        <v>44</v>
      </c>
      <c r="R20" s="17">
        <v>46</v>
      </c>
      <c r="S20" s="17">
        <v>56</v>
      </c>
      <c r="T20" s="17">
        <v>49</v>
      </c>
      <c r="U20" s="17">
        <v>41</v>
      </c>
      <c r="V20" s="17">
        <v>46</v>
      </c>
      <c r="W20" s="17" t="s">
        <v>1</v>
      </c>
      <c r="X20" s="3"/>
      <c r="Y20" s="3" t="s">
        <v>1</v>
      </c>
      <c r="Z20" s="1">
        <f>SUM(C20:Y20)</f>
        <v>948</v>
      </c>
      <c r="AA20" s="3">
        <f>COUNT(C20:Y20)</f>
        <v>20</v>
      </c>
      <c r="AC20" s="4" t="s">
        <v>1</v>
      </c>
      <c r="AD20" s="3">
        <v>48</v>
      </c>
      <c r="AE20" s="9">
        <f t="shared" si="2"/>
        <v>0.6000000000000014</v>
      </c>
      <c r="AF20" s="3" t="s">
        <v>1</v>
      </c>
      <c r="AG20" s="7" t="s">
        <v>40</v>
      </c>
    </row>
    <row r="21" spans="1:33" ht="15">
      <c r="A21" t="s">
        <v>31</v>
      </c>
      <c r="B21" s="5">
        <f t="shared" si="1"/>
        <v>46</v>
      </c>
      <c r="C21" s="3" t="s">
        <v>45</v>
      </c>
      <c r="D21" s="15">
        <v>46</v>
      </c>
      <c r="E21" s="3">
        <v>49</v>
      </c>
      <c r="F21" s="3">
        <v>45</v>
      </c>
      <c r="G21" s="3">
        <v>50</v>
      </c>
      <c r="H21" s="16" t="s">
        <v>45</v>
      </c>
      <c r="I21" s="17">
        <v>47</v>
      </c>
      <c r="J21" s="17">
        <v>48</v>
      </c>
      <c r="K21" s="17">
        <v>44</v>
      </c>
      <c r="L21" s="16">
        <v>48</v>
      </c>
      <c r="M21" s="17">
        <v>45</v>
      </c>
      <c r="N21" s="17">
        <v>47</v>
      </c>
      <c r="O21" s="17" t="s">
        <v>45</v>
      </c>
      <c r="P21" s="17">
        <v>45</v>
      </c>
      <c r="Q21" s="17" t="s">
        <v>45</v>
      </c>
      <c r="R21" s="17">
        <v>43</v>
      </c>
      <c r="S21" s="17">
        <v>45</v>
      </c>
      <c r="T21" s="17">
        <v>45</v>
      </c>
      <c r="U21" s="17">
        <v>43</v>
      </c>
      <c r="V21" s="17">
        <v>46</v>
      </c>
      <c r="W21" s="17" t="s">
        <v>1</v>
      </c>
      <c r="X21" s="3"/>
      <c r="Y21" s="3" t="s">
        <v>1</v>
      </c>
      <c r="Z21" s="1">
        <f t="shared" si="3"/>
        <v>736</v>
      </c>
      <c r="AA21" s="3">
        <f t="shared" si="4"/>
        <v>16</v>
      </c>
      <c r="AC21" s="4" t="s">
        <v>1</v>
      </c>
      <c r="AD21" s="3">
        <v>47.4</v>
      </c>
      <c r="AE21" s="10">
        <f t="shared" si="2"/>
        <v>1.3999999999999986</v>
      </c>
      <c r="AF21" s="3" t="s">
        <v>1</v>
      </c>
      <c r="AG21" s="7" t="s">
        <v>40</v>
      </c>
    </row>
    <row r="22" spans="1:33" ht="15">
      <c r="A22" t="s">
        <v>16</v>
      </c>
      <c r="B22" s="5">
        <f t="shared" si="1"/>
        <v>45.15</v>
      </c>
      <c r="C22" s="3" t="s">
        <v>45</v>
      </c>
      <c r="D22" s="15">
        <v>44</v>
      </c>
      <c r="E22" s="3">
        <v>42</v>
      </c>
      <c r="F22" s="3">
        <v>44</v>
      </c>
      <c r="G22" s="3">
        <v>48</v>
      </c>
      <c r="H22" s="16">
        <v>48</v>
      </c>
      <c r="I22" s="17">
        <v>43</v>
      </c>
      <c r="J22" s="17">
        <v>50</v>
      </c>
      <c r="K22" s="17">
        <v>45</v>
      </c>
      <c r="L22" s="16">
        <v>47</v>
      </c>
      <c r="M22" s="17">
        <v>48</v>
      </c>
      <c r="N22" s="17">
        <v>44</v>
      </c>
      <c r="O22" s="17">
        <v>46</v>
      </c>
      <c r="P22" s="17">
        <v>41</v>
      </c>
      <c r="Q22" s="17">
        <v>49</v>
      </c>
      <c r="R22" s="17">
        <v>44</v>
      </c>
      <c r="S22" s="17">
        <v>44</v>
      </c>
      <c r="T22" s="17">
        <v>43</v>
      </c>
      <c r="U22" s="17">
        <v>46</v>
      </c>
      <c r="V22" s="17">
        <v>44</v>
      </c>
      <c r="W22" s="17">
        <v>43</v>
      </c>
      <c r="X22" s="3"/>
      <c r="Y22" s="3"/>
      <c r="Z22" s="1">
        <f t="shared" si="3"/>
        <v>903</v>
      </c>
      <c r="AA22" s="3">
        <f t="shared" si="4"/>
        <v>20</v>
      </c>
      <c r="AC22" s="4" t="s">
        <v>1</v>
      </c>
      <c r="AD22" s="3">
        <v>45.2</v>
      </c>
      <c r="AE22" s="9">
        <f t="shared" si="2"/>
        <v>0.05000000000000426</v>
      </c>
      <c r="AF22" s="3"/>
      <c r="AG22" s="7" t="s">
        <v>40</v>
      </c>
    </row>
    <row r="23" spans="1:33" ht="15">
      <c r="A23" t="s">
        <v>8</v>
      </c>
      <c r="B23" s="5">
        <f t="shared" si="1"/>
        <v>47.470588235294116</v>
      </c>
      <c r="C23" s="3">
        <v>52</v>
      </c>
      <c r="D23" s="3">
        <v>50</v>
      </c>
      <c r="E23" s="3">
        <v>47</v>
      </c>
      <c r="F23" s="3">
        <v>46</v>
      </c>
      <c r="G23" s="3" t="s">
        <v>45</v>
      </c>
      <c r="H23" s="16" t="s">
        <v>45</v>
      </c>
      <c r="I23" s="17">
        <v>49</v>
      </c>
      <c r="J23" s="17" t="s">
        <v>45</v>
      </c>
      <c r="K23" s="17">
        <v>48</v>
      </c>
      <c r="L23" s="16">
        <v>47</v>
      </c>
      <c r="M23" s="17">
        <v>47</v>
      </c>
      <c r="N23" s="17">
        <v>47</v>
      </c>
      <c r="O23" s="17">
        <v>46</v>
      </c>
      <c r="P23" s="17">
        <v>42</v>
      </c>
      <c r="Q23" s="17">
        <v>45</v>
      </c>
      <c r="R23" s="17">
        <v>52</v>
      </c>
      <c r="S23" s="17">
        <v>47</v>
      </c>
      <c r="T23" s="17">
        <v>46</v>
      </c>
      <c r="U23" s="17">
        <v>46</v>
      </c>
      <c r="V23" s="17">
        <v>50</v>
      </c>
      <c r="W23" s="17" t="s">
        <v>1</v>
      </c>
      <c r="X23" s="3"/>
      <c r="Y23" s="3"/>
      <c r="Z23" s="1">
        <f t="shared" si="3"/>
        <v>807</v>
      </c>
      <c r="AA23" s="3">
        <f t="shared" si="4"/>
        <v>17</v>
      </c>
      <c r="AC23" s="4" t="s">
        <v>1</v>
      </c>
      <c r="AD23" s="3">
        <v>48.8</v>
      </c>
      <c r="AE23" s="9">
        <f t="shared" si="2"/>
        <v>1.3294117647058812</v>
      </c>
      <c r="AF23" s="3"/>
      <c r="AG23" s="7" t="s">
        <v>40</v>
      </c>
    </row>
    <row r="24" spans="1:33" ht="15">
      <c r="A24" t="s">
        <v>33</v>
      </c>
      <c r="B24" s="5">
        <f t="shared" si="1"/>
        <v>42.05263157894737</v>
      </c>
      <c r="C24" s="3">
        <v>42</v>
      </c>
      <c r="D24" s="3">
        <v>37</v>
      </c>
      <c r="E24" s="3">
        <v>46</v>
      </c>
      <c r="F24" s="3">
        <v>38</v>
      </c>
      <c r="G24" s="3">
        <v>41</v>
      </c>
      <c r="H24" s="16">
        <v>45</v>
      </c>
      <c r="I24" s="17">
        <v>42</v>
      </c>
      <c r="J24" s="17">
        <v>45</v>
      </c>
      <c r="K24" s="17">
        <v>41</v>
      </c>
      <c r="L24" s="16">
        <v>46</v>
      </c>
      <c r="M24" s="17">
        <v>41</v>
      </c>
      <c r="N24" s="17">
        <v>44</v>
      </c>
      <c r="O24" s="17">
        <v>40</v>
      </c>
      <c r="P24" s="17" t="s">
        <v>45</v>
      </c>
      <c r="Q24" s="17">
        <v>43</v>
      </c>
      <c r="R24" s="17">
        <v>41</v>
      </c>
      <c r="S24" s="17">
        <v>40</v>
      </c>
      <c r="T24" s="17">
        <v>40</v>
      </c>
      <c r="U24" s="17">
        <v>41</v>
      </c>
      <c r="V24" s="17">
        <v>46</v>
      </c>
      <c r="W24" s="17" t="s">
        <v>1</v>
      </c>
      <c r="X24" s="3"/>
      <c r="Y24" s="3" t="s">
        <v>1</v>
      </c>
      <c r="Z24" s="1">
        <f t="shared" si="3"/>
        <v>799</v>
      </c>
      <c r="AA24" s="3">
        <f t="shared" si="4"/>
        <v>19</v>
      </c>
      <c r="AC24" s="4" t="s">
        <v>1</v>
      </c>
      <c r="AD24" s="3">
        <v>40.8</v>
      </c>
      <c r="AE24" s="9">
        <f t="shared" si="2"/>
        <v>-1.2526315789473728</v>
      </c>
      <c r="AF24" s="3" t="s">
        <v>1</v>
      </c>
      <c r="AG24" s="7" t="s">
        <v>40</v>
      </c>
    </row>
    <row r="25" spans="1:33" ht="15">
      <c r="A25" t="s">
        <v>10</v>
      </c>
      <c r="B25" s="5">
        <f t="shared" si="1"/>
        <v>41.95</v>
      </c>
      <c r="C25" s="3">
        <v>43</v>
      </c>
      <c r="D25" s="3">
        <v>44</v>
      </c>
      <c r="E25" s="3">
        <v>42</v>
      </c>
      <c r="F25" s="3">
        <v>40</v>
      </c>
      <c r="G25" s="3">
        <v>44</v>
      </c>
      <c r="H25" s="16">
        <v>37</v>
      </c>
      <c r="I25" s="17">
        <v>39</v>
      </c>
      <c r="J25" s="17">
        <v>43</v>
      </c>
      <c r="K25" s="17">
        <v>46</v>
      </c>
      <c r="L25" s="16">
        <v>44</v>
      </c>
      <c r="M25" s="17">
        <v>41</v>
      </c>
      <c r="N25" s="17">
        <v>46</v>
      </c>
      <c r="O25" s="17">
        <v>38</v>
      </c>
      <c r="P25" s="17">
        <v>43</v>
      </c>
      <c r="Q25" s="17">
        <v>44</v>
      </c>
      <c r="R25" s="17">
        <v>39</v>
      </c>
      <c r="S25" s="17">
        <v>43</v>
      </c>
      <c r="T25" s="17">
        <v>39</v>
      </c>
      <c r="U25" s="17">
        <v>41</v>
      </c>
      <c r="V25" s="17">
        <v>43</v>
      </c>
      <c r="W25" s="17" t="s">
        <v>1</v>
      </c>
      <c r="X25" s="3"/>
      <c r="Y25" s="3" t="s">
        <v>1</v>
      </c>
      <c r="Z25" s="1">
        <f t="shared" si="3"/>
        <v>839</v>
      </c>
      <c r="AA25" s="3">
        <f t="shared" si="4"/>
        <v>20</v>
      </c>
      <c r="AC25" s="4" t="s">
        <v>1</v>
      </c>
      <c r="AD25" s="3">
        <v>42.6</v>
      </c>
      <c r="AE25" s="9">
        <f t="shared" si="2"/>
        <v>0.6499999999999986</v>
      </c>
      <c r="AF25" s="3" t="s">
        <v>1</v>
      </c>
      <c r="AG25" s="7" t="s">
        <v>40</v>
      </c>
    </row>
    <row r="26" spans="1:33" ht="15">
      <c r="A26" t="s">
        <v>9</v>
      </c>
      <c r="B26" s="5">
        <f t="shared" si="1"/>
        <v>42.25</v>
      </c>
      <c r="C26" s="3">
        <v>46</v>
      </c>
      <c r="D26" s="3">
        <v>43</v>
      </c>
      <c r="E26" s="3">
        <v>44</v>
      </c>
      <c r="F26" s="3">
        <v>40</v>
      </c>
      <c r="G26" s="3">
        <v>38</v>
      </c>
      <c r="H26" s="16">
        <v>44</v>
      </c>
      <c r="I26" s="17">
        <v>45</v>
      </c>
      <c r="J26" s="17">
        <v>42</v>
      </c>
      <c r="K26" s="17">
        <v>41</v>
      </c>
      <c r="L26" s="16">
        <v>44</v>
      </c>
      <c r="M26" s="17">
        <v>40</v>
      </c>
      <c r="N26" s="17">
        <v>45</v>
      </c>
      <c r="O26" s="17">
        <v>39</v>
      </c>
      <c r="P26" s="17">
        <v>43</v>
      </c>
      <c r="Q26" s="17">
        <v>43</v>
      </c>
      <c r="R26" s="17">
        <v>41</v>
      </c>
      <c r="S26" s="17">
        <v>40</v>
      </c>
      <c r="T26" s="17">
        <v>43</v>
      </c>
      <c r="U26" s="17">
        <v>44</v>
      </c>
      <c r="V26" s="17">
        <v>40</v>
      </c>
      <c r="W26" s="17" t="s">
        <v>1</v>
      </c>
      <c r="X26" s="3"/>
      <c r="Y26" s="3"/>
      <c r="Z26" s="1">
        <f>SUM(C26:Y26)</f>
        <v>845</v>
      </c>
      <c r="AA26" s="3">
        <f>COUNT(C26:Y26)</f>
        <v>20</v>
      </c>
      <c r="AC26" s="4" t="s">
        <v>1</v>
      </c>
      <c r="AD26" s="3">
        <v>42.2</v>
      </c>
      <c r="AE26" s="9">
        <f t="shared" si="2"/>
        <v>-0.04999999999999716</v>
      </c>
      <c r="AF26" s="3"/>
      <c r="AG26" s="7" t="s">
        <v>40</v>
      </c>
    </row>
    <row r="27" spans="1:33" ht="15">
      <c r="A27" t="s">
        <v>11</v>
      </c>
      <c r="B27" s="21">
        <f t="shared" si="1"/>
        <v>40.55555555555556</v>
      </c>
      <c r="C27" s="3" t="s">
        <v>45</v>
      </c>
      <c r="D27" s="15">
        <v>43</v>
      </c>
      <c r="E27" s="3">
        <v>42</v>
      </c>
      <c r="F27" s="3" t="s">
        <v>45</v>
      </c>
      <c r="G27" s="3" t="s">
        <v>45</v>
      </c>
      <c r="H27" s="16" t="s">
        <v>45</v>
      </c>
      <c r="I27" s="17" t="s">
        <v>45</v>
      </c>
      <c r="J27" s="17" t="s">
        <v>45</v>
      </c>
      <c r="K27" s="17" t="s">
        <v>45</v>
      </c>
      <c r="L27" s="16" t="s">
        <v>45</v>
      </c>
      <c r="M27" s="17" t="s">
        <v>45</v>
      </c>
      <c r="N27" s="17">
        <v>41</v>
      </c>
      <c r="O27" s="17">
        <v>40</v>
      </c>
      <c r="P27" s="17">
        <v>37</v>
      </c>
      <c r="Q27" s="17" t="s">
        <v>45</v>
      </c>
      <c r="R27" s="17">
        <v>41</v>
      </c>
      <c r="S27" s="17">
        <v>40</v>
      </c>
      <c r="T27" s="17">
        <v>42</v>
      </c>
      <c r="U27" s="17" t="s">
        <v>45</v>
      </c>
      <c r="V27" s="17">
        <v>39</v>
      </c>
      <c r="W27" s="17" t="s">
        <v>1</v>
      </c>
      <c r="X27" s="3"/>
      <c r="Y27" s="3" t="s">
        <v>1</v>
      </c>
      <c r="Z27" s="1">
        <f t="shared" si="3"/>
        <v>365</v>
      </c>
      <c r="AA27" s="3">
        <f t="shared" si="4"/>
        <v>9</v>
      </c>
      <c r="AC27" s="4" t="s">
        <v>1</v>
      </c>
      <c r="AD27" s="3">
        <v>40.6</v>
      </c>
      <c r="AE27" s="9">
        <f t="shared" si="2"/>
        <v>0.04444444444444429</v>
      </c>
      <c r="AF27" s="3" t="s">
        <v>1</v>
      </c>
      <c r="AG27" s="7" t="s">
        <v>40</v>
      </c>
    </row>
    <row r="28" spans="1:33" ht="15">
      <c r="A28" t="s">
        <v>22</v>
      </c>
      <c r="B28" s="5">
        <f t="shared" si="1"/>
        <v>45</v>
      </c>
      <c r="C28" s="3">
        <v>45</v>
      </c>
      <c r="D28" s="3">
        <v>45</v>
      </c>
      <c r="E28" s="3">
        <v>51</v>
      </c>
      <c r="F28" s="3">
        <v>45</v>
      </c>
      <c r="G28" s="3">
        <v>45</v>
      </c>
      <c r="H28" s="16">
        <v>44</v>
      </c>
      <c r="I28" s="17">
        <v>43</v>
      </c>
      <c r="J28" s="17">
        <v>42</v>
      </c>
      <c r="K28" s="17">
        <v>44</v>
      </c>
      <c r="L28" s="16">
        <v>42</v>
      </c>
      <c r="M28" s="17">
        <v>45</v>
      </c>
      <c r="N28" s="17">
        <v>43</v>
      </c>
      <c r="O28" s="17">
        <v>47</v>
      </c>
      <c r="P28" s="17">
        <v>46</v>
      </c>
      <c r="Q28" s="17" t="s">
        <v>45</v>
      </c>
      <c r="R28" s="17">
        <v>45</v>
      </c>
      <c r="S28" s="17">
        <v>49</v>
      </c>
      <c r="T28" s="17">
        <v>40</v>
      </c>
      <c r="U28" s="17">
        <v>44</v>
      </c>
      <c r="V28" s="17">
        <v>50</v>
      </c>
      <c r="W28" s="17" t="s">
        <v>1</v>
      </c>
      <c r="X28" s="3"/>
      <c r="Y28" s="3" t="s">
        <v>1</v>
      </c>
      <c r="Z28" s="1">
        <f t="shared" si="3"/>
        <v>855</v>
      </c>
      <c r="AA28" s="3">
        <f t="shared" si="4"/>
        <v>19</v>
      </c>
      <c r="AC28" s="4" t="s">
        <v>1</v>
      </c>
      <c r="AD28" s="3">
        <v>46.2</v>
      </c>
      <c r="AE28" s="9">
        <f t="shared" si="2"/>
        <v>1.2000000000000028</v>
      </c>
      <c r="AF28" s="3" t="s">
        <v>1</v>
      </c>
      <c r="AG28" s="7" t="s">
        <v>40</v>
      </c>
    </row>
    <row r="29" spans="1:33" ht="15">
      <c r="A29" t="s">
        <v>23</v>
      </c>
      <c r="B29" s="5">
        <f t="shared" si="1"/>
        <v>42.666666666666664</v>
      </c>
      <c r="C29" s="3">
        <v>46</v>
      </c>
      <c r="D29" s="3">
        <v>44</v>
      </c>
      <c r="E29" s="3">
        <v>40</v>
      </c>
      <c r="F29" s="3">
        <v>43</v>
      </c>
      <c r="G29" s="3">
        <v>43</v>
      </c>
      <c r="H29" s="16">
        <v>42</v>
      </c>
      <c r="I29" s="17">
        <v>43</v>
      </c>
      <c r="J29" s="17">
        <v>44</v>
      </c>
      <c r="K29" s="17">
        <v>42</v>
      </c>
      <c r="L29" s="16" t="s">
        <v>45</v>
      </c>
      <c r="M29" s="17">
        <v>39</v>
      </c>
      <c r="N29" s="17" t="s">
        <v>45</v>
      </c>
      <c r="O29" s="17">
        <v>41</v>
      </c>
      <c r="P29" s="17">
        <v>49</v>
      </c>
      <c r="Q29" s="17">
        <v>40</v>
      </c>
      <c r="R29" s="17">
        <v>41</v>
      </c>
      <c r="S29" s="17">
        <v>44</v>
      </c>
      <c r="T29" s="17">
        <v>41</v>
      </c>
      <c r="U29" s="17">
        <v>45</v>
      </c>
      <c r="V29" s="17">
        <v>41</v>
      </c>
      <c r="W29" s="17" t="s">
        <v>1</v>
      </c>
      <c r="X29" s="3"/>
      <c r="Y29" s="3"/>
      <c r="Z29" s="1">
        <f t="shared" si="3"/>
        <v>768</v>
      </c>
      <c r="AA29" s="3">
        <f t="shared" si="4"/>
        <v>18</v>
      </c>
      <c r="AC29" s="4" t="s">
        <v>1</v>
      </c>
      <c r="AD29" s="3">
        <v>43.2</v>
      </c>
      <c r="AE29" s="9">
        <f t="shared" si="2"/>
        <v>0.5333333333333385</v>
      </c>
      <c r="AF29" s="3"/>
      <c r="AG29" s="7" t="s">
        <v>40</v>
      </c>
    </row>
    <row r="30" spans="1:33" ht="15">
      <c r="A30" t="s">
        <v>27</v>
      </c>
      <c r="B30" s="5">
        <f t="shared" si="1"/>
        <v>46.07692307692308</v>
      </c>
      <c r="C30" s="3" t="s">
        <v>45</v>
      </c>
      <c r="D30" s="3" t="s">
        <v>45</v>
      </c>
      <c r="E30" s="3" t="s">
        <v>45</v>
      </c>
      <c r="F30" s="15">
        <v>50</v>
      </c>
      <c r="G30" s="3">
        <v>44</v>
      </c>
      <c r="H30" s="16">
        <v>47</v>
      </c>
      <c r="I30" s="17">
        <v>46</v>
      </c>
      <c r="J30" s="17">
        <v>46</v>
      </c>
      <c r="K30" s="17">
        <v>45</v>
      </c>
      <c r="L30" s="16" t="s">
        <v>45</v>
      </c>
      <c r="M30" s="17">
        <v>47</v>
      </c>
      <c r="N30" s="17" t="s">
        <v>45</v>
      </c>
      <c r="O30" s="17" t="s">
        <v>45</v>
      </c>
      <c r="P30" s="17">
        <v>44</v>
      </c>
      <c r="Q30" s="17">
        <v>45</v>
      </c>
      <c r="R30" s="17">
        <v>46</v>
      </c>
      <c r="S30" s="17">
        <v>48</v>
      </c>
      <c r="T30" s="17" t="s">
        <v>45</v>
      </c>
      <c r="U30" s="17">
        <v>47</v>
      </c>
      <c r="V30" s="17">
        <v>44</v>
      </c>
      <c r="W30" s="17" t="s">
        <v>1</v>
      </c>
      <c r="X30" s="3"/>
      <c r="Y30" s="3"/>
      <c r="Z30" s="1">
        <f t="shared" si="3"/>
        <v>599</v>
      </c>
      <c r="AA30" s="3">
        <f t="shared" si="4"/>
        <v>13</v>
      </c>
      <c r="AC30" s="4" t="s">
        <v>1</v>
      </c>
      <c r="AD30" s="3">
        <v>46.6</v>
      </c>
      <c r="AE30" s="9">
        <f t="shared" si="2"/>
        <v>0.5230769230769212</v>
      </c>
      <c r="AF30" s="3"/>
      <c r="AG30" s="7" t="s">
        <v>56</v>
      </c>
    </row>
    <row r="31" spans="1:33" ht="15.75" customHeight="1">
      <c r="A31" t="s">
        <v>12</v>
      </c>
      <c r="B31" s="5">
        <f t="shared" si="1"/>
        <v>51.85</v>
      </c>
      <c r="C31" s="3">
        <v>52</v>
      </c>
      <c r="D31" s="3">
        <v>56</v>
      </c>
      <c r="E31" s="3">
        <v>51</v>
      </c>
      <c r="F31" s="3">
        <v>50</v>
      </c>
      <c r="G31" s="3">
        <v>48</v>
      </c>
      <c r="H31" s="16">
        <v>54</v>
      </c>
      <c r="I31" s="17">
        <v>47</v>
      </c>
      <c r="J31" s="17">
        <v>56</v>
      </c>
      <c r="K31" s="17">
        <v>52</v>
      </c>
      <c r="L31" s="16">
        <v>53</v>
      </c>
      <c r="M31" s="17">
        <v>51</v>
      </c>
      <c r="N31" s="17">
        <v>52</v>
      </c>
      <c r="O31" s="17">
        <v>57</v>
      </c>
      <c r="P31" s="17">
        <v>55</v>
      </c>
      <c r="Q31" s="17">
        <v>49</v>
      </c>
      <c r="R31" s="17">
        <v>48</v>
      </c>
      <c r="S31" s="17">
        <v>55</v>
      </c>
      <c r="T31" s="17">
        <v>49</v>
      </c>
      <c r="U31" s="17">
        <v>49</v>
      </c>
      <c r="V31" s="17">
        <v>53</v>
      </c>
      <c r="W31" s="17" t="s">
        <v>1</v>
      </c>
      <c r="X31" s="3"/>
      <c r="Y31" s="3"/>
      <c r="Z31" s="1">
        <f t="shared" si="3"/>
        <v>1037</v>
      </c>
      <c r="AA31" s="3">
        <f t="shared" si="4"/>
        <v>20</v>
      </c>
      <c r="AC31" s="4" t="s">
        <v>1</v>
      </c>
      <c r="AD31" s="3">
        <v>51.4</v>
      </c>
      <c r="AE31" s="9">
        <f t="shared" si="2"/>
        <v>-0.45000000000000284</v>
      </c>
      <c r="AF31" s="3"/>
      <c r="AG31" s="7" t="s">
        <v>40</v>
      </c>
    </row>
    <row r="32" spans="1:33" ht="15">
      <c r="A32" t="s">
        <v>37</v>
      </c>
      <c r="B32" s="5">
        <f>SUM(Z32/AA32)</f>
        <v>49.25</v>
      </c>
      <c r="C32" s="3">
        <v>51</v>
      </c>
      <c r="D32" s="3">
        <v>53</v>
      </c>
      <c r="E32" s="3">
        <v>54</v>
      </c>
      <c r="F32" s="3">
        <v>45</v>
      </c>
      <c r="G32" s="3">
        <v>54</v>
      </c>
      <c r="H32" s="16">
        <v>52</v>
      </c>
      <c r="I32" s="17">
        <v>52</v>
      </c>
      <c r="J32" s="17">
        <v>47</v>
      </c>
      <c r="K32" s="17">
        <v>47</v>
      </c>
      <c r="L32" s="16" t="s">
        <v>45</v>
      </c>
      <c r="M32" s="17" t="s">
        <v>45</v>
      </c>
      <c r="N32" s="17">
        <v>49</v>
      </c>
      <c r="O32" s="17">
        <v>49</v>
      </c>
      <c r="P32" s="17" t="s">
        <v>45</v>
      </c>
      <c r="Q32" s="17">
        <v>47</v>
      </c>
      <c r="R32" s="17">
        <v>52</v>
      </c>
      <c r="S32" s="17">
        <v>44</v>
      </c>
      <c r="T32" s="17" t="s">
        <v>45</v>
      </c>
      <c r="U32" s="17">
        <v>44</v>
      </c>
      <c r="V32" s="17">
        <v>48</v>
      </c>
      <c r="W32" s="17" t="s">
        <v>1</v>
      </c>
      <c r="X32" s="3"/>
      <c r="Y32" s="3"/>
      <c r="Z32" s="1">
        <f>SUM(C32:Y32)</f>
        <v>788</v>
      </c>
      <c r="AA32" s="3">
        <f>COUNT(C32:Y32)</f>
        <v>16</v>
      </c>
      <c r="AC32" s="4" t="s">
        <v>1</v>
      </c>
      <c r="AD32" s="3">
        <v>51.4</v>
      </c>
      <c r="AE32" s="9">
        <f>AD32-B32</f>
        <v>2.1499999999999986</v>
      </c>
      <c r="AF32" s="3"/>
      <c r="AG32" s="7" t="s">
        <v>40</v>
      </c>
    </row>
    <row r="33" spans="1:33" ht="15">
      <c r="A33" t="s">
        <v>43</v>
      </c>
      <c r="B33" s="5">
        <f t="shared" si="1"/>
        <v>42.705882352941174</v>
      </c>
      <c r="C33" s="3">
        <v>46</v>
      </c>
      <c r="D33" s="3">
        <v>45</v>
      </c>
      <c r="E33" s="3">
        <v>43</v>
      </c>
      <c r="F33" s="3">
        <v>52</v>
      </c>
      <c r="G33" s="3">
        <v>41</v>
      </c>
      <c r="H33" s="16">
        <v>43</v>
      </c>
      <c r="I33" s="17">
        <v>39</v>
      </c>
      <c r="J33" s="17">
        <v>38</v>
      </c>
      <c r="K33" s="17">
        <v>44</v>
      </c>
      <c r="L33" s="16">
        <v>42</v>
      </c>
      <c r="M33" s="17" t="s">
        <v>45</v>
      </c>
      <c r="N33" s="17">
        <v>38</v>
      </c>
      <c r="O33" s="17">
        <v>45</v>
      </c>
      <c r="P33" s="17" t="s">
        <v>45</v>
      </c>
      <c r="Q33" s="17" t="s">
        <v>45</v>
      </c>
      <c r="R33" s="17">
        <v>41</v>
      </c>
      <c r="S33" s="17">
        <v>39</v>
      </c>
      <c r="T33" s="17">
        <v>44</v>
      </c>
      <c r="U33" s="17">
        <v>41</v>
      </c>
      <c r="V33" s="17">
        <v>45</v>
      </c>
      <c r="W33" s="17" t="s">
        <v>1</v>
      </c>
      <c r="X33" s="3" t="s">
        <v>1</v>
      </c>
      <c r="Y33" s="3" t="s">
        <v>1</v>
      </c>
      <c r="Z33" s="1">
        <f t="shared" si="3"/>
        <v>726</v>
      </c>
      <c r="AA33" s="3">
        <f t="shared" si="4"/>
        <v>17</v>
      </c>
      <c r="AC33" s="4" t="s">
        <v>1</v>
      </c>
      <c r="AD33" s="3">
        <v>45.4</v>
      </c>
      <c r="AE33" s="9">
        <f t="shared" si="2"/>
        <v>2.6941176470588246</v>
      </c>
      <c r="AF33" s="3" t="s">
        <v>1</v>
      </c>
      <c r="AG33" s="7" t="s">
        <v>40</v>
      </c>
    </row>
    <row r="34" spans="1:33" ht="15">
      <c r="A34" t="s">
        <v>32</v>
      </c>
      <c r="B34" s="5">
        <f t="shared" si="1"/>
        <v>54.44444444444444</v>
      </c>
      <c r="C34" s="3">
        <v>57</v>
      </c>
      <c r="D34" s="3">
        <v>57</v>
      </c>
      <c r="E34" s="3" t="s">
        <v>45</v>
      </c>
      <c r="F34" s="3">
        <v>57</v>
      </c>
      <c r="G34" s="3">
        <v>53</v>
      </c>
      <c r="H34" s="16">
        <v>56</v>
      </c>
      <c r="I34" s="17">
        <v>56</v>
      </c>
      <c r="J34" s="17">
        <v>61</v>
      </c>
      <c r="K34" s="17">
        <v>51</v>
      </c>
      <c r="L34" s="16">
        <v>54</v>
      </c>
      <c r="M34" s="17">
        <v>55</v>
      </c>
      <c r="N34" s="17">
        <v>59</v>
      </c>
      <c r="O34" s="17">
        <v>51</v>
      </c>
      <c r="P34" s="17">
        <v>57</v>
      </c>
      <c r="Q34" s="17">
        <v>52</v>
      </c>
      <c r="R34" s="17">
        <v>50</v>
      </c>
      <c r="S34" s="17" t="s">
        <v>45</v>
      </c>
      <c r="T34" s="17">
        <v>51</v>
      </c>
      <c r="U34" s="17">
        <v>51</v>
      </c>
      <c r="V34" s="17">
        <v>52</v>
      </c>
      <c r="W34" s="17" t="s">
        <v>1</v>
      </c>
      <c r="X34" s="3" t="s">
        <v>1</v>
      </c>
      <c r="Y34" s="3" t="s">
        <v>1</v>
      </c>
      <c r="Z34" s="1">
        <f t="shared" si="3"/>
        <v>980</v>
      </c>
      <c r="AA34" s="3">
        <f t="shared" si="4"/>
        <v>18</v>
      </c>
      <c r="AC34" s="4" t="s">
        <v>1</v>
      </c>
      <c r="AD34" s="3">
        <v>56</v>
      </c>
      <c r="AE34" s="9">
        <f t="shared" si="2"/>
        <v>1.5555555555555571</v>
      </c>
      <c r="AF34" s="3" t="s">
        <v>1</v>
      </c>
      <c r="AG34" s="7" t="s">
        <v>40</v>
      </c>
    </row>
    <row r="35" spans="2:33" ht="15">
      <c r="B35" s="5" t="s">
        <v>1</v>
      </c>
      <c r="C35" s="3" t="s">
        <v>1</v>
      </c>
      <c r="D35" s="3" t="s">
        <v>1</v>
      </c>
      <c r="E35" s="3" t="s">
        <v>1</v>
      </c>
      <c r="F35" s="3" t="s">
        <v>1</v>
      </c>
      <c r="G35" s="3"/>
      <c r="H35" s="3" t="s">
        <v>1</v>
      </c>
      <c r="I35" s="3" t="s">
        <v>1</v>
      </c>
      <c r="J35" s="3" t="s">
        <v>1</v>
      </c>
      <c r="K35" s="3"/>
      <c r="L35" s="3" t="s">
        <v>1</v>
      </c>
      <c r="M35" s="3" t="s">
        <v>1</v>
      </c>
      <c r="N35" s="3" t="s">
        <v>1</v>
      </c>
      <c r="O35" s="3" t="s">
        <v>1</v>
      </c>
      <c r="P35" s="3" t="s">
        <v>1</v>
      </c>
      <c r="Q35" s="3" t="s">
        <v>1</v>
      </c>
      <c r="R35" s="3" t="s">
        <v>1</v>
      </c>
      <c r="S35" s="3" t="s">
        <v>1</v>
      </c>
      <c r="T35" s="3" t="s">
        <v>1</v>
      </c>
      <c r="U35" s="3" t="s">
        <v>1</v>
      </c>
      <c r="V35" s="3" t="s">
        <v>1</v>
      </c>
      <c r="W35" s="3"/>
      <c r="X35" s="3"/>
      <c r="Y35" s="3" t="s">
        <v>1</v>
      </c>
      <c r="Z35" s="7" t="s">
        <v>1</v>
      </c>
      <c r="AA35" s="3" t="s">
        <v>1</v>
      </c>
      <c r="AC35" s="4" t="s">
        <v>1</v>
      </c>
      <c r="AD35" s="3" t="s">
        <v>1</v>
      </c>
      <c r="AE35" s="12" t="s">
        <v>1</v>
      </c>
      <c r="AF35" s="3" t="s">
        <v>1</v>
      </c>
      <c r="AG35" s="7" t="s">
        <v>1</v>
      </c>
    </row>
    <row r="36" spans="2:33" ht="15">
      <c r="B36" s="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7"/>
      <c r="AA36" s="3"/>
      <c r="AC36" s="4"/>
      <c r="AD36" s="3"/>
      <c r="AE36" s="12"/>
      <c r="AF36" s="3"/>
      <c r="AG36" s="7"/>
    </row>
    <row r="37" spans="1:33" ht="12.75">
      <c r="A37" s="3" t="s">
        <v>47</v>
      </c>
      <c r="B37" s="5">
        <f>SUM(Z37/AA37)</f>
        <v>60</v>
      </c>
      <c r="C37" s="3">
        <v>60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 t="s">
        <v>1</v>
      </c>
      <c r="Q37" s="3"/>
      <c r="R37" s="3"/>
      <c r="S37" s="3" t="s">
        <v>1</v>
      </c>
      <c r="T37" s="3"/>
      <c r="U37" s="3"/>
      <c r="V37" s="3"/>
      <c r="W37" s="3"/>
      <c r="X37" s="3"/>
      <c r="Y37" s="3"/>
      <c r="Z37" s="1">
        <f>SUM(C37:Y37)</f>
        <v>60</v>
      </c>
      <c r="AA37" s="3">
        <f>COUNT(C37:Y37)</f>
        <v>1</v>
      </c>
      <c r="AC37" s="7" t="s">
        <v>1</v>
      </c>
      <c r="AD37" s="7" t="s">
        <v>1</v>
      </c>
      <c r="AF37" s="3" t="s">
        <v>1</v>
      </c>
      <c r="AG37" s="7" t="s">
        <v>1</v>
      </c>
    </row>
    <row r="38" spans="1:32" ht="12.75">
      <c r="A38" s="7" t="s">
        <v>46</v>
      </c>
      <c r="B38" s="5">
        <f>SUM(Z38/AA38)</f>
        <v>47</v>
      </c>
      <c r="C38" s="3">
        <v>47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 t="s">
        <v>1</v>
      </c>
      <c r="Q38" s="3"/>
      <c r="R38" s="3"/>
      <c r="S38" s="3" t="s">
        <v>1</v>
      </c>
      <c r="T38" s="3"/>
      <c r="U38" s="3"/>
      <c r="V38" s="3"/>
      <c r="W38" s="3"/>
      <c r="X38" s="3"/>
      <c r="Y38" s="3"/>
      <c r="Z38" s="1">
        <f>SUM(C38:Y38)</f>
        <v>47</v>
      </c>
      <c r="AA38" s="3">
        <f>COUNT(C38:Y38)</f>
        <v>1</v>
      </c>
      <c r="AF38" s="3"/>
    </row>
    <row r="39" spans="1:32" ht="12.75">
      <c r="A39" s="7" t="s">
        <v>38</v>
      </c>
      <c r="B39" s="5" t="e">
        <f>SUM(Z39/AA39)</f>
        <v>#DIV/0!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 t="s">
        <v>1</v>
      </c>
      <c r="Q39" s="3"/>
      <c r="R39" s="3"/>
      <c r="S39" s="3" t="s">
        <v>1</v>
      </c>
      <c r="T39" s="3"/>
      <c r="U39" s="3"/>
      <c r="V39" s="3"/>
      <c r="W39" s="3"/>
      <c r="X39" s="3"/>
      <c r="Y39" s="3"/>
      <c r="Z39" s="1">
        <f>SUM(C39:Y39)</f>
        <v>0</v>
      </c>
      <c r="AA39" s="3">
        <f>COUNT(C39:Y39)</f>
        <v>0</v>
      </c>
      <c r="AF39" s="3"/>
    </row>
    <row r="40" spans="1:32" ht="12.75">
      <c r="A40" s="3" t="s">
        <v>25</v>
      </c>
      <c r="B40" s="5">
        <f t="shared" si="1"/>
        <v>39.625</v>
      </c>
      <c r="C40" s="3" t="s">
        <v>1</v>
      </c>
      <c r="D40" s="3" t="s">
        <v>1</v>
      </c>
      <c r="E40" s="3" t="s">
        <v>1</v>
      </c>
      <c r="F40" s="3" t="s">
        <v>1</v>
      </c>
      <c r="G40" s="3">
        <v>42</v>
      </c>
      <c r="H40" s="3">
        <v>38</v>
      </c>
      <c r="I40" s="3">
        <v>41</v>
      </c>
      <c r="J40" s="3">
        <v>37</v>
      </c>
      <c r="K40" s="3" t="s">
        <v>1</v>
      </c>
      <c r="L40" s="3">
        <v>38</v>
      </c>
      <c r="M40" s="3">
        <v>41</v>
      </c>
      <c r="N40" s="3">
        <v>38</v>
      </c>
      <c r="O40" s="3" t="s">
        <v>1</v>
      </c>
      <c r="P40" s="3" t="s">
        <v>1</v>
      </c>
      <c r="Q40" s="3">
        <v>42</v>
      </c>
      <c r="R40" s="3" t="s">
        <v>1</v>
      </c>
      <c r="S40" s="3" t="s">
        <v>1</v>
      </c>
      <c r="T40" s="3" t="s">
        <v>1</v>
      </c>
      <c r="U40" s="3" t="s">
        <v>1</v>
      </c>
      <c r="V40" s="3" t="s">
        <v>1</v>
      </c>
      <c r="W40" s="3"/>
      <c r="X40" s="3"/>
      <c r="Y40" s="3"/>
      <c r="Z40" s="1">
        <f t="shared" si="3"/>
        <v>317</v>
      </c>
      <c r="AA40" s="3">
        <f t="shared" si="4"/>
        <v>8</v>
      </c>
      <c r="AF40" s="3" t="s">
        <v>1</v>
      </c>
    </row>
    <row r="41" spans="1:33" ht="12.75">
      <c r="A41" s="3" t="s">
        <v>52</v>
      </c>
      <c r="B41" s="5">
        <f>SUM(Z41/AA41)</f>
        <v>45.2</v>
      </c>
      <c r="C41" s="3" t="s">
        <v>1</v>
      </c>
      <c r="D41" s="3" t="s">
        <v>1</v>
      </c>
      <c r="E41" s="3" t="s">
        <v>1</v>
      </c>
      <c r="F41" s="3" t="s">
        <v>1</v>
      </c>
      <c r="G41" s="3" t="s">
        <v>1</v>
      </c>
      <c r="H41" s="3" t="s">
        <v>1</v>
      </c>
      <c r="I41" s="3">
        <v>43</v>
      </c>
      <c r="J41" s="3">
        <v>41</v>
      </c>
      <c r="K41" s="3" t="s">
        <v>1</v>
      </c>
      <c r="L41" s="3" t="s">
        <v>1</v>
      </c>
      <c r="M41" s="3" t="s">
        <v>1</v>
      </c>
      <c r="N41" s="3" t="s">
        <v>1</v>
      </c>
      <c r="O41" s="3" t="s">
        <v>1</v>
      </c>
      <c r="P41" s="3" t="s">
        <v>1</v>
      </c>
      <c r="Q41" s="3">
        <v>43</v>
      </c>
      <c r="R41" s="3" t="s">
        <v>1</v>
      </c>
      <c r="S41" s="3" t="s">
        <v>1</v>
      </c>
      <c r="T41" s="3">
        <v>47</v>
      </c>
      <c r="U41" s="3">
        <v>52</v>
      </c>
      <c r="V41" s="3" t="s">
        <v>1</v>
      </c>
      <c r="W41" s="3"/>
      <c r="X41" s="3"/>
      <c r="Y41" s="3"/>
      <c r="Z41" s="1">
        <f>SUM(C41:Y41)</f>
        <v>226</v>
      </c>
      <c r="AA41" s="3">
        <f>COUNT(C41:Y41)</f>
        <v>5</v>
      </c>
      <c r="AF41" s="3"/>
      <c r="AG41" s="7" t="s">
        <v>40</v>
      </c>
    </row>
    <row r="42" spans="1:32" ht="12.75">
      <c r="A42" s="3" t="s">
        <v>36</v>
      </c>
      <c r="B42" s="5" t="e">
        <f t="shared" si="1"/>
        <v>#DIV/0!</v>
      </c>
      <c r="C42" s="3"/>
      <c r="D42" s="3"/>
      <c r="E42" s="3"/>
      <c r="F42" s="3"/>
      <c r="G42" s="3"/>
      <c r="H42" s="3"/>
      <c r="I42" s="3" t="s">
        <v>1</v>
      </c>
      <c r="J42" s="3"/>
      <c r="K42" s="3"/>
      <c r="L42" s="3"/>
      <c r="M42" s="3"/>
      <c r="N42" s="3" t="s">
        <v>1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1">
        <f aca="true" t="shared" si="5" ref="Z42:Z48">SUM(C42:Y42)</f>
        <v>0</v>
      </c>
      <c r="AA42" s="3">
        <f aca="true" t="shared" si="6" ref="AA42:AA48">COUNT(C42:Y42)</f>
        <v>0</v>
      </c>
      <c r="AF42" s="3"/>
    </row>
    <row r="43" spans="1:32" ht="12.75">
      <c r="A43" s="3" t="s">
        <v>48</v>
      </c>
      <c r="B43" s="5">
        <f t="shared" si="1"/>
        <v>56</v>
      </c>
      <c r="C43" s="3" t="s">
        <v>1</v>
      </c>
      <c r="D43" s="3" t="s">
        <v>1</v>
      </c>
      <c r="E43" s="3">
        <v>56</v>
      </c>
      <c r="F43" s="3" t="s">
        <v>1</v>
      </c>
      <c r="G43" s="3"/>
      <c r="H43" s="3" t="s">
        <v>1</v>
      </c>
      <c r="I43" s="3" t="s">
        <v>1</v>
      </c>
      <c r="J43" s="3" t="s">
        <v>1</v>
      </c>
      <c r="K43" s="3"/>
      <c r="L43" s="3" t="s">
        <v>1</v>
      </c>
      <c r="M43" s="3" t="s">
        <v>1</v>
      </c>
      <c r="N43" s="3">
        <v>56</v>
      </c>
      <c r="O43" s="3" t="s">
        <v>1</v>
      </c>
      <c r="P43" s="3" t="s">
        <v>1</v>
      </c>
      <c r="Q43" s="3" t="s">
        <v>1</v>
      </c>
      <c r="R43" s="3" t="s">
        <v>1</v>
      </c>
      <c r="S43" s="3" t="s">
        <v>1</v>
      </c>
      <c r="T43" s="3" t="s">
        <v>1</v>
      </c>
      <c r="U43" s="3" t="s">
        <v>1</v>
      </c>
      <c r="V43" s="3" t="s">
        <v>1</v>
      </c>
      <c r="W43" s="3"/>
      <c r="X43" s="3"/>
      <c r="Y43" s="3"/>
      <c r="Z43" s="1">
        <f t="shared" si="5"/>
        <v>112</v>
      </c>
      <c r="AA43" s="3">
        <f t="shared" si="6"/>
        <v>2</v>
      </c>
      <c r="AF43" s="3" t="s">
        <v>1</v>
      </c>
    </row>
    <row r="44" spans="1:33" ht="12.75">
      <c r="A44" s="3" t="s">
        <v>49</v>
      </c>
      <c r="B44" s="5">
        <f t="shared" si="1"/>
        <v>61</v>
      </c>
      <c r="C44" s="3"/>
      <c r="D44" s="3"/>
      <c r="E44" s="3"/>
      <c r="F44" s="3">
        <v>61</v>
      </c>
      <c r="G44" s="3"/>
      <c r="H44" s="3"/>
      <c r="I44" s="3"/>
      <c r="J44" s="3"/>
      <c r="K44" s="3"/>
      <c r="L44" s="3"/>
      <c r="M44" s="3"/>
      <c r="N44" s="3"/>
      <c r="O44" s="3" t="s">
        <v>1</v>
      </c>
      <c r="P44" s="3"/>
      <c r="Q44" s="3"/>
      <c r="R44" s="3"/>
      <c r="S44" s="3"/>
      <c r="T44" s="3" t="s">
        <v>1</v>
      </c>
      <c r="U44" s="3" t="s">
        <v>1</v>
      </c>
      <c r="V44" s="3"/>
      <c r="W44" s="3"/>
      <c r="X44" s="3"/>
      <c r="Y44" s="3"/>
      <c r="Z44" s="1">
        <f t="shared" si="5"/>
        <v>61</v>
      </c>
      <c r="AA44" s="3">
        <f t="shared" si="6"/>
        <v>1</v>
      </c>
      <c r="AF44" s="3"/>
      <c r="AG44" s="7" t="s">
        <v>1</v>
      </c>
    </row>
    <row r="45" spans="1:32" ht="12.75">
      <c r="A45" s="3" t="s">
        <v>50</v>
      </c>
      <c r="B45" s="5">
        <f t="shared" si="1"/>
        <v>45</v>
      </c>
      <c r="C45" s="3" t="s">
        <v>1</v>
      </c>
      <c r="D45" s="3" t="s">
        <v>1</v>
      </c>
      <c r="E45" s="3" t="s">
        <v>1</v>
      </c>
      <c r="F45" s="3" t="s">
        <v>1</v>
      </c>
      <c r="G45" s="3">
        <v>43</v>
      </c>
      <c r="H45" s="3" t="s">
        <v>1</v>
      </c>
      <c r="I45" s="3">
        <v>47</v>
      </c>
      <c r="J45" s="3" t="s">
        <v>1</v>
      </c>
      <c r="K45" s="3"/>
      <c r="L45" s="3" t="s">
        <v>1</v>
      </c>
      <c r="M45" s="3" t="s">
        <v>1</v>
      </c>
      <c r="N45" s="3" t="s">
        <v>1</v>
      </c>
      <c r="O45" s="3" t="s">
        <v>1</v>
      </c>
      <c r="P45" s="3" t="s">
        <v>1</v>
      </c>
      <c r="Q45" s="3" t="s">
        <v>1</v>
      </c>
      <c r="R45" s="3" t="s">
        <v>1</v>
      </c>
      <c r="S45" s="3" t="s">
        <v>1</v>
      </c>
      <c r="T45" s="3" t="s">
        <v>1</v>
      </c>
      <c r="U45" s="3" t="s">
        <v>1</v>
      </c>
      <c r="V45" s="3" t="s">
        <v>1</v>
      </c>
      <c r="W45" s="3"/>
      <c r="X45" s="3"/>
      <c r="Y45" s="3"/>
      <c r="Z45" s="1">
        <f t="shared" si="5"/>
        <v>90</v>
      </c>
      <c r="AA45" s="3">
        <f t="shared" si="6"/>
        <v>2</v>
      </c>
      <c r="AF45" s="3" t="s">
        <v>1</v>
      </c>
    </row>
    <row r="46" spans="1:32" ht="12.75">
      <c r="A46" s="3" t="s">
        <v>53</v>
      </c>
      <c r="B46" s="5">
        <f t="shared" si="1"/>
        <v>53.833333333333336</v>
      </c>
      <c r="C46" s="3"/>
      <c r="D46" s="3"/>
      <c r="E46" s="3"/>
      <c r="F46" s="3"/>
      <c r="G46" s="3"/>
      <c r="H46" s="3" t="s">
        <v>1</v>
      </c>
      <c r="I46" s="3"/>
      <c r="J46" s="3"/>
      <c r="K46" s="3"/>
      <c r="L46" s="3"/>
      <c r="M46" s="3">
        <v>54</v>
      </c>
      <c r="N46" s="3">
        <v>55</v>
      </c>
      <c r="O46" s="3">
        <v>53</v>
      </c>
      <c r="P46" s="3">
        <v>54</v>
      </c>
      <c r="Q46" s="3">
        <v>53</v>
      </c>
      <c r="R46" s="3" t="s">
        <v>1</v>
      </c>
      <c r="S46" s="3">
        <v>54</v>
      </c>
      <c r="T46" s="3"/>
      <c r="U46" s="3"/>
      <c r="V46" s="3"/>
      <c r="W46" s="3"/>
      <c r="X46" s="3"/>
      <c r="Y46" s="3"/>
      <c r="Z46" s="1">
        <f>SUM(C46:Y46)</f>
        <v>323</v>
      </c>
      <c r="AA46" s="3">
        <f>COUNT(C46:Y46)</f>
        <v>6</v>
      </c>
      <c r="AF46" s="3"/>
    </row>
    <row r="47" spans="1:32" ht="12.75">
      <c r="A47" s="3" t="s">
        <v>51</v>
      </c>
      <c r="B47" s="5">
        <f>SUM(Z47/AA47)</f>
        <v>45</v>
      </c>
      <c r="C47" s="3" t="s">
        <v>1</v>
      </c>
      <c r="D47" s="3" t="s">
        <v>1</v>
      </c>
      <c r="E47" s="3" t="s">
        <v>1</v>
      </c>
      <c r="F47" s="3" t="s">
        <v>1</v>
      </c>
      <c r="G47" s="3"/>
      <c r="H47" s="3">
        <v>44</v>
      </c>
      <c r="I47" s="3" t="s">
        <v>1</v>
      </c>
      <c r="J47" s="3" t="s">
        <v>1</v>
      </c>
      <c r="K47" s="3"/>
      <c r="L47" s="3" t="s">
        <v>1</v>
      </c>
      <c r="M47" s="3" t="s">
        <v>1</v>
      </c>
      <c r="N47" s="3">
        <v>46</v>
      </c>
      <c r="O47" s="3" t="s">
        <v>1</v>
      </c>
      <c r="P47" s="3" t="s">
        <v>1</v>
      </c>
      <c r="Q47" s="3" t="s">
        <v>1</v>
      </c>
      <c r="R47" s="3" t="s">
        <v>1</v>
      </c>
      <c r="S47" s="3" t="s">
        <v>1</v>
      </c>
      <c r="T47" s="3" t="s">
        <v>1</v>
      </c>
      <c r="U47" s="3" t="s">
        <v>1</v>
      </c>
      <c r="V47" s="3" t="s">
        <v>1</v>
      </c>
      <c r="W47" s="3"/>
      <c r="X47" s="3"/>
      <c r="Y47" s="3"/>
      <c r="Z47" s="1">
        <f t="shared" si="5"/>
        <v>90</v>
      </c>
      <c r="AA47" s="3">
        <f t="shared" si="6"/>
        <v>2</v>
      </c>
      <c r="AF47" s="3"/>
    </row>
    <row r="48" spans="1:32" ht="12.75">
      <c r="A48" s="3" t="s">
        <v>55</v>
      </c>
      <c r="B48" s="5">
        <f t="shared" si="1"/>
        <v>43</v>
      </c>
      <c r="C48" s="3" t="s">
        <v>1</v>
      </c>
      <c r="D48" s="3" t="s">
        <v>1</v>
      </c>
      <c r="E48" s="3" t="s">
        <v>1</v>
      </c>
      <c r="F48" s="3" t="s">
        <v>1</v>
      </c>
      <c r="G48" s="3"/>
      <c r="H48" s="3" t="s">
        <v>1</v>
      </c>
      <c r="I48" s="3" t="s">
        <v>1</v>
      </c>
      <c r="J48" s="3" t="s">
        <v>1</v>
      </c>
      <c r="K48" s="3"/>
      <c r="L48" s="3" t="s">
        <v>1</v>
      </c>
      <c r="M48" s="3" t="s">
        <v>1</v>
      </c>
      <c r="N48" s="3" t="s">
        <v>1</v>
      </c>
      <c r="O48" s="3" t="s">
        <v>1</v>
      </c>
      <c r="P48" s="3" t="s">
        <v>1</v>
      </c>
      <c r="Q48" s="3">
        <v>40</v>
      </c>
      <c r="R48" s="3" t="s">
        <v>1</v>
      </c>
      <c r="S48" s="3" t="s">
        <v>1</v>
      </c>
      <c r="T48" s="3">
        <v>46</v>
      </c>
      <c r="U48" s="3" t="s">
        <v>1</v>
      </c>
      <c r="V48" s="3" t="s">
        <v>1</v>
      </c>
      <c r="W48" s="3"/>
      <c r="X48" s="3"/>
      <c r="Y48" s="3"/>
      <c r="Z48" s="1">
        <f t="shared" si="5"/>
        <v>86</v>
      </c>
      <c r="AA48" s="3">
        <f t="shared" si="6"/>
        <v>2</v>
      </c>
      <c r="AF48" s="3" t="s">
        <v>1</v>
      </c>
    </row>
    <row r="49" spans="1:32" ht="12.75">
      <c r="A49" s="3"/>
      <c r="B49" s="5" t="s">
        <v>1</v>
      </c>
      <c r="C49" s="3" t="s">
        <v>1</v>
      </c>
      <c r="D49" s="3" t="s">
        <v>1</v>
      </c>
      <c r="E49" s="3" t="s">
        <v>1</v>
      </c>
      <c r="F49" s="3" t="s">
        <v>1</v>
      </c>
      <c r="G49" s="3"/>
      <c r="H49" s="3"/>
      <c r="I49" s="3" t="s">
        <v>1</v>
      </c>
      <c r="J49" s="3" t="s">
        <v>1</v>
      </c>
      <c r="K49" s="3"/>
      <c r="L49" s="3" t="s">
        <v>1</v>
      </c>
      <c r="M49" s="3" t="s">
        <v>1</v>
      </c>
      <c r="N49" s="3" t="s">
        <v>1</v>
      </c>
      <c r="O49" s="3" t="s">
        <v>1</v>
      </c>
      <c r="P49" s="3" t="s">
        <v>1</v>
      </c>
      <c r="Q49" s="3" t="s">
        <v>1</v>
      </c>
      <c r="R49" s="3" t="s">
        <v>1</v>
      </c>
      <c r="S49" s="3" t="s">
        <v>1</v>
      </c>
      <c r="T49" s="3" t="s">
        <v>1</v>
      </c>
      <c r="U49" s="3" t="s">
        <v>1</v>
      </c>
      <c r="V49" s="3" t="s">
        <v>1</v>
      </c>
      <c r="W49" s="3"/>
      <c r="X49" s="3"/>
      <c r="Y49" s="3"/>
      <c r="Z49" s="7" t="s">
        <v>1</v>
      </c>
      <c r="AA49" s="3" t="s">
        <v>1</v>
      </c>
      <c r="AF49" s="3" t="s">
        <v>1</v>
      </c>
    </row>
    <row r="50" spans="1:32" ht="15.75" customHeight="1">
      <c r="A50" s="3" t="s">
        <v>15</v>
      </c>
      <c r="B50" s="5">
        <f>SUM(Z50/AA50)</f>
        <v>47.2</v>
      </c>
      <c r="C50" s="3">
        <v>51</v>
      </c>
      <c r="D50" s="3">
        <v>49</v>
      </c>
      <c r="E50" s="3">
        <v>48</v>
      </c>
      <c r="F50" s="3">
        <v>48</v>
      </c>
      <c r="G50" s="3">
        <v>47</v>
      </c>
      <c r="H50" s="3">
        <v>46</v>
      </c>
      <c r="I50" s="3">
        <v>47</v>
      </c>
      <c r="J50" s="3">
        <v>47</v>
      </c>
      <c r="K50" s="3">
        <v>48</v>
      </c>
      <c r="L50" s="3">
        <v>47</v>
      </c>
      <c r="M50" s="3">
        <v>47</v>
      </c>
      <c r="N50" s="3">
        <v>47</v>
      </c>
      <c r="O50" s="3">
        <v>47</v>
      </c>
      <c r="P50" s="3">
        <v>47</v>
      </c>
      <c r="Q50" s="3">
        <v>47</v>
      </c>
      <c r="R50" s="3">
        <v>46</v>
      </c>
      <c r="S50" s="3">
        <v>46</v>
      </c>
      <c r="T50" s="3">
        <v>46</v>
      </c>
      <c r="U50" s="3">
        <v>46</v>
      </c>
      <c r="V50" s="3">
        <v>47</v>
      </c>
      <c r="W50" s="3" t="s">
        <v>1</v>
      </c>
      <c r="X50" s="3" t="s">
        <v>1</v>
      </c>
      <c r="Y50" s="3"/>
      <c r="Z50" s="1">
        <f>SUM(C50:Y50)</f>
        <v>944</v>
      </c>
      <c r="AA50" s="3">
        <f>COUNT(C50:Y50)</f>
        <v>20</v>
      </c>
      <c r="AF50" s="3" t="s">
        <v>1</v>
      </c>
    </row>
    <row r="51" ht="15.75" customHeight="1">
      <c r="B51" s="2"/>
    </row>
    <row r="52" spans="2:4" ht="12.75">
      <c r="B52" s="2"/>
      <c r="D52" s="7" t="s">
        <v>1</v>
      </c>
    </row>
    <row r="53" spans="2:4" ht="12.75">
      <c r="B53" s="2"/>
      <c r="D53" s="7" t="s">
        <v>1</v>
      </c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5"/>
    </row>
    <row r="74" ht="12.75">
      <c r="B74" s="5"/>
    </row>
    <row r="75" ht="12.75">
      <c r="B75" s="5"/>
    </row>
    <row r="76" ht="12.75">
      <c r="B76" s="5"/>
    </row>
    <row r="77" ht="12.75">
      <c r="B77" s="5"/>
    </row>
    <row r="78" ht="12.75">
      <c r="B78" s="5"/>
    </row>
    <row r="79" ht="12.75">
      <c r="B79" s="5"/>
    </row>
    <row r="80" ht="12.75">
      <c r="B80" s="5"/>
    </row>
    <row r="81" ht="12.75">
      <c r="B81" s="5"/>
    </row>
    <row r="82" ht="12.75">
      <c r="B82" s="5"/>
    </row>
    <row r="83" ht="12.75">
      <c r="B83" s="5"/>
    </row>
    <row r="84" ht="12.75">
      <c r="B84" s="5"/>
    </row>
    <row r="85" ht="12.75">
      <c r="B85" s="5"/>
    </row>
    <row r="86" ht="12.75">
      <c r="B86" s="5"/>
    </row>
    <row r="87" ht="12.75">
      <c r="B87" s="5"/>
    </row>
    <row r="88" ht="12.75">
      <c r="B88" s="5"/>
    </row>
    <row r="89" ht="12.75">
      <c r="B89" s="5"/>
    </row>
    <row r="90" ht="12.75">
      <c r="B90" s="5"/>
    </row>
    <row r="91" ht="12.75">
      <c r="B91" s="5"/>
    </row>
    <row r="92" ht="12.75">
      <c r="B92" s="5"/>
    </row>
    <row r="93" ht="12.75">
      <c r="B93" s="5"/>
    </row>
    <row r="94" ht="12.75">
      <c r="B94" s="5"/>
    </row>
    <row r="95" ht="12.75">
      <c r="B95" s="5"/>
    </row>
    <row r="96" ht="12.75">
      <c r="B96" s="5"/>
    </row>
    <row r="97" ht="12.75">
      <c r="B97" s="5"/>
    </row>
    <row r="98" ht="12.75">
      <c r="B98" s="5"/>
    </row>
    <row r="99" ht="12.75">
      <c r="B99" s="5"/>
    </row>
    <row r="100" ht="12.75">
      <c r="B100" s="5"/>
    </row>
    <row r="101" ht="12.75">
      <c r="B101" s="5"/>
    </row>
    <row r="102" ht="12.75">
      <c r="B102" s="5"/>
    </row>
    <row r="103" ht="12.75">
      <c r="B103" s="5"/>
    </row>
    <row r="104" ht="12.75">
      <c r="B104" s="5"/>
    </row>
    <row r="105" ht="12.75">
      <c r="B105" s="5"/>
    </row>
    <row r="106" ht="12.75">
      <c r="B106" s="5"/>
    </row>
    <row r="107" ht="12.75">
      <c r="B107" s="5"/>
    </row>
    <row r="108" ht="12.75">
      <c r="B108" s="5"/>
    </row>
    <row r="109" ht="12.75">
      <c r="B109" s="5"/>
    </row>
    <row r="110" ht="12.75">
      <c r="B110" s="5"/>
    </row>
    <row r="111" ht="12.75">
      <c r="B111" s="5"/>
    </row>
    <row r="112" ht="12.75">
      <c r="B112" s="5"/>
    </row>
    <row r="113" ht="12.75">
      <c r="B113" s="5"/>
    </row>
    <row r="114" ht="12.75">
      <c r="B114" s="5"/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2.75">
      <c r="B125" s="5"/>
    </row>
    <row r="126" ht="12.75">
      <c r="B126" s="5"/>
    </row>
    <row r="127" ht="12.75">
      <c r="B127" s="5"/>
    </row>
    <row r="128" ht="12.75">
      <c r="B128" s="5"/>
    </row>
    <row r="129" ht="12.75">
      <c r="B129" s="5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  <row r="149" ht="12.75">
      <c r="B149" s="5"/>
    </row>
    <row r="150" ht="12.75">
      <c r="B150" s="5"/>
    </row>
    <row r="151" ht="12.75">
      <c r="B151" s="5"/>
    </row>
    <row r="152" ht="12.75">
      <c r="B152" s="5"/>
    </row>
    <row r="153" ht="12.75">
      <c r="B153" s="5"/>
    </row>
    <row r="154" ht="12.75">
      <c r="B154" s="5"/>
    </row>
    <row r="155" ht="12.75">
      <c r="B155" s="5"/>
    </row>
    <row r="156" ht="12.75">
      <c r="B156" s="5"/>
    </row>
    <row r="157" ht="12.75">
      <c r="B157" s="5"/>
    </row>
    <row r="158" ht="12.75">
      <c r="B158" s="5"/>
    </row>
    <row r="159" ht="12.75">
      <c r="B159" s="5"/>
    </row>
    <row r="160" ht="12.75">
      <c r="B160" s="5"/>
    </row>
    <row r="161" ht="12.75">
      <c r="B161" s="5"/>
    </row>
    <row r="162" ht="12.75">
      <c r="B162" s="5"/>
    </row>
    <row r="163" ht="12.75">
      <c r="B163" s="5"/>
    </row>
    <row r="164" ht="12.75">
      <c r="B164" s="5"/>
    </row>
    <row r="165" ht="12.75">
      <c r="B165" s="5"/>
    </row>
    <row r="166" ht="12.75">
      <c r="B166" s="5"/>
    </row>
    <row r="167" ht="12.75">
      <c r="B167" s="5"/>
    </row>
    <row r="168" ht="12.75">
      <c r="B168" s="5"/>
    </row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</sheetData>
  <mergeCells count="1">
    <mergeCell ref="C1:W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Ricky W Orr</cp:lastModifiedBy>
  <cp:lastPrinted>2020-09-01T19:47:18Z</cp:lastPrinted>
  <dcterms:created xsi:type="dcterms:W3CDTF">2019-04-24T13:39:06Z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