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457a5b31fc97665/Desktop/"/>
    </mc:Choice>
  </mc:AlternateContent>
  <xr:revisionPtr revIDLastSave="11" documentId="8_{24A01A2E-CA3D-4035-BDCC-5FEABB82D3F7}" xr6:coauthVersionLast="47" xr6:coauthVersionMax="47" xr10:uidLastSave="{C7C5DFD4-B0B9-4510-92FD-54A59CC25E6B}"/>
  <bookViews>
    <workbookView xWindow="-98" yWindow="-98" windowWidth="21795" windowHeight="13875" activeTab="2" xr2:uid="{00000000-000D-0000-FFFF-FFFF00000000}"/>
  </bookViews>
  <sheets>
    <sheet name="2023" sheetId="2" r:id="rId1"/>
    <sheet name="2024" sheetId="3" r:id="rId2"/>
    <sheet name="2026" sheetId="4" r:id="rId3"/>
  </sheets>
  <definedNames>
    <definedName name="_xlnm._FilterDatabase" localSheetId="0" hidden="1">'2023'!$A$1:$V$69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" i="4" l="1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" i="4"/>
  <c r="V40" i="3"/>
  <c r="V39" i="3"/>
  <c r="V38" i="3"/>
  <c r="V37" i="3"/>
  <c r="V35" i="3"/>
  <c r="V31" i="3"/>
  <c r="V29" i="3"/>
  <c r="V28" i="3"/>
  <c r="V27" i="3"/>
  <c r="V21" i="3"/>
  <c r="V20" i="3"/>
  <c r="V19" i="3"/>
  <c r="V18" i="3"/>
  <c r="V15" i="3"/>
  <c r="V12" i="3"/>
  <c r="V11" i="3"/>
  <c r="V8" i="3"/>
  <c r="V6" i="3"/>
  <c r="V4" i="3"/>
  <c r="V2" i="3"/>
  <c r="U18" i="2"/>
  <c r="V18" i="2" s="1"/>
  <c r="U52" i="2"/>
  <c r="V52" i="2" s="1"/>
  <c r="U40" i="2"/>
  <c r="V40" i="2" s="1"/>
  <c r="U3" i="2"/>
  <c r="V3" i="2" s="1"/>
  <c r="U4" i="2"/>
  <c r="V4" i="2" s="1"/>
  <c r="U5" i="2"/>
  <c r="V5" i="2" s="1"/>
  <c r="U6" i="2"/>
  <c r="V6" i="2" s="1"/>
  <c r="U7" i="2"/>
  <c r="V7" i="2" s="1"/>
  <c r="U8" i="2"/>
  <c r="V8" i="2" s="1"/>
  <c r="U9" i="2"/>
  <c r="V9" i="2" s="1"/>
  <c r="U10" i="2"/>
  <c r="V10" i="2" s="1"/>
  <c r="U11" i="2"/>
  <c r="V11" i="2" s="1"/>
  <c r="U12" i="2"/>
  <c r="V12" i="2" s="1"/>
  <c r="U13" i="2"/>
  <c r="V13" i="2" s="1"/>
  <c r="U14" i="2"/>
  <c r="V14" i="2" s="1"/>
  <c r="U15" i="2"/>
  <c r="V15" i="2" s="1"/>
  <c r="U16" i="2"/>
  <c r="V16" i="2" s="1"/>
  <c r="U17" i="2"/>
  <c r="V17" i="2" s="1"/>
  <c r="U19" i="2"/>
  <c r="V19" i="2" s="1"/>
  <c r="U20" i="2"/>
  <c r="V20" i="2" s="1"/>
  <c r="U21" i="2"/>
  <c r="V21" i="2" s="1"/>
  <c r="U22" i="2"/>
  <c r="V22" i="2" s="1"/>
  <c r="U24" i="2"/>
  <c r="V24" i="2" s="1"/>
  <c r="U25" i="2"/>
  <c r="V25" i="2" s="1"/>
  <c r="U26" i="2"/>
  <c r="V26" i="2" s="1"/>
  <c r="U27" i="2"/>
  <c r="V27" i="2" s="1"/>
  <c r="U28" i="2"/>
  <c r="V28" i="2" s="1"/>
  <c r="U29" i="2"/>
  <c r="V29" i="2" s="1"/>
  <c r="U30" i="2"/>
  <c r="V30" i="2" s="1"/>
  <c r="U31" i="2"/>
  <c r="V31" i="2" s="1"/>
  <c r="U32" i="2"/>
  <c r="V32" i="2" s="1"/>
  <c r="U33" i="2"/>
  <c r="V33" i="2" s="1"/>
  <c r="U34" i="2"/>
  <c r="V34" i="2" s="1"/>
  <c r="U35" i="2"/>
  <c r="V35" i="2" s="1"/>
  <c r="U36" i="2"/>
  <c r="V36" i="2" s="1"/>
  <c r="U37" i="2"/>
  <c r="V37" i="2" s="1"/>
  <c r="U38" i="2"/>
  <c r="V38" i="2" s="1"/>
  <c r="U39" i="2"/>
  <c r="V39" i="2" s="1"/>
  <c r="U41" i="2"/>
  <c r="V41" i="2" s="1"/>
  <c r="U42" i="2"/>
  <c r="V42" i="2" s="1"/>
  <c r="U43" i="2"/>
  <c r="V43" i="2" s="1"/>
  <c r="U44" i="2"/>
  <c r="V44" i="2" s="1"/>
  <c r="U45" i="2"/>
  <c r="V45" i="2" s="1"/>
  <c r="U46" i="2"/>
  <c r="V46" i="2" s="1"/>
  <c r="U47" i="2"/>
  <c r="V47" i="2" s="1"/>
  <c r="U48" i="2"/>
  <c r="V48" i="2" s="1"/>
  <c r="U49" i="2"/>
  <c r="V49" i="2" s="1"/>
  <c r="U50" i="2"/>
  <c r="V50" i="2" s="1"/>
  <c r="U51" i="2"/>
  <c r="V51" i="2" s="1"/>
  <c r="U53" i="2"/>
  <c r="V53" i="2" s="1"/>
  <c r="U54" i="2"/>
  <c r="V54" i="2" s="1"/>
  <c r="U55" i="2"/>
  <c r="V55" i="2" s="1"/>
  <c r="U56" i="2"/>
  <c r="V56" i="2" s="1"/>
  <c r="U57" i="2"/>
  <c r="V57" i="2" s="1"/>
  <c r="U58" i="2"/>
  <c r="V58" i="2" s="1"/>
  <c r="U59" i="2"/>
  <c r="V59" i="2" s="1"/>
  <c r="U60" i="2"/>
  <c r="V60" i="2" s="1"/>
  <c r="U61" i="2"/>
  <c r="V61" i="2" s="1"/>
  <c r="U62" i="2"/>
  <c r="V62" i="2" s="1"/>
  <c r="U63" i="2"/>
  <c r="V63" i="2" s="1"/>
  <c r="U64" i="2"/>
  <c r="V64" i="2" s="1"/>
  <c r="U65" i="2"/>
  <c r="V65" i="2" s="1"/>
  <c r="U66" i="2"/>
  <c r="V66" i="2" s="1"/>
  <c r="U67" i="2"/>
  <c r="V67" i="2" s="1"/>
  <c r="U68" i="2"/>
  <c r="V68" i="2" s="1"/>
  <c r="U69" i="2"/>
  <c r="V69" i="2" s="1"/>
  <c r="U2" i="2"/>
  <c r="V2" i="2" s="1"/>
  <c r="O23" i="2"/>
  <c r="U23" i="2" s="1"/>
  <c r="V23" i="2" s="1"/>
</calcChain>
</file>

<file path=xl/sharedStrings.xml><?xml version="1.0" encoding="utf-8"?>
<sst xmlns="http://schemas.openxmlformats.org/spreadsheetml/2006/main" count="420" uniqueCount="189">
  <si>
    <t>NAME:</t>
  </si>
  <si>
    <r>
      <rPr>
        <sz val="11"/>
        <color indexed="10"/>
        <rFont val="Calibri"/>
        <family val="2"/>
      </rPr>
      <t xml:space="preserve">SCHEELS FISH FEST </t>
    </r>
    <r>
      <rPr>
        <sz val="11"/>
        <color theme="1"/>
        <rFont val="Calibri"/>
        <family val="2"/>
        <scheme val="minor"/>
      </rPr>
      <t>2 POINTS</t>
    </r>
  </si>
  <si>
    <r>
      <rPr>
        <sz val="11"/>
        <color indexed="10"/>
        <rFont val="Calibri"/>
        <family val="2"/>
      </rPr>
      <t>CONSERVATION COORINATOR</t>
    </r>
    <r>
      <rPr>
        <sz val="11"/>
        <color theme="1"/>
        <rFont val="Calibri"/>
        <family val="2"/>
        <scheme val="minor"/>
      </rPr>
      <t xml:space="preserve"> 2 POINTS</t>
    </r>
  </si>
  <si>
    <r>
      <rPr>
        <sz val="11"/>
        <color indexed="10"/>
        <rFont val="Calibri"/>
        <family val="2"/>
      </rPr>
      <t xml:space="preserve">YOUTH COORDINATOR   </t>
    </r>
    <r>
      <rPr>
        <sz val="11"/>
        <color theme="1"/>
        <rFont val="Calibri"/>
        <family val="2"/>
        <scheme val="minor"/>
      </rPr>
      <t>2 POINTS</t>
    </r>
  </si>
  <si>
    <r>
      <rPr>
        <sz val="11"/>
        <color indexed="10"/>
        <rFont val="Calibri"/>
        <family val="2"/>
      </rPr>
      <t xml:space="preserve">LPO CO-CHAIR   </t>
    </r>
    <r>
      <rPr>
        <sz val="11"/>
        <color theme="1"/>
        <rFont val="Calibri"/>
        <family val="2"/>
        <scheme val="minor"/>
      </rPr>
      <t xml:space="preserve"> 5 POINTS</t>
    </r>
  </si>
  <si>
    <r>
      <rPr>
        <sz val="11"/>
        <color indexed="10"/>
        <rFont val="Calibri"/>
        <family val="2"/>
      </rPr>
      <t xml:space="preserve">BIG TICKET CHAIR    </t>
    </r>
    <r>
      <rPr>
        <sz val="11"/>
        <color theme="1"/>
        <rFont val="Calibri"/>
        <family val="2"/>
        <scheme val="minor"/>
      </rPr>
      <t xml:space="preserve"> 5 POINTS</t>
    </r>
  </si>
  <si>
    <r>
      <rPr>
        <sz val="11"/>
        <color indexed="10"/>
        <rFont val="Calibri"/>
        <family val="2"/>
      </rPr>
      <t xml:space="preserve">WEB SITE COORDINATOR   </t>
    </r>
    <r>
      <rPr>
        <sz val="11"/>
        <color theme="1"/>
        <rFont val="Calibri"/>
        <family val="2"/>
        <scheme val="minor"/>
      </rPr>
      <t>5 POINTS</t>
    </r>
  </si>
  <si>
    <r>
      <rPr>
        <sz val="11"/>
        <color indexed="10"/>
        <rFont val="Calibri"/>
        <family val="2"/>
      </rPr>
      <t xml:space="preserve">OFFICER / EVENT CHAIR  </t>
    </r>
    <r>
      <rPr>
        <sz val="11"/>
        <color theme="1"/>
        <rFont val="Calibri"/>
        <family val="2"/>
        <scheme val="minor"/>
      </rPr>
      <t xml:space="preserve"> 10 POINTS</t>
    </r>
  </si>
  <si>
    <r>
      <rPr>
        <sz val="11"/>
        <color indexed="10"/>
        <rFont val="Calibri"/>
        <family val="2"/>
      </rPr>
      <t xml:space="preserve">$100 DONATION ITEM     </t>
    </r>
    <r>
      <rPr>
        <sz val="11"/>
        <color theme="1"/>
        <rFont val="Calibri"/>
        <family val="2"/>
        <scheme val="minor"/>
      </rPr>
      <t xml:space="preserve"> 2 POINTS</t>
    </r>
  </si>
  <si>
    <r>
      <rPr>
        <sz val="11"/>
        <color indexed="10"/>
        <rFont val="Calibri"/>
        <family val="2"/>
      </rPr>
      <t>BOOK OF RAFFLE TICKETS SOLD</t>
    </r>
    <r>
      <rPr>
        <sz val="11"/>
        <color theme="1"/>
        <rFont val="Calibri"/>
        <family val="2"/>
        <scheme val="minor"/>
      </rPr>
      <t xml:space="preserve">    2POINTS</t>
    </r>
  </si>
  <si>
    <r>
      <rPr>
        <sz val="11"/>
        <color indexed="10"/>
        <rFont val="Calibri"/>
        <family val="2"/>
      </rPr>
      <t>HELPING AT CLUB EVENT</t>
    </r>
    <r>
      <rPr>
        <sz val="11"/>
        <color theme="1"/>
        <rFont val="Calibri"/>
        <family val="2"/>
        <scheme val="minor"/>
      </rPr>
      <t xml:space="preserve">    2 POINTS</t>
    </r>
  </si>
  <si>
    <r>
      <rPr>
        <sz val="11"/>
        <color indexed="10"/>
        <rFont val="Calibri"/>
        <family val="2"/>
      </rPr>
      <t>FACEBOOK COORDINATOR</t>
    </r>
    <r>
      <rPr>
        <sz val="11"/>
        <color theme="1"/>
        <rFont val="Calibri"/>
        <family val="2"/>
        <scheme val="minor"/>
      </rPr>
      <t xml:space="preserve">   2 POINTS</t>
    </r>
  </si>
  <si>
    <r>
      <rPr>
        <sz val="11"/>
        <color indexed="10"/>
        <rFont val="Calibri"/>
        <family val="2"/>
      </rPr>
      <t>SEMINAR DOOR PRIZE</t>
    </r>
    <r>
      <rPr>
        <sz val="11"/>
        <color theme="1"/>
        <rFont val="Calibri"/>
        <family val="2"/>
        <scheme val="minor"/>
      </rPr>
      <t xml:space="preserve">   1 POINT</t>
    </r>
  </si>
  <si>
    <r>
      <rPr>
        <sz val="11"/>
        <color indexed="10"/>
        <rFont val="Calibri"/>
        <family val="2"/>
      </rPr>
      <t>TOURNAMENT COMMITTEE</t>
    </r>
    <r>
      <rPr>
        <sz val="11"/>
        <color theme="1"/>
        <rFont val="Calibri"/>
        <family val="2"/>
        <scheme val="minor"/>
      </rPr>
      <t xml:space="preserve">   1 POINT</t>
    </r>
  </si>
  <si>
    <r>
      <rPr>
        <sz val="11"/>
        <color indexed="10"/>
        <rFont val="Calibri"/>
        <family val="2"/>
      </rPr>
      <t>RAFFLE TICKET COMMITTEE</t>
    </r>
    <r>
      <rPr>
        <sz val="11"/>
        <color theme="1"/>
        <rFont val="Calibri"/>
        <family val="2"/>
        <scheme val="minor"/>
      </rPr>
      <t xml:space="preserve">       2 POINTS</t>
    </r>
  </si>
  <si>
    <t>TOTAL POINTS</t>
  </si>
  <si>
    <t>QUALIFIED FOR CHAMPIONSHIP</t>
  </si>
  <si>
    <r>
      <rPr>
        <sz val="11"/>
        <color indexed="10"/>
        <rFont val="Calibri"/>
        <family val="2"/>
      </rPr>
      <t xml:space="preserve">CHAMPIONSHIP TRACKER  </t>
    </r>
    <r>
      <rPr>
        <sz val="11"/>
        <color theme="1"/>
        <rFont val="Calibri"/>
        <family val="2"/>
        <scheme val="minor"/>
      </rPr>
      <t>3 POINTS</t>
    </r>
  </si>
  <si>
    <t>Bailey</t>
  </si>
  <si>
    <t>Ben</t>
  </si>
  <si>
    <t>Baldwin</t>
  </si>
  <si>
    <t>Brandon</t>
  </si>
  <si>
    <t>Clark</t>
  </si>
  <si>
    <t>Corey</t>
  </si>
  <si>
    <t>Bauman</t>
  </si>
  <si>
    <t>Joe</t>
  </si>
  <si>
    <t>Betts</t>
  </si>
  <si>
    <t>Todd</t>
  </si>
  <si>
    <t>Boynton</t>
  </si>
  <si>
    <t>Jacob</t>
  </si>
  <si>
    <t>Buenger</t>
  </si>
  <si>
    <t>Caleb</t>
  </si>
  <si>
    <t>Carlson</t>
  </si>
  <si>
    <t>Aaron</t>
  </si>
  <si>
    <t>Cichosz</t>
  </si>
  <si>
    <t>Corl</t>
  </si>
  <si>
    <t>Frank</t>
  </si>
  <si>
    <t>Costello</t>
  </si>
  <si>
    <t>Justin</t>
  </si>
  <si>
    <t>Crowe</t>
  </si>
  <si>
    <t>Tom</t>
  </si>
  <si>
    <t>Dennison</t>
  </si>
  <si>
    <t>Nick</t>
  </si>
  <si>
    <t>Evans</t>
  </si>
  <si>
    <t>Drew</t>
  </si>
  <si>
    <t>Gnotke</t>
  </si>
  <si>
    <t>Steve</t>
  </si>
  <si>
    <t>Grenz</t>
  </si>
  <si>
    <t>Benn</t>
  </si>
  <si>
    <t>Hanken</t>
  </si>
  <si>
    <t>Jason</t>
  </si>
  <si>
    <t>Hanson</t>
  </si>
  <si>
    <t>Andy</t>
  </si>
  <si>
    <t>Harrison</t>
  </si>
  <si>
    <t>Jeff</t>
  </si>
  <si>
    <t>Hauge</t>
  </si>
  <si>
    <t>Hayes</t>
  </si>
  <si>
    <t xml:space="preserve">Cameron </t>
  </si>
  <si>
    <t>Heimer</t>
  </si>
  <si>
    <t>Al</t>
  </si>
  <si>
    <t>Hessler</t>
  </si>
  <si>
    <t>Josh</t>
  </si>
  <si>
    <t>Hoffarth</t>
  </si>
  <si>
    <t>Randy</t>
  </si>
  <si>
    <t>Iverson</t>
  </si>
  <si>
    <t>Jennings</t>
  </si>
  <si>
    <t>Chuck</t>
  </si>
  <si>
    <t>Jones</t>
  </si>
  <si>
    <t>Jon</t>
  </si>
  <si>
    <t>Klinkhammer</t>
  </si>
  <si>
    <t>Kramer</t>
  </si>
  <si>
    <t>Paul</t>
  </si>
  <si>
    <t>Kruger</t>
  </si>
  <si>
    <t>Mark</t>
  </si>
  <si>
    <t>Krull</t>
  </si>
  <si>
    <t>Jesse</t>
  </si>
  <si>
    <t>Kuettner</t>
  </si>
  <si>
    <t>Gabe</t>
  </si>
  <si>
    <t>Kujawa</t>
  </si>
  <si>
    <t>Chris</t>
  </si>
  <si>
    <t>Landsteiner</t>
  </si>
  <si>
    <t>David</t>
  </si>
  <si>
    <t>Lauwers</t>
  </si>
  <si>
    <t>Brian</t>
  </si>
  <si>
    <t>Marshall</t>
  </si>
  <si>
    <t>Glenn</t>
  </si>
  <si>
    <t>Mart</t>
  </si>
  <si>
    <t>Peter</t>
  </si>
  <si>
    <t>Ted</t>
  </si>
  <si>
    <t>McDougall</t>
  </si>
  <si>
    <t>John</t>
  </si>
  <si>
    <t>Miller</t>
  </si>
  <si>
    <t>Chad</t>
  </si>
  <si>
    <t>Moger</t>
  </si>
  <si>
    <t>Scott</t>
  </si>
  <si>
    <t>Molko</t>
  </si>
  <si>
    <t>Tim</t>
  </si>
  <si>
    <t>Nelson</t>
  </si>
  <si>
    <t>Dean</t>
  </si>
  <si>
    <t>Newton</t>
  </si>
  <si>
    <t>Jeremy</t>
  </si>
  <si>
    <t>Niemann</t>
  </si>
  <si>
    <t>Dave</t>
  </si>
  <si>
    <t>Persik</t>
  </si>
  <si>
    <t>Ron</t>
  </si>
  <si>
    <t>Pizzi</t>
  </si>
  <si>
    <t>Pollak</t>
  </si>
  <si>
    <t>Radke</t>
  </si>
  <si>
    <t>Reese</t>
  </si>
  <si>
    <t>Rhee</t>
  </si>
  <si>
    <t>Root</t>
  </si>
  <si>
    <t xml:space="preserve">Dan </t>
  </si>
  <si>
    <t>Rueber</t>
  </si>
  <si>
    <t>Dale</t>
  </si>
  <si>
    <t>Schultz</t>
  </si>
  <si>
    <t>Matt</t>
  </si>
  <si>
    <t>Siebrecht</t>
  </si>
  <si>
    <t>Nathan</t>
  </si>
  <si>
    <t>Stokfisz</t>
  </si>
  <si>
    <t>Treberg</t>
  </si>
  <si>
    <t>Utley</t>
  </si>
  <si>
    <t>Mike</t>
  </si>
  <si>
    <t>Valento</t>
  </si>
  <si>
    <t>Kevin</t>
  </si>
  <si>
    <t>VanDeWalker</t>
  </si>
  <si>
    <t>Kyle</t>
  </si>
  <si>
    <t>Walter</t>
  </si>
  <si>
    <t>Jeffery</t>
  </si>
  <si>
    <t>Wilhelmson</t>
  </si>
  <si>
    <t>Quintin</t>
  </si>
  <si>
    <r>
      <rPr>
        <sz val="11"/>
        <color indexed="10"/>
        <rFont val="Calibri"/>
        <family val="2"/>
      </rPr>
      <t xml:space="preserve">TAKE A VET BOATER   </t>
    </r>
    <r>
      <rPr>
        <sz val="11"/>
        <color theme="1"/>
        <rFont val="Calibri"/>
        <family val="2"/>
        <scheme val="minor"/>
      </rPr>
      <t xml:space="preserve"> 3 POINTS       (to be  populated)</t>
    </r>
  </si>
  <si>
    <t>Lester</t>
  </si>
  <si>
    <t>Olsen</t>
  </si>
  <si>
    <t>Trevor</t>
  </si>
  <si>
    <r>
      <rPr>
        <sz val="11"/>
        <color rgb="FFFF0000"/>
        <rFont val="Calibri"/>
        <family val="2"/>
        <scheme val="minor"/>
      </rPr>
      <t xml:space="preserve">NEW MEMBER LIASON </t>
    </r>
    <r>
      <rPr>
        <sz val="11"/>
        <rFont val="Calibri"/>
        <family val="2"/>
        <scheme val="minor"/>
      </rPr>
      <t xml:space="preserve"> 5 POINTS ?</t>
    </r>
  </si>
  <si>
    <r>
      <rPr>
        <sz val="11"/>
        <color indexed="10"/>
        <rFont val="Calibri"/>
        <family val="2"/>
      </rPr>
      <t xml:space="preserve">MEETING ATTENDANCE </t>
    </r>
    <r>
      <rPr>
        <sz val="11"/>
        <color theme="1"/>
        <rFont val="Calibri"/>
        <family val="2"/>
        <scheme val="minor"/>
      </rPr>
      <t xml:space="preserve"> 1/2 POINT   </t>
    </r>
  </si>
  <si>
    <r>
      <rPr>
        <sz val="11"/>
        <color indexed="10"/>
        <rFont val="Calibri"/>
        <family val="2"/>
      </rPr>
      <t xml:space="preserve">TAKE A VET BOATER   </t>
    </r>
    <r>
      <rPr>
        <sz val="11"/>
        <color theme="1"/>
        <rFont val="Calibri"/>
        <family val="2"/>
        <scheme val="minor"/>
      </rPr>
      <t xml:space="preserve"> 3 POINTS       </t>
    </r>
  </si>
  <si>
    <t>SEMINAR</t>
  </si>
  <si>
    <t>Rohrich</t>
  </si>
  <si>
    <t>Travis</t>
  </si>
  <si>
    <t>Rutz</t>
  </si>
  <si>
    <t>Simmons</t>
  </si>
  <si>
    <t>T.</t>
  </si>
  <si>
    <t>Cooper</t>
  </si>
  <si>
    <t>Hoeft</t>
  </si>
  <si>
    <t>Fred</t>
  </si>
  <si>
    <t>Glen</t>
  </si>
  <si>
    <t>Rees</t>
  </si>
  <si>
    <t>Marcus</t>
  </si>
  <si>
    <t>Hadland</t>
  </si>
  <si>
    <t>Michael</t>
  </si>
  <si>
    <t>Metcalf</t>
  </si>
  <si>
    <t>Boyd</t>
  </si>
  <si>
    <t>Ruber</t>
  </si>
  <si>
    <r>
      <rPr>
        <sz val="11"/>
        <color indexed="10"/>
        <rFont val="Calibri"/>
        <family val="2"/>
      </rPr>
      <t xml:space="preserve">HS SCHOLARSHIP CHAIR </t>
    </r>
    <r>
      <rPr>
        <sz val="11"/>
        <color theme="1"/>
        <rFont val="Calibri"/>
        <family val="2"/>
        <scheme val="minor"/>
      </rPr>
      <t>2 POINTS</t>
    </r>
  </si>
  <si>
    <t>Flatten</t>
  </si>
  <si>
    <t>Tony</t>
  </si>
  <si>
    <r>
      <t>SEMINAR COMMITTEE</t>
    </r>
    <r>
      <rPr>
        <sz val="11"/>
        <rFont val="Calibri"/>
        <family val="2"/>
        <scheme val="minor"/>
      </rPr>
      <t xml:space="preserve">  2 POINTS</t>
    </r>
  </si>
  <si>
    <r>
      <rPr>
        <sz val="11"/>
        <color indexed="10"/>
        <rFont val="Calibri"/>
        <family val="2"/>
      </rPr>
      <t xml:space="preserve">WEB SITE COORDINATOR  </t>
    </r>
    <r>
      <rPr>
        <sz val="11"/>
        <color theme="1"/>
        <rFont val="Calibri"/>
        <family val="2"/>
        <scheme val="minor"/>
      </rPr>
      <t>5 POINTS</t>
    </r>
  </si>
  <si>
    <r>
      <rPr>
        <sz val="11"/>
        <color indexed="10"/>
        <rFont val="Calibri"/>
        <family val="2"/>
      </rPr>
      <t xml:space="preserve">OFFICER / EVENT CHAIR  </t>
    </r>
    <r>
      <rPr>
        <sz val="11"/>
        <color theme="1"/>
        <rFont val="Calibri"/>
        <family val="2"/>
        <scheme val="minor"/>
      </rPr>
      <t>10 POINTS</t>
    </r>
  </si>
  <si>
    <t>Yes</t>
  </si>
  <si>
    <t>Cory</t>
  </si>
  <si>
    <t>Banulet</t>
  </si>
  <si>
    <t>Larry</t>
  </si>
  <si>
    <t>Colsch</t>
  </si>
  <si>
    <t>Bret</t>
  </si>
  <si>
    <t>Cotton</t>
  </si>
  <si>
    <t>Rodger</t>
  </si>
  <si>
    <t>Dougherty</t>
  </si>
  <si>
    <t>Eggers</t>
  </si>
  <si>
    <t>Elliot</t>
  </si>
  <si>
    <t xml:space="preserve">Gaulke </t>
  </si>
  <si>
    <t>Mattew</t>
  </si>
  <si>
    <t>Gillette</t>
  </si>
  <si>
    <t>Don</t>
  </si>
  <si>
    <t>Greer</t>
  </si>
  <si>
    <t>Heise</t>
  </si>
  <si>
    <t>Clayton</t>
  </si>
  <si>
    <t>Nigon</t>
  </si>
  <si>
    <t>Anthony</t>
  </si>
  <si>
    <t>Plantz</t>
  </si>
  <si>
    <t>Ryan</t>
  </si>
  <si>
    <t>Skic</t>
  </si>
  <si>
    <t>Richard</t>
  </si>
  <si>
    <t>Vicker</t>
  </si>
  <si>
    <t>Yennie</t>
  </si>
  <si>
    <t>Vold</t>
  </si>
  <si>
    <r>
      <rPr>
        <sz val="11"/>
        <color indexed="10"/>
        <rFont val="Calibri"/>
        <family val="2"/>
      </rPr>
      <t>BOOK OF RAFFLE TICKETS SOLD</t>
    </r>
    <r>
      <rPr>
        <sz val="11"/>
        <color theme="1"/>
        <rFont val="Calibri"/>
        <family val="2"/>
        <scheme val="minor"/>
      </rPr>
      <t xml:space="preserve">    2 POINTS</t>
    </r>
  </si>
  <si>
    <r>
      <rPr>
        <sz val="11"/>
        <color rgb="FFFF0000"/>
        <rFont val="Calibri"/>
        <family val="2"/>
        <scheme val="minor"/>
      </rPr>
      <t xml:space="preserve">NEW MEMBER LIASON </t>
    </r>
    <r>
      <rPr>
        <sz val="11"/>
        <rFont val="Calibri"/>
        <family val="2"/>
        <scheme val="minor"/>
      </rPr>
      <t xml:space="preserve"> 5 POINTS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</si>
</sst>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textRotation="135" wrapText="1"/>
    </xf>
    <xf numFmtId="0" fontId="0" fillId="0" borderId="1" xfId="0" applyBorder="1" applyAlignment="1">
      <alignment textRotation="135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textRotation="135"/>
    </xf>
    <xf numFmtId="0" fontId="4" fillId="2" borderId="1" xfId="0" applyFont="1" applyFill="1" applyBorder="1" applyAlignment="1">
      <alignment textRotation="135"/>
    </xf>
    <xf numFmtId="0" fontId="5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/>
    <xf numFmtId="0" fontId="3" fillId="3" borderId="0" xfId="0" applyFont="1" applyFill="1" applyAlignment="1">
      <alignment horizontal="left"/>
    </xf>
    <xf numFmtId="0" fontId="7" fillId="0" borderId="1" xfId="0" applyFont="1" applyBorder="1" applyAlignment="1">
      <alignment textRotation="135"/>
    </xf>
    <xf numFmtId="0" fontId="8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 textRotation="135" wrapText="1"/>
    </xf>
    <xf numFmtId="0" fontId="0" fillId="4" borderId="1" xfId="0" applyFill="1" applyBorder="1" applyAlignment="1">
      <alignment horizontal="center"/>
    </xf>
    <xf numFmtId="0" fontId="4" fillId="0" borderId="1" xfId="0" applyFont="1" applyBorder="1" applyAlignment="1">
      <alignment textRotation="135" wrapText="1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8" fillId="5" borderId="1" xfId="0" applyFont="1" applyFill="1" applyBorder="1" applyAlignment="1">
      <alignment horizontal="center"/>
    </xf>
    <xf numFmtId="0" fontId="0" fillId="0" borderId="3" xfId="0" applyBorder="1" applyAlignment="1">
      <alignment textRotation="135" wrapText="1"/>
    </xf>
    <xf numFmtId="0" fontId="9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0" fillId="5" borderId="1" xfId="0" applyFill="1" applyBorder="1"/>
    <xf numFmtId="0" fontId="9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0" fillId="6" borderId="1" xfId="0" applyFill="1" applyBorder="1"/>
    <xf numFmtId="0" fontId="0" fillId="6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7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0" xfId="0" applyFill="1"/>
    <xf numFmtId="0" fontId="0" fillId="8" borderId="1" xfId="0" applyFill="1" applyBorder="1"/>
    <xf numFmtId="0" fontId="10" fillId="8" borderId="1" xfId="0" applyFont="1" applyFill="1" applyBorder="1"/>
    <xf numFmtId="0" fontId="0" fillId="8" borderId="3" xfId="0" applyFill="1" applyBorder="1" applyAlignment="1">
      <alignment textRotation="135" wrapText="1"/>
    </xf>
    <xf numFmtId="0" fontId="4" fillId="8" borderId="2" xfId="0" applyFont="1" applyFill="1" applyBorder="1" applyAlignment="1">
      <alignment textRotation="135" wrapText="1"/>
    </xf>
    <xf numFmtId="0" fontId="0" fillId="8" borderId="2" xfId="0" applyFill="1" applyBorder="1" applyAlignment="1">
      <alignment textRotation="135" wrapText="1"/>
    </xf>
    <xf numFmtId="0" fontId="0" fillId="8" borderId="1" xfId="0" applyFill="1" applyBorder="1" applyAlignment="1">
      <alignment textRotation="135"/>
    </xf>
    <xf numFmtId="0" fontId="0" fillId="8" borderId="1" xfId="0" applyFill="1" applyBorder="1" applyAlignment="1">
      <alignment textRotation="135" wrapText="1"/>
    </xf>
    <xf numFmtId="0" fontId="7" fillId="8" borderId="1" xfId="0" applyFont="1" applyFill="1" applyBorder="1" applyAlignment="1">
      <alignment textRotation="135"/>
    </xf>
    <xf numFmtId="0" fontId="4" fillId="8" borderId="1" xfId="0" applyFont="1" applyFill="1" applyBorder="1" applyAlignment="1">
      <alignment textRotation="135"/>
    </xf>
    <xf numFmtId="0" fontId="0" fillId="8" borderId="2" xfId="0" applyFill="1" applyBorder="1"/>
    <xf numFmtId="0" fontId="10" fillId="8" borderId="0" xfId="0" applyFont="1" applyFill="1"/>
    <xf numFmtId="0" fontId="0" fillId="8" borderId="3" xfId="0" applyFill="1" applyBorder="1" applyAlignment="1">
      <alignment horizontal="center" textRotation="135" wrapText="1"/>
    </xf>
    <xf numFmtId="0" fontId="9" fillId="8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0" fillId="8" borderId="2" xfId="0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0" fontId="7" fillId="8" borderId="2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0" fillId="4" borderId="2" xfId="0" applyFill="1" applyBorder="1"/>
    <xf numFmtId="0" fontId="10" fillId="4" borderId="0" xfId="0" applyFont="1" applyFill="1"/>
    <xf numFmtId="0" fontId="0" fillId="4" borderId="3" xfId="0" applyFill="1" applyBorder="1" applyAlignment="1">
      <alignment horizontal="center" textRotation="135" wrapText="1"/>
    </xf>
    <xf numFmtId="0" fontId="4" fillId="4" borderId="2" xfId="0" applyFont="1" applyFill="1" applyBorder="1" applyAlignment="1">
      <alignment textRotation="135" wrapText="1"/>
    </xf>
    <xf numFmtId="0" fontId="0" fillId="4" borderId="2" xfId="0" applyFill="1" applyBorder="1" applyAlignment="1">
      <alignment textRotation="135" wrapText="1"/>
    </xf>
    <xf numFmtId="0" fontId="0" fillId="4" borderId="1" xfId="0" applyFill="1" applyBorder="1" applyAlignment="1">
      <alignment textRotation="135"/>
    </xf>
    <xf numFmtId="0" fontId="0" fillId="4" borderId="1" xfId="0" applyFill="1" applyBorder="1" applyAlignment="1">
      <alignment textRotation="135" wrapText="1"/>
    </xf>
    <xf numFmtId="0" fontId="7" fillId="4" borderId="1" xfId="0" applyFont="1" applyFill="1" applyBorder="1" applyAlignment="1">
      <alignment textRotation="135"/>
    </xf>
    <xf numFmtId="0" fontId="4" fillId="4" borderId="1" xfId="0" applyFont="1" applyFill="1" applyBorder="1" applyAlignment="1">
      <alignment textRotation="135"/>
    </xf>
    <xf numFmtId="0" fontId="9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 textRotation="135" wrapText="1"/>
    </xf>
    <xf numFmtId="0" fontId="7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9"/>
  <sheetViews>
    <sheetView workbookViewId="0">
      <pane ySplit="1" topLeftCell="A32" activePane="bottomLeft" state="frozen"/>
      <selection pane="bottomLeft" activeCell="A17" sqref="A17:XFD17"/>
    </sheetView>
  </sheetViews>
  <sheetFormatPr defaultRowHeight="14.25" x14ac:dyDescent="0.45"/>
  <cols>
    <col min="1" max="1" width="12.59765625" customWidth="1"/>
    <col min="2" max="2" width="12.3984375" customWidth="1"/>
    <col min="3" max="21" width="7.73046875" customWidth="1"/>
  </cols>
  <sheetData>
    <row r="1" spans="1:22" ht="147.75" customHeight="1" x14ac:dyDescent="0.5">
      <c r="B1" s="7" t="s">
        <v>0</v>
      </c>
      <c r="C1" s="1" t="s">
        <v>7</v>
      </c>
      <c r="D1" s="1" t="s">
        <v>6</v>
      </c>
      <c r="E1" s="2" t="s">
        <v>5</v>
      </c>
      <c r="F1" s="2" t="s">
        <v>4</v>
      </c>
      <c r="G1" s="20" t="s">
        <v>130</v>
      </c>
      <c r="H1" s="1" t="s">
        <v>17</v>
      </c>
      <c r="I1" s="2" t="s">
        <v>1</v>
      </c>
      <c r="J1" s="2" t="s">
        <v>2</v>
      </c>
      <c r="K1" s="18" t="s">
        <v>134</v>
      </c>
      <c r="L1" s="2" t="s">
        <v>3</v>
      </c>
      <c r="M1" s="1" t="s">
        <v>14</v>
      </c>
      <c r="N1" s="1" t="s">
        <v>8</v>
      </c>
      <c r="O1" s="2" t="s">
        <v>9</v>
      </c>
      <c r="P1" s="2" t="s">
        <v>10</v>
      </c>
      <c r="Q1" s="2" t="s">
        <v>11</v>
      </c>
      <c r="R1" s="20" t="s">
        <v>135</v>
      </c>
      <c r="S1" s="2" t="s">
        <v>12</v>
      </c>
      <c r="T1" s="2" t="s">
        <v>13</v>
      </c>
      <c r="U1" s="5" t="s">
        <v>15</v>
      </c>
      <c r="V1" s="6" t="s">
        <v>16</v>
      </c>
    </row>
    <row r="2" spans="1:22" x14ac:dyDescent="0.45">
      <c r="A2" s="8" t="s">
        <v>18</v>
      </c>
      <c r="B2" s="4" t="s">
        <v>19</v>
      </c>
      <c r="C2" s="3"/>
      <c r="D2" s="11"/>
      <c r="E2" s="3"/>
      <c r="F2" s="3"/>
      <c r="G2" s="21"/>
      <c r="H2" s="3"/>
      <c r="I2" s="3"/>
      <c r="J2" s="3"/>
      <c r="K2" s="3"/>
      <c r="L2" s="3"/>
      <c r="M2" s="3"/>
      <c r="N2" s="3"/>
      <c r="O2" s="3"/>
      <c r="P2" s="3">
        <v>2</v>
      </c>
      <c r="Q2" s="3"/>
      <c r="R2" s="21">
        <v>0.5</v>
      </c>
      <c r="S2" s="3"/>
      <c r="T2" s="3"/>
      <c r="U2" s="3">
        <f t="shared" ref="U2:U33" si="0">SUM(C2:T2)</f>
        <v>2.5</v>
      </c>
      <c r="V2" s="3" t="str">
        <f>IF(U2&gt;9,"yes","no")</f>
        <v>no</v>
      </c>
    </row>
    <row r="3" spans="1:22" x14ac:dyDescent="0.45">
      <c r="A3" s="8" t="s">
        <v>20</v>
      </c>
      <c r="B3" s="4" t="s">
        <v>21</v>
      </c>
      <c r="C3" s="3"/>
      <c r="D3" s="11"/>
      <c r="E3" s="3"/>
      <c r="F3" s="3"/>
      <c r="G3" s="21"/>
      <c r="H3" s="3"/>
      <c r="I3" s="3"/>
      <c r="J3" s="3"/>
      <c r="K3" s="3"/>
      <c r="L3" s="3"/>
      <c r="M3" s="3"/>
      <c r="N3" s="3"/>
      <c r="O3" s="3"/>
      <c r="P3" s="3"/>
      <c r="Q3" s="3"/>
      <c r="R3" s="21"/>
      <c r="S3" s="3"/>
      <c r="T3" s="3"/>
      <c r="U3" s="3">
        <f t="shared" si="0"/>
        <v>0</v>
      </c>
      <c r="V3" s="3" t="str">
        <f>+IF(U3&gt;9,"yes","no")</f>
        <v>no</v>
      </c>
    </row>
    <row r="4" spans="1:22" x14ac:dyDescent="0.45">
      <c r="A4" s="8" t="s">
        <v>20</v>
      </c>
      <c r="B4" s="4" t="s">
        <v>22</v>
      </c>
      <c r="C4" s="3"/>
      <c r="D4" s="11"/>
      <c r="E4" s="3"/>
      <c r="F4" s="3"/>
      <c r="G4" s="21"/>
      <c r="H4" s="3"/>
      <c r="I4" s="3"/>
      <c r="J4" s="3"/>
      <c r="K4" s="3"/>
      <c r="L4" s="3"/>
      <c r="M4" s="3"/>
      <c r="N4" s="3"/>
      <c r="O4" s="3"/>
      <c r="P4" s="3"/>
      <c r="Q4" s="3"/>
      <c r="R4" s="21"/>
      <c r="S4" s="3"/>
      <c r="T4" s="3"/>
      <c r="U4" s="3">
        <f t="shared" si="0"/>
        <v>0</v>
      </c>
      <c r="V4" s="3" t="str">
        <f t="shared" ref="V4:V69" si="1">+IF(U4&gt;9,"yes","no")</f>
        <v>no</v>
      </c>
    </row>
    <row r="5" spans="1:22" x14ac:dyDescent="0.45">
      <c r="A5" s="8" t="s">
        <v>20</v>
      </c>
      <c r="B5" s="4" t="s">
        <v>23</v>
      </c>
      <c r="C5" s="3"/>
      <c r="D5" s="11"/>
      <c r="E5" s="3"/>
      <c r="F5" s="3"/>
      <c r="G5" s="21"/>
      <c r="H5" s="3"/>
      <c r="I5" s="3"/>
      <c r="J5" s="3"/>
      <c r="K5" s="3"/>
      <c r="L5" s="3"/>
      <c r="M5" s="3"/>
      <c r="N5" s="3"/>
      <c r="O5" s="3"/>
      <c r="P5" s="3"/>
      <c r="Q5" s="3"/>
      <c r="R5" s="21"/>
      <c r="S5" s="3"/>
      <c r="T5" s="3"/>
      <c r="U5" s="3">
        <f t="shared" si="0"/>
        <v>0</v>
      </c>
      <c r="V5" s="3" t="str">
        <f t="shared" si="1"/>
        <v>no</v>
      </c>
    </row>
    <row r="6" spans="1:22" x14ac:dyDescent="0.45">
      <c r="A6" s="8" t="s">
        <v>24</v>
      </c>
      <c r="B6" s="4" t="s">
        <v>25</v>
      </c>
      <c r="C6" s="3"/>
      <c r="D6" s="11"/>
      <c r="E6" s="3"/>
      <c r="F6" s="3"/>
      <c r="G6" s="21"/>
      <c r="H6" s="3"/>
      <c r="I6" s="3"/>
      <c r="J6" s="3"/>
      <c r="K6" s="3"/>
      <c r="L6" s="3"/>
      <c r="M6" s="3"/>
      <c r="N6" s="3"/>
      <c r="O6" s="3"/>
      <c r="P6" s="3"/>
      <c r="Q6" s="3"/>
      <c r="R6" s="21">
        <v>0.5</v>
      </c>
      <c r="S6" s="3"/>
      <c r="T6" s="3"/>
      <c r="U6" s="3">
        <f t="shared" si="0"/>
        <v>0.5</v>
      </c>
      <c r="V6" s="3" t="str">
        <f t="shared" si="1"/>
        <v>no</v>
      </c>
    </row>
    <row r="7" spans="1:22" x14ac:dyDescent="0.45">
      <c r="A7" s="8" t="s">
        <v>26</v>
      </c>
      <c r="B7" s="4" t="s">
        <v>27</v>
      </c>
      <c r="C7" s="3"/>
      <c r="D7" s="11"/>
      <c r="E7" s="3"/>
      <c r="F7" s="3"/>
      <c r="G7" s="21"/>
      <c r="H7" s="3"/>
      <c r="I7" s="3"/>
      <c r="J7" s="3"/>
      <c r="K7" s="3"/>
      <c r="L7" s="3"/>
      <c r="M7" s="3"/>
      <c r="N7" s="3"/>
      <c r="O7" s="3"/>
      <c r="P7" s="3"/>
      <c r="Q7" s="3"/>
      <c r="R7" s="21"/>
      <c r="S7" s="3"/>
      <c r="T7" s="3"/>
      <c r="U7" s="3">
        <f t="shared" si="0"/>
        <v>0</v>
      </c>
      <c r="V7" s="3" t="str">
        <f t="shared" si="1"/>
        <v>no</v>
      </c>
    </row>
    <row r="8" spans="1:22" x14ac:dyDescent="0.45">
      <c r="A8" s="8" t="s">
        <v>28</v>
      </c>
      <c r="B8" s="4" t="s">
        <v>29</v>
      </c>
      <c r="C8" s="3"/>
      <c r="D8" s="11"/>
      <c r="E8" s="3"/>
      <c r="F8" s="3"/>
      <c r="G8" s="21"/>
      <c r="H8" s="3"/>
      <c r="I8" s="3"/>
      <c r="J8" s="3"/>
      <c r="K8" s="3"/>
      <c r="L8" s="3"/>
      <c r="M8" s="3"/>
      <c r="N8" s="3"/>
      <c r="O8" s="3"/>
      <c r="P8" s="3"/>
      <c r="Q8" s="3"/>
      <c r="R8" s="21">
        <v>0.5</v>
      </c>
      <c r="S8" s="3"/>
      <c r="T8" s="3"/>
      <c r="U8" s="3">
        <f t="shared" si="0"/>
        <v>0.5</v>
      </c>
      <c r="V8" s="3" t="str">
        <f t="shared" si="1"/>
        <v>no</v>
      </c>
    </row>
    <row r="9" spans="1:22" x14ac:dyDescent="0.45">
      <c r="A9" s="8" t="s">
        <v>30</v>
      </c>
      <c r="B9" s="4" t="s">
        <v>31</v>
      </c>
      <c r="C9" s="3">
        <v>10</v>
      </c>
      <c r="D9" s="11"/>
      <c r="E9" s="3"/>
      <c r="F9" s="19"/>
      <c r="G9" s="21"/>
      <c r="H9" s="3"/>
      <c r="I9" s="3"/>
      <c r="J9" s="3"/>
      <c r="K9" s="3"/>
      <c r="L9" s="3"/>
      <c r="M9" s="3"/>
      <c r="N9" s="3"/>
      <c r="O9" s="3">
        <v>4.8</v>
      </c>
      <c r="P9" s="3">
        <v>2</v>
      </c>
      <c r="Q9" s="3"/>
      <c r="R9" s="21">
        <v>3</v>
      </c>
      <c r="S9" s="3"/>
      <c r="T9" s="3"/>
      <c r="U9" s="3">
        <f t="shared" si="0"/>
        <v>19.8</v>
      </c>
      <c r="V9" s="3" t="str">
        <f t="shared" si="1"/>
        <v>yes</v>
      </c>
    </row>
    <row r="10" spans="1:22" x14ac:dyDescent="0.45">
      <c r="A10" s="8" t="s">
        <v>32</v>
      </c>
      <c r="B10" s="4" t="s">
        <v>33</v>
      </c>
      <c r="C10" s="3"/>
      <c r="D10" s="11"/>
      <c r="E10" s="3"/>
      <c r="F10" s="3"/>
      <c r="G10" s="21"/>
      <c r="H10" s="3"/>
      <c r="I10" s="3"/>
      <c r="J10" s="3"/>
      <c r="K10" s="3"/>
      <c r="L10" s="3"/>
      <c r="M10" s="3"/>
      <c r="N10" s="3"/>
      <c r="O10" s="3">
        <v>16</v>
      </c>
      <c r="P10" s="3"/>
      <c r="Q10" s="3"/>
      <c r="R10" s="21">
        <v>0.5</v>
      </c>
      <c r="S10" s="3"/>
      <c r="T10" s="3"/>
      <c r="U10" s="3">
        <f t="shared" si="0"/>
        <v>16.5</v>
      </c>
      <c r="V10" s="3" t="str">
        <f t="shared" si="1"/>
        <v>yes</v>
      </c>
    </row>
    <row r="11" spans="1:22" x14ac:dyDescent="0.45">
      <c r="A11" s="8" t="s">
        <v>34</v>
      </c>
      <c r="B11" s="8" t="s">
        <v>33</v>
      </c>
      <c r="C11" s="3"/>
      <c r="D11" s="11"/>
      <c r="E11" s="3"/>
      <c r="F11" s="3"/>
      <c r="G11" s="21"/>
      <c r="H11" s="3"/>
      <c r="I11" s="3"/>
      <c r="J11" s="3"/>
      <c r="K11" s="3"/>
      <c r="L11" s="3"/>
      <c r="M11" s="3"/>
      <c r="N11" s="3"/>
      <c r="O11" s="3">
        <v>10</v>
      </c>
      <c r="P11" s="3"/>
      <c r="Q11" s="3"/>
      <c r="R11" s="21">
        <v>3.5</v>
      </c>
      <c r="S11" s="3"/>
      <c r="T11" s="3"/>
      <c r="U11" s="3">
        <f t="shared" si="0"/>
        <v>13.5</v>
      </c>
      <c r="V11" s="3" t="str">
        <f t="shared" si="1"/>
        <v>yes</v>
      </c>
    </row>
    <row r="12" spans="1:22" x14ac:dyDescent="0.45">
      <c r="A12" s="9" t="s">
        <v>35</v>
      </c>
      <c r="B12" s="10" t="s">
        <v>36</v>
      </c>
      <c r="C12" s="3"/>
      <c r="D12" s="11"/>
      <c r="E12" s="3"/>
      <c r="F12" s="3"/>
      <c r="G12" s="21"/>
      <c r="H12" s="3"/>
      <c r="I12" s="3"/>
      <c r="J12" s="3"/>
      <c r="K12" s="3">
        <v>5</v>
      </c>
      <c r="L12" s="3"/>
      <c r="M12" s="3"/>
      <c r="N12" s="3"/>
      <c r="O12" s="3">
        <v>3.4</v>
      </c>
      <c r="P12" s="3">
        <v>2</v>
      </c>
      <c r="Q12" s="3"/>
      <c r="R12" s="21">
        <v>2.5</v>
      </c>
      <c r="S12" s="3"/>
      <c r="T12" s="3"/>
      <c r="U12" s="3">
        <f t="shared" si="0"/>
        <v>12.9</v>
      </c>
      <c r="V12" s="3" t="str">
        <f t="shared" si="1"/>
        <v>yes</v>
      </c>
    </row>
    <row r="13" spans="1:22" x14ac:dyDescent="0.45">
      <c r="A13" s="9" t="s">
        <v>37</v>
      </c>
      <c r="B13" s="10" t="s">
        <v>38</v>
      </c>
      <c r="C13" s="3"/>
      <c r="D13" s="11"/>
      <c r="E13" s="3"/>
      <c r="F13" s="3"/>
      <c r="G13" s="21"/>
      <c r="H13" s="3"/>
      <c r="I13" s="3"/>
      <c r="J13" s="3"/>
      <c r="K13" s="3"/>
      <c r="L13" s="3"/>
      <c r="M13" s="3"/>
      <c r="N13" s="3"/>
      <c r="O13" s="3"/>
      <c r="P13" s="3"/>
      <c r="Q13" s="3"/>
      <c r="R13" s="21">
        <v>0.5</v>
      </c>
      <c r="S13" s="3"/>
      <c r="T13" s="3"/>
      <c r="U13" s="3">
        <f t="shared" si="0"/>
        <v>0.5</v>
      </c>
      <c r="V13" s="3" t="str">
        <f t="shared" si="1"/>
        <v>no</v>
      </c>
    </row>
    <row r="14" spans="1:22" x14ac:dyDescent="0.45">
      <c r="A14" s="8" t="s">
        <v>39</v>
      </c>
      <c r="B14" s="4" t="s">
        <v>40</v>
      </c>
      <c r="C14" s="3"/>
      <c r="D14" s="11"/>
      <c r="E14" s="3"/>
      <c r="F14" s="3"/>
      <c r="G14" s="21"/>
      <c r="H14" s="3"/>
      <c r="I14" s="3"/>
      <c r="J14" s="3"/>
      <c r="K14" s="3"/>
      <c r="L14" s="3"/>
      <c r="M14" s="3"/>
      <c r="N14" s="3"/>
      <c r="O14" s="3">
        <v>4.4000000000000004</v>
      </c>
      <c r="P14" s="3"/>
      <c r="Q14" s="3"/>
      <c r="R14" s="21">
        <v>3.5</v>
      </c>
      <c r="S14" s="3"/>
      <c r="T14" s="3"/>
      <c r="U14" s="3">
        <f t="shared" si="0"/>
        <v>7.9</v>
      </c>
      <c r="V14" s="3" t="str">
        <f t="shared" si="1"/>
        <v>no</v>
      </c>
    </row>
    <row r="15" spans="1:22" x14ac:dyDescent="0.45">
      <c r="A15" s="8" t="s">
        <v>41</v>
      </c>
      <c r="B15" s="4" t="s">
        <v>42</v>
      </c>
      <c r="C15" s="19">
        <v>20</v>
      </c>
      <c r="D15" s="11"/>
      <c r="E15" s="3"/>
      <c r="F15" s="3"/>
      <c r="G15" s="21"/>
      <c r="H15" s="3"/>
      <c r="I15" s="3"/>
      <c r="J15" s="3"/>
      <c r="K15" s="3"/>
      <c r="L15" s="3"/>
      <c r="M15" s="3"/>
      <c r="N15" s="3"/>
      <c r="O15" s="3">
        <v>10</v>
      </c>
      <c r="P15" s="3">
        <v>2</v>
      </c>
      <c r="Q15" s="3">
        <v>2</v>
      </c>
      <c r="R15" s="21">
        <v>2.5</v>
      </c>
      <c r="S15" s="3"/>
      <c r="T15" s="3">
        <v>1</v>
      </c>
      <c r="U15" s="3">
        <f t="shared" si="0"/>
        <v>37.5</v>
      </c>
      <c r="V15" s="3" t="str">
        <f t="shared" si="1"/>
        <v>yes</v>
      </c>
    </row>
    <row r="16" spans="1:22" x14ac:dyDescent="0.45">
      <c r="A16" s="8" t="s">
        <v>43</v>
      </c>
      <c r="B16" s="4" t="s">
        <v>44</v>
      </c>
      <c r="C16" s="3"/>
      <c r="D16" s="11"/>
      <c r="E16" s="3"/>
      <c r="F16" s="3"/>
      <c r="G16" s="21"/>
      <c r="H16" s="3"/>
      <c r="I16" s="3"/>
      <c r="J16" s="3"/>
      <c r="K16" s="3"/>
      <c r="L16" s="3"/>
      <c r="M16" s="3"/>
      <c r="N16" s="3">
        <v>2</v>
      </c>
      <c r="O16" s="3">
        <v>29.8</v>
      </c>
      <c r="P16" s="3">
        <v>2</v>
      </c>
      <c r="Q16" s="3"/>
      <c r="R16" s="21">
        <v>2</v>
      </c>
      <c r="S16" s="3"/>
      <c r="T16" s="3"/>
      <c r="U16" s="3">
        <f t="shared" si="0"/>
        <v>35.799999999999997</v>
      </c>
      <c r="V16" s="3" t="str">
        <f t="shared" si="1"/>
        <v>yes</v>
      </c>
    </row>
    <row r="17" spans="1:22" x14ac:dyDescent="0.45">
      <c r="A17" s="8" t="s">
        <v>45</v>
      </c>
      <c r="B17" s="4" t="s">
        <v>46</v>
      </c>
      <c r="C17" s="3"/>
      <c r="D17" s="11"/>
      <c r="E17" s="3">
        <v>5</v>
      </c>
      <c r="F17" s="3"/>
      <c r="G17" s="21"/>
      <c r="H17" s="3"/>
      <c r="I17" s="3"/>
      <c r="J17" s="3"/>
      <c r="K17" s="3"/>
      <c r="L17" s="3"/>
      <c r="M17" s="19">
        <v>2</v>
      </c>
      <c r="N17" s="3"/>
      <c r="O17" s="3">
        <v>32</v>
      </c>
      <c r="P17" s="3">
        <v>2</v>
      </c>
      <c r="Q17" s="3"/>
      <c r="R17" s="21">
        <v>2</v>
      </c>
      <c r="S17" s="3"/>
      <c r="T17" s="3"/>
      <c r="U17" s="3">
        <f t="shared" si="0"/>
        <v>43</v>
      </c>
      <c r="V17" s="3" t="str">
        <f t="shared" si="1"/>
        <v>yes</v>
      </c>
    </row>
    <row r="18" spans="1:22" s="16" customFormat="1" x14ac:dyDescent="0.45">
      <c r="A18" s="12" t="s">
        <v>45</v>
      </c>
      <c r="B18" s="13" t="s">
        <v>133</v>
      </c>
      <c r="C18" s="14"/>
      <c r="D18" s="15"/>
      <c r="E18" s="14"/>
      <c r="F18" s="14"/>
      <c r="G18" s="21"/>
      <c r="H18" s="14"/>
      <c r="I18" s="14"/>
      <c r="J18" s="14"/>
      <c r="K18" s="14"/>
      <c r="L18" s="14"/>
      <c r="M18" s="14"/>
      <c r="N18" s="14"/>
      <c r="O18" s="14">
        <v>6</v>
      </c>
      <c r="P18" s="14"/>
      <c r="Q18" s="14"/>
      <c r="R18" s="21"/>
      <c r="S18" s="14"/>
      <c r="T18" s="14"/>
      <c r="U18" s="14">
        <f t="shared" si="0"/>
        <v>6</v>
      </c>
      <c r="V18" s="14" t="str">
        <f t="shared" ref="V18" si="2">+IF(U18&gt;9,"yes","no")</f>
        <v>no</v>
      </c>
    </row>
    <row r="19" spans="1:22" x14ac:dyDescent="0.45">
      <c r="A19" s="8" t="s">
        <v>47</v>
      </c>
      <c r="B19" s="4" t="s">
        <v>48</v>
      </c>
      <c r="C19" s="3"/>
      <c r="D19" s="11"/>
      <c r="E19" s="3"/>
      <c r="F19" s="3"/>
      <c r="G19" s="21"/>
      <c r="H19" s="3"/>
      <c r="I19" s="3"/>
      <c r="J19" s="3"/>
      <c r="K19" s="3"/>
      <c r="L19" s="3"/>
      <c r="M19" s="3"/>
      <c r="N19" s="3"/>
      <c r="O19" s="3">
        <v>4</v>
      </c>
      <c r="P19" s="3">
        <v>2</v>
      </c>
      <c r="Q19" s="3"/>
      <c r="R19" s="21">
        <v>1</v>
      </c>
      <c r="S19" s="3"/>
      <c r="T19" s="3"/>
      <c r="U19" s="3">
        <f t="shared" si="0"/>
        <v>7</v>
      </c>
      <c r="V19" s="3" t="str">
        <f t="shared" si="1"/>
        <v>no</v>
      </c>
    </row>
    <row r="20" spans="1:22" x14ac:dyDescent="0.45">
      <c r="A20" s="8" t="s">
        <v>49</v>
      </c>
      <c r="B20" s="4" t="s">
        <v>50</v>
      </c>
      <c r="C20" s="3"/>
      <c r="D20" s="11"/>
      <c r="E20" s="3"/>
      <c r="F20" s="3"/>
      <c r="G20" s="21"/>
      <c r="H20" s="3"/>
      <c r="I20" s="3"/>
      <c r="J20" s="3"/>
      <c r="K20" s="3"/>
      <c r="L20" s="3"/>
      <c r="M20" s="3"/>
      <c r="N20" s="3"/>
      <c r="O20" s="3"/>
      <c r="P20" s="3"/>
      <c r="Q20" s="3"/>
      <c r="R20" s="21"/>
      <c r="S20" s="3"/>
      <c r="T20" s="3"/>
      <c r="U20" s="3">
        <f t="shared" si="0"/>
        <v>0</v>
      </c>
      <c r="V20" s="3" t="str">
        <f t="shared" si="1"/>
        <v>no</v>
      </c>
    </row>
    <row r="21" spans="1:22" x14ac:dyDescent="0.45">
      <c r="A21" s="8" t="s">
        <v>51</v>
      </c>
      <c r="B21" s="4" t="s">
        <v>52</v>
      </c>
      <c r="C21" s="3"/>
      <c r="D21" s="11"/>
      <c r="E21" s="3"/>
      <c r="F21" s="3"/>
      <c r="G21" s="21"/>
      <c r="H21" s="3"/>
      <c r="I21" s="3"/>
      <c r="J21" s="3"/>
      <c r="K21" s="3"/>
      <c r="L21" s="3"/>
      <c r="M21" s="3"/>
      <c r="N21" s="3"/>
      <c r="O21" s="3"/>
      <c r="P21" s="3"/>
      <c r="Q21" s="3"/>
      <c r="R21" s="21"/>
      <c r="S21" s="3"/>
      <c r="T21" s="3"/>
      <c r="U21" s="3">
        <f t="shared" si="0"/>
        <v>0</v>
      </c>
      <c r="V21" s="3" t="str">
        <f t="shared" si="1"/>
        <v>no</v>
      </c>
    </row>
    <row r="22" spans="1:22" x14ac:dyDescent="0.45">
      <c r="A22" s="8" t="s">
        <v>53</v>
      </c>
      <c r="B22" s="8" t="s">
        <v>54</v>
      </c>
      <c r="C22" s="3"/>
      <c r="D22" s="11"/>
      <c r="E22" s="3"/>
      <c r="F22" s="3"/>
      <c r="G22" s="21"/>
      <c r="H22" s="3"/>
      <c r="I22" s="3"/>
      <c r="J22" s="3"/>
      <c r="K22" s="3"/>
      <c r="L22" s="3"/>
      <c r="M22" s="3"/>
      <c r="N22" s="3"/>
      <c r="O22" s="3">
        <v>6</v>
      </c>
      <c r="P22" s="3"/>
      <c r="Q22" s="3"/>
      <c r="R22" s="21">
        <v>2</v>
      </c>
      <c r="S22" s="3"/>
      <c r="T22" s="3"/>
      <c r="U22" s="3">
        <f t="shared" si="0"/>
        <v>8</v>
      </c>
      <c r="V22" s="3" t="str">
        <f t="shared" si="1"/>
        <v>no</v>
      </c>
    </row>
    <row r="23" spans="1:22" x14ac:dyDescent="0.45">
      <c r="A23" s="8" t="s">
        <v>55</v>
      </c>
      <c r="B23" s="8" t="s">
        <v>46</v>
      </c>
      <c r="C23" s="3">
        <v>10</v>
      </c>
      <c r="D23" s="11"/>
      <c r="E23" s="3"/>
      <c r="F23" s="3"/>
      <c r="G23" s="21"/>
      <c r="H23" s="3"/>
      <c r="I23" s="3"/>
      <c r="J23" s="3"/>
      <c r="K23" s="3"/>
      <c r="L23" s="3"/>
      <c r="M23" s="3"/>
      <c r="N23" s="3">
        <v>2</v>
      </c>
      <c r="O23" s="3">
        <f>5*2</f>
        <v>10</v>
      </c>
      <c r="P23" s="3">
        <v>2</v>
      </c>
      <c r="Q23" s="3"/>
      <c r="R23" s="21">
        <v>4</v>
      </c>
      <c r="S23" s="3">
        <v>1</v>
      </c>
      <c r="T23" s="3"/>
      <c r="U23" s="3">
        <f t="shared" si="0"/>
        <v>29</v>
      </c>
      <c r="V23" s="3" t="str">
        <f t="shared" si="1"/>
        <v>yes</v>
      </c>
    </row>
    <row r="24" spans="1:22" x14ac:dyDescent="0.45">
      <c r="A24" s="8" t="s">
        <v>56</v>
      </c>
      <c r="B24" s="4" t="s">
        <v>57</v>
      </c>
      <c r="C24" s="3"/>
      <c r="D24" s="11"/>
      <c r="E24" s="3"/>
      <c r="F24" s="3"/>
      <c r="G24" s="21"/>
      <c r="H24" s="3"/>
      <c r="I24" s="3"/>
      <c r="J24" s="3"/>
      <c r="K24" s="3"/>
      <c r="L24" s="3"/>
      <c r="M24" s="3"/>
      <c r="N24" s="3"/>
      <c r="O24" s="3"/>
      <c r="P24" s="3"/>
      <c r="Q24" s="3"/>
      <c r="R24" s="21">
        <v>0.5</v>
      </c>
      <c r="S24" s="3"/>
      <c r="T24" s="3"/>
      <c r="U24" s="3">
        <f t="shared" si="0"/>
        <v>0.5</v>
      </c>
      <c r="V24" s="3" t="str">
        <f t="shared" si="1"/>
        <v>no</v>
      </c>
    </row>
    <row r="25" spans="1:22" x14ac:dyDescent="0.45">
      <c r="A25" s="8" t="s">
        <v>58</v>
      </c>
      <c r="B25" s="4" t="s">
        <v>59</v>
      </c>
      <c r="C25" s="3"/>
      <c r="D25" s="11"/>
      <c r="E25" s="3"/>
      <c r="F25" s="3"/>
      <c r="G25" s="21"/>
      <c r="H25" s="3"/>
      <c r="I25" s="3"/>
      <c r="J25" s="3"/>
      <c r="K25" s="3"/>
      <c r="L25" s="3"/>
      <c r="M25" s="3"/>
      <c r="N25" s="3"/>
      <c r="O25" s="3"/>
      <c r="P25" s="3"/>
      <c r="Q25" s="3"/>
      <c r="R25" s="21">
        <v>0.5</v>
      </c>
      <c r="S25" s="3"/>
      <c r="T25" s="3"/>
      <c r="U25" s="3">
        <f t="shared" si="0"/>
        <v>0.5</v>
      </c>
      <c r="V25" s="3" t="str">
        <f t="shared" si="1"/>
        <v>no</v>
      </c>
    </row>
    <row r="26" spans="1:22" x14ac:dyDescent="0.45">
      <c r="A26" s="8" t="s">
        <v>60</v>
      </c>
      <c r="B26" s="4" t="s">
        <v>61</v>
      </c>
      <c r="C26" s="3"/>
      <c r="D26" s="11"/>
      <c r="E26" s="3"/>
      <c r="F26" s="3"/>
      <c r="G26" s="21"/>
      <c r="H26" s="3"/>
      <c r="I26" s="3"/>
      <c r="J26" s="3"/>
      <c r="K26" s="3"/>
      <c r="L26" s="3"/>
      <c r="M26" s="3"/>
      <c r="N26" s="3"/>
      <c r="O26" s="3"/>
      <c r="P26" s="3"/>
      <c r="Q26" s="3"/>
      <c r="R26" s="21"/>
      <c r="S26" s="3"/>
      <c r="T26" s="3"/>
      <c r="U26" s="3">
        <f t="shared" si="0"/>
        <v>0</v>
      </c>
      <c r="V26" s="3" t="str">
        <f t="shared" si="1"/>
        <v>no</v>
      </c>
    </row>
    <row r="27" spans="1:22" x14ac:dyDescent="0.45">
      <c r="A27" s="8" t="s">
        <v>62</v>
      </c>
      <c r="B27" s="4" t="s">
        <v>63</v>
      </c>
      <c r="C27" s="3"/>
      <c r="D27" s="11"/>
      <c r="E27" s="3"/>
      <c r="F27" s="3"/>
      <c r="G27" s="21"/>
      <c r="H27" s="3"/>
      <c r="I27" s="3"/>
      <c r="J27" s="3"/>
      <c r="K27" s="3"/>
      <c r="L27" s="3"/>
      <c r="M27" s="3"/>
      <c r="N27" s="3"/>
      <c r="O27" s="3"/>
      <c r="P27" s="3"/>
      <c r="Q27" s="3"/>
      <c r="R27" s="21"/>
      <c r="S27" s="3"/>
      <c r="T27" s="3"/>
      <c r="U27" s="3">
        <f t="shared" si="0"/>
        <v>0</v>
      </c>
      <c r="V27" s="3" t="str">
        <f t="shared" si="1"/>
        <v>no</v>
      </c>
    </row>
    <row r="28" spans="1:22" x14ac:dyDescent="0.45">
      <c r="A28" s="8" t="s">
        <v>64</v>
      </c>
      <c r="B28" s="8" t="s">
        <v>46</v>
      </c>
      <c r="C28" s="3"/>
      <c r="D28" s="11">
        <v>5</v>
      </c>
      <c r="E28" s="3"/>
      <c r="F28" s="3"/>
      <c r="G28" s="21"/>
      <c r="H28" s="3"/>
      <c r="I28" s="3">
        <v>0</v>
      </c>
      <c r="J28" s="3"/>
      <c r="K28" s="3"/>
      <c r="L28" s="3"/>
      <c r="M28" s="3"/>
      <c r="N28" s="3">
        <v>2</v>
      </c>
      <c r="O28" s="3">
        <v>4</v>
      </c>
      <c r="P28" s="3"/>
      <c r="Q28" s="3"/>
      <c r="R28" s="21">
        <v>4</v>
      </c>
      <c r="S28" s="3"/>
      <c r="T28" s="3"/>
      <c r="U28" s="3">
        <f t="shared" si="0"/>
        <v>15</v>
      </c>
      <c r="V28" s="3" t="str">
        <f t="shared" si="1"/>
        <v>yes</v>
      </c>
    </row>
    <row r="29" spans="1:22" x14ac:dyDescent="0.45">
      <c r="A29" s="4" t="s">
        <v>65</v>
      </c>
      <c r="B29" s="4" t="s">
        <v>66</v>
      </c>
      <c r="C29" s="3"/>
      <c r="D29" s="11"/>
      <c r="E29" s="3"/>
      <c r="F29" s="3"/>
      <c r="G29" s="21"/>
      <c r="H29" s="3"/>
      <c r="I29" s="3">
        <v>0</v>
      </c>
      <c r="J29" s="3"/>
      <c r="K29" s="3"/>
      <c r="L29" s="3"/>
      <c r="M29" s="3"/>
      <c r="N29" s="3"/>
      <c r="O29" s="3">
        <v>10.8</v>
      </c>
      <c r="P29" s="3"/>
      <c r="Q29" s="3"/>
      <c r="R29" s="21">
        <v>0.5</v>
      </c>
      <c r="S29" s="3"/>
      <c r="T29" s="3"/>
      <c r="U29" s="3">
        <f t="shared" si="0"/>
        <v>11.3</v>
      </c>
      <c r="V29" s="3" t="str">
        <f t="shared" si="1"/>
        <v>yes</v>
      </c>
    </row>
    <row r="30" spans="1:22" x14ac:dyDescent="0.45">
      <c r="A30" s="8" t="s">
        <v>67</v>
      </c>
      <c r="B30" s="4" t="s">
        <v>68</v>
      </c>
      <c r="C30" s="3"/>
      <c r="D30" s="11"/>
      <c r="E30" s="3"/>
      <c r="F30" s="3"/>
      <c r="G30" s="21"/>
      <c r="H30" s="3"/>
      <c r="I30" s="3"/>
      <c r="J30" s="3"/>
      <c r="K30" s="3"/>
      <c r="L30" s="3"/>
      <c r="M30" s="3"/>
      <c r="N30" s="3"/>
      <c r="O30" s="3">
        <v>8</v>
      </c>
      <c r="P30" s="3"/>
      <c r="Q30" s="3"/>
      <c r="R30" s="21"/>
      <c r="S30" s="3"/>
      <c r="T30" s="3"/>
      <c r="U30" s="3">
        <f t="shared" si="0"/>
        <v>8</v>
      </c>
      <c r="V30" s="3" t="str">
        <f t="shared" si="1"/>
        <v>no</v>
      </c>
    </row>
    <row r="31" spans="1:22" x14ac:dyDescent="0.45">
      <c r="A31" s="8" t="s">
        <v>69</v>
      </c>
      <c r="B31" s="4" t="s">
        <v>40</v>
      </c>
      <c r="C31" s="3">
        <v>10</v>
      </c>
      <c r="D31" s="11"/>
      <c r="E31" s="3"/>
      <c r="F31" s="3"/>
      <c r="G31" s="21"/>
      <c r="H31" s="3">
        <v>3</v>
      </c>
      <c r="I31" s="3">
        <v>0</v>
      </c>
      <c r="J31" s="3"/>
      <c r="K31" s="3"/>
      <c r="L31" s="3"/>
      <c r="M31" s="3"/>
      <c r="N31" s="3"/>
      <c r="O31" s="3">
        <v>2</v>
      </c>
      <c r="P31" s="3"/>
      <c r="Q31" s="3"/>
      <c r="R31" s="21">
        <v>4.5</v>
      </c>
      <c r="S31" s="3"/>
      <c r="T31" s="3"/>
      <c r="U31" s="3">
        <f t="shared" si="0"/>
        <v>19.5</v>
      </c>
      <c r="V31" s="3" t="str">
        <f t="shared" si="1"/>
        <v>yes</v>
      </c>
    </row>
    <row r="32" spans="1:22" x14ac:dyDescent="0.45">
      <c r="A32" s="8" t="s">
        <v>70</v>
      </c>
      <c r="B32" s="4" t="s">
        <v>71</v>
      </c>
      <c r="C32" s="3"/>
      <c r="D32" s="11"/>
      <c r="E32" s="3"/>
      <c r="F32" s="3"/>
      <c r="G32" s="21"/>
      <c r="H32" s="3"/>
      <c r="I32" s="3"/>
      <c r="J32" s="3"/>
      <c r="K32" s="3"/>
      <c r="L32" s="3"/>
      <c r="M32" s="3"/>
      <c r="N32" s="3"/>
      <c r="O32" s="3"/>
      <c r="P32" s="3"/>
      <c r="Q32" s="3"/>
      <c r="R32" s="21">
        <v>0.5</v>
      </c>
      <c r="S32" s="3"/>
      <c r="T32" s="3"/>
      <c r="U32" s="3">
        <f t="shared" si="0"/>
        <v>0.5</v>
      </c>
      <c r="V32" s="3" t="str">
        <f t="shared" si="1"/>
        <v>no</v>
      </c>
    </row>
    <row r="33" spans="1:22" x14ac:dyDescent="0.45">
      <c r="A33" s="8" t="s">
        <v>72</v>
      </c>
      <c r="B33" s="4" t="s">
        <v>73</v>
      </c>
      <c r="C33" s="3"/>
      <c r="D33" s="11"/>
      <c r="E33" s="3"/>
      <c r="F33" s="3"/>
      <c r="G33" s="21"/>
      <c r="H33" s="3"/>
      <c r="I33" s="3">
        <v>0</v>
      </c>
      <c r="J33" s="3"/>
      <c r="K33" s="3"/>
      <c r="L33" s="3"/>
      <c r="M33" s="3"/>
      <c r="N33" s="3"/>
      <c r="O33" s="3">
        <v>30</v>
      </c>
      <c r="P33" s="3"/>
      <c r="Q33" s="3"/>
      <c r="R33" s="21">
        <v>2</v>
      </c>
      <c r="S33" s="3"/>
      <c r="T33" s="3"/>
      <c r="U33" s="3">
        <f t="shared" si="0"/>
        <v>32</v>
      </c>
      <c r="V33" s="3" t="str">
        <f t="shared" si="1"/>
        <v>yes</v>
      </c>
    </row>
    <row r="34" spans="1:22" x14ac:dyDescent="0.45">
      <c r="A34" s="8" t="s">
        <v>74</v>
      </c>
      <c r="B34" s="4" t="s">
        <v>75</v>
      </c>
      <c r="C34" s="3"/>
      <c r="D34" s="11"/>
      <c r="E34" s="3"/>
      <c r="F34" s="3"/>
      <c r="G34" s="21"/>
      <c r="H34" s="3"/>
      <c r="I34" s="3"/>
      <c r="J34" s="3"/>
      <c r="K34" s="3"/>
      <c r="L34" s="3"/>
      <c r="M34" s="3"/>
      <c r="N34" s="3"/>
      <c r="O34" s="3"/>
      <c r="P34" s="3"/>
      <c r="Q34" s="3"/>
      <c r="R34" s="21"/>
      <c r="S34" s="3"/>
      <c r="T34" s="3"/>
      <c r="U34" s="3">
        <f t="shared" ref="U34:U65" si="3">SUM(C34:T34)</f>
        <v>0</v>
      </c>
      <c r="V34" s="3" t="str">
        <f t="shared" si="1"/>
        <v>no</v>
      </c>
    </row>
    <row r="35" spans="1:22" x14ac:dyDescent="0.45">
      <c r="A35" s="8" t="s">
        <v>76</v>
      </c>
      <c r="B35" s="4" t="s">
        <v>77</v>
      </c>
      <c r="C35" s="3"/>
      <c r="D35" s="11"/>
      <c r="E35" s="3"/>
      <c r="F35" s="3"/>
      <c r="G35" s="21"/>
      <c r="H35" s="3"/>
      <c r="I35" s="3"/>
      <c r="J35" s="3"/>
      <c r="K35" s="3"/>
      <c r="L35" s="3"/>
      <c r="M35" s="3"/>
      <c r="N35" s="3"/>
      <c r="O35" s="3"/>
      <c r="P35" s="3">
        <v>2</v>
      </c>
      <c r="Q35" s="3"/>
      <c r="R35" s="21">
        <v>2</v>
      </c>
      <c r="S35" s="3"/>
      <c r="T35" s="3"/>
      <c r="U35" s="3">
        <f t="shared" si="3"/>
        <v>4</v>
      </c>
      <c r="V35" s="3" t="str">
        <f t="shared" si="1"/>
        <v>no</v>
      </c>
    </row>
    <row r="36" spans="1:22" x14ac:dyDescent="0.45">
      <c r="A36" s="4" t="s">
        <v>78</v>
      </c>
      <c r="B36" s="4" t="s">
        <v>79</v>
      </c>
      <c r="C36" s="3"/>
      <c r="D36" s="11"/>
      <c r="E36" s="3"/>
      <c r="F36" s="3"/>
      <c r="G36" s="21"/>
      <c r="H36" s="3"/>
      <c r="I36" s="3">
        <v>0</v>
      </c>
      <c r="J36" s="3"/>
      <c r="K36" s="3"/>
      <c r="L36" s="3"/>
      <c r="M36" s="3"/>
      <c r="N36" s="3">
        <v>2</v>
      </c>
      <c r="O36" s="3">
        <v>20</v>
      </c>
      <c r="P36" s="3"/>
      <c r="Q36" s="3"/>
      <c r="R36" s="21">
        <v>2</v>
      </c>
      <c r="S36" s="3"/>
      <c r="T36" s="3">
        <v>1</v>
      </c>
      <c r="U36" s="3">
        <f t="shared" si="3"/>
        <v>25</v>
      </c>
      <c r="V36" s="3" t="str">
        <f t="shared" si="1"/>
        <v>yes</v>
      </c>
    </row>
    <row r="37" spans="1:22" x14ac:dyDescent="0.45">
      <c r="A37" s="8" t="s">
        <v>78</v>
      </c>
      <c r="B37" s="8" t="s">
        <v>25</v>
      </c>
      <c r="C37" s="3"/>
      <c r="D37" s="11"/>
      <c r="E37" s="3"/>
      <c r="F37" s="3"/>
      <c r="G37" s="21"/>
      <c r="H37" s="3"/>
      <c r="I37" s="3">
        <v>0</v>
      </c>
      <c r="J37" s="3"/>
      <c r="K37" s="3"/>
      <c r="L37" s="3"/>
      <c r="M37" s="3"/>
      <c r="N37" s="3">
        <v>2</v>
      </c>
      <c r="O37" s="3">
        <v>18</v>
      </c>
      <c r="P37" s="3"/>
      <c r="Q37" s="3"/>
      <c r="R37" s="21"/>
      <c r="S37" s="3"/>
      <c r="T37" s="3">
        <v>1</v>
      </c>
      <c r="U37" s="3">
        <f t="shared" si="3"/>
        <v>21</v>
      </c>
      <c r="V37" s="3" t="str">
        <f t="shared" si="1"/>
        <v>yes</v>
      </c>
    </row>
    <row r="38" spans="1:22" x14ac:dyDescent="0.45">
      <c r="A38" s="8" t="s">
        <v>80</v>
      </c>
      <c r="B38" s="8" t="s">
        <v>81</v>
      </c>
      <c r="C38" s="3"/>
      <c r="D38" s="11"/>
      <c r="E38" s="3"/>
      <c r="F38" s="3"/>
      <c r="G38" s="21"/>
      <c r="H38" s="3"/>
      <c r="I38" s="3"/>
      <c r="J38" s="3"/>
      <c r="K38" s="3"/>
      <c r="L38" s="3"/>
      <c r="M38" s="3"/>
      <c r="N38" s="3"/>
      <c r="O38" s="3"/>
      <c r="P38" s="3"/>
      <c r="Q38" s="3"/>
      <c r="R38" s="21"/>
      <c r="S38" s="3"/>
      <c r="T38" s="3"/>
      <c r="U38" s="3">
        <f t="shared" si="3"/>
        <v>0</v>
      </c>
      <c r="V38" s="3" t="str">
        <f t="shared" si="1"/>
        <v>no</v>
      </c>
    </row>
    <row r="39" spans="1:22" x14ac:dyDescent="0.45">
      <c r="A39" s="8" t="s">
        <v>82</v>
      </c>
      <c r="B39" s="8" t="s">
        <v>83</v>
      </c>
      <c r="C39" s="3"/>
      <c r="D39" s="11"/>
      <c r="E39" s="3"/>
      <c r="F39" s="3"/>
      <c r="G39" s="21"/>
      <c r="H39" s="3"/>
      <c r="I39" s="3"/>
      <c r="J39" s="3"/>
      <c r="K39" s="3"/>
      <c r="L39" s="3"/>
      <c r="M39" s="3"/>
      <c r="N39" s="3"/>
      <c r="O39" s="3"/>
      <c r="P39" s="3"/>
      <c r="Q39" s="3"/>
      <c r="R39" s="21"/>
      <c r="S39" s="3"/>
      <c r="T39" s="3"/>
      <c r="U39" s="3">
        <f t="shared" si="3"/>
        <v>0</v>
      </c>
      <c r="V39" s="3" t="str">
        <f t="shared" si="1"/>
        <v>no</v>
      </c>
    </row>
    <row r="40" spans="1:22" s="16" customFormat="1" x14ac:dyDescent="0.45">
      <c r="A40" s="17" t="s">
        <v>131</v>
      </c>
      <c r="B40" s="17" t="s">
        <v>102</v>
      </c>
      <c r="C40" s="14"/>
      <c r="D40" s="15"/>
      <c r="E40" s="14"/>
      <c r="F40" s="14"/>
      <c r="G40" s="21"/>
      <c r="H40" s="14"/>
      <c r="I40" s="14"/>
      <c r="J40" s="14"/>
      <c r="K40" s="14"/>
      <c r="L40" s="14"/>
      <c r="M40" s="14"/>
      <c r="N40" s="14"/>
      <c r="O40" s="14">
        <v>12</v>
      </c>
      <c r="P40" s="14"/>
      <c r="Q40" s="14"/>
      <c r="R40" s="21"/>
      <c r="S40" s="14"/>
      <c r="T40" s="14"/>
      <c r="U40" s="14">
        <f t="shared" si="3"/>
        <v>12</v>
      </c>
      <c r="V40" s="14" t="str">
        <f t="shared" ref="V40" si="4">+IF(U40&gt;9,"yes","no")</f>
        <v>yes</v>
      </c>
    </row>
    <row r="41" spans="1:22" x14ac:dyDescent="0.45">
      <c r="A41" s="8" t="s">
        <v>84</v>
      </c>
      <c r="B41" s="4" t="s">
        <v>85</v>
      </c>
      <c r="C41" s="3"/>
      <c r="D41" s="11"/>
      <c r="E41" s="3"/>
      <c r="F41" s="3"/>
      <c r="G41" s="21"/>
      <c r="H41" s="3"/>
      <c r="I41" s="3"/>
      <c r="J41" s="3"/>
      <c r="K41" s="3"/>
      <c r="L41" s="3"/>
      <c r="M41" s="3"/>
      <c r="N41" s="3"/>
      <c r="O41" s="3"/>
      <c r="P41" s="3"/>
      <c r="Q41" s="3"/>
      <c r="R41" s="21"/>
      <c r="S41" s="3"/>
      <c r="T41" s="3"/>
      <c r="U41" s="3">
        <f t="shared" si="3"/>
        <v>0</v>
      </c>
      <c r="V41" s="3" t="str">
        <f t="shared" si="1"/>
        <v>no</v>
      </c>
    </row>
    <row r="42" spans="1:22" x14ac:dyDescent="0.45">
      <c r="A42" s="8" t="s">
        <v>86</v>
      </c>
      <c r="B42" s="4" t="s">
        <v>87</v>
      </c>
      <c r="C42" s="3"/>
      <c r="D42" s="11"/>
      <c r="E42" s="3"/>
      <c r="F42" s="3"/>
      <c r="G42" s="21"/>
      <c r="H42" s="3"/>
      <c r="I42" s="3"/>
      <c r="J42" s="3"/>
      <c r="K42" s="3"/>
      <c r="L42" s="3"/>
      <c r="M42" s="3"/>
      <c r="N42" s="3"/>
      <c r="O42" s="3">
        <v>6</v>
      </c>
      <c r="P42" s="3"/>
      <c r="Q42" s="3"/>
      <c r="R42" s="21">
        <v>1</v>
      </c>
      <c r="S42" s="3"/>
      <c r="T42" s="3"/>
      <c r="U42" s="3">
        <f t="shared" si="3"/>
        <v>7</v>
      </c>
      <c r="V42" s="3" t="str">
        <f t="shared" si="1"/>
        <v>no</v>
      </c>
    </row>
    <row r="43" spans="1:22" x14ac:dyDescent="0.45">
      <c r="A43" s="8" t="s">
        <v>86</v>
      </c>
      <c r="B43" s="4" t="s">
        <v>88</v>
      </c>
      <c r="C43" s="3"/>
      <c r="D43" s="11"/>
      <c r="E43" s="3"/>
      <c r="F43" s="3"/>
      <c r="G43" s="21"/>
      <c r="H43" s="3"/>
      <c r="I43" s="3">
        <v>0</v>
      </c>
      <c r="J43" s="3"/>
      <c r="K43" s="3"/>
      <c r="L43" s="3"/>
      <c r="M43" s="3"/>
      <c r="N43" s="3"/>
      <c r="O43" s="3">
        <v>20</v>
      </c>
      <c r="P43" s="3"/>
      <c r="Q43" s="3"/>
      <c r="R43" s="21">
        <v>2.5</v>
      </c>
      <c r="S43" s="3"/>
      <c r="T43" s="3"/>
      <c r="U43" s="3">
        <f t="shared" si="3"/>
        <v>22.5</v>
      </c>
      <c r="V43" s="3" t="str">
        <f t="shared" si="1"/>
        <v>yes</v>
      </c>
    </row>
    <row r="44" spans="1:22" x14ac:dyDescent="0.45">
      <c r="A44" s="8" t="s">
        <v>89</v>
      </c>
      <c r="B44" s="4" t="s">
        <v>90</v>
      </c>
      <c r="C44" s="3"/>
      <c r="D44" s="11"/>
      <c r="E44" s="3"/>
      <c r="F44" s="3"/>
      <c r="G44" s="21"/>
      <c r="H44" s="3"/>
      <c r="I44" s="3"/>
      <c r="J44" s="3"/>
      <c r="K44" s="3"/>
      <c r="L44" s="3"/>
      <c r="M44" s="3"/>
      <c r="N44" s="3"/>
      <c r="O44" s="3"/>
      <c r="P44" s="3"/>
      <c r="Q44" s="3"/>
      <c r="R44" s="21">
        <v>1</v>
      </c>
      <c r="S44" s="3"/>
      <c r="T44" s="3"/>
      <c r="U44" s="3">
        <f t="shared" si="3"/>
        <v>1</v>
      </c>
      <c r="V44" s="3" t="str">
        <f t="shared" si="1"/>
        <v>no</v>
      </c>
    </row>
    <row r="45" spans="1:22" x14ac:dyDescent="0.45">
      <c r="A45" s="8" t="s">
        <v>91</v>
      </c>
      <c r="B45" s="4" t="s">
        <v>92</v>
      </c>
      <c r="C45" s="3"/>
      <c r="D45" s="11"/>
      <c r="E45" s="3"/>
      <c r="F45" s="3"/>
      <c r="G45" s="21"/>
      <c r="H45" s="3"/>
      <c r="I45" s="3"/>
      <c r="J45" s="3"/>
      <c r="K45" s="3"/>
      <c r="L45" s="3"/>
      <c r="M45" s="3"/>
      <c r="N45" s="3"/>
      <c r="O45" s="3">
        <v>6</v>
      </c>
      <c r="P45" s="3"/>
      <c r="Q45" s="3"/>
      <c r="R45" s="21"/>
      <c r="S45" s="3"/>
      <c r="T45" s="3"/>
      <c r="U45" s="3">
        <f t="shared" si="3"/>
        <v>6</v>
      </c>
      <c r="V45" s="3" t="str">
        <f t="shared" si="1"/>
        <v>no</v>
      </c>
    </row>
    <row r="46" spans="1:22" x14ac:dyDescent="0.45">
      <c r="A46" s="9" t="s">
        <v>93</v>
      </c>
      <c r="B46" s="10" t="s">
        <v>94</v>
      </c>
      <c r="C46" s="3"/>
      <c r="D46" s="11"/>
      <c r="E46" s="3"/>
      <c r="F46" s="3"/>
      <c r="G46" s="21"/>
      <c r="H46" s="3"/>
      <c r="I46" s="3">
        <v>0</v>
      </c>
      <c r="J46" s="3"/>
      <c r="K46" s="3"/>
      <c r="L46" s="3"/>
      <c r="M46" s="3"/>
      <c r="N46" s="3"/>
      <c r="O46" s="3">
        <v>9.4</v>
      </c>
      <c r="P46" s="3">
        <v>2</v>
      </c>
      <c r="Q46" s="3"/>
      <c r="R46" s="21">
        <v>0.5</v>
      </c>
      <c r="S46" s="3"/>
      <c r="T46" s="3"/>
      <c r="U46" s="3">
        <f t="shared" si="3"/>
        <v>11.9</v>
      </c>
      <c r="V46" s="3" t="str">
        <f t="shared" si="1"/>
        <v>yes</v>
      </c>
    </row>
    <row r="47" spans="1:22" x14ac:dyDescent="0.45">
      <c r="A47" s="8" t="s">
        <v>95</v>
      </c>
      <c r="B47" s="4" t="s">
        <v>96</v>
      </c>
      <c r="C47" s="3"/>
      <c r="D47" s="11"/>
      <c r="E47" s="3"/>
      <c r="F47" s="3"/>
      <c r="G47" s="21"/>
      <c r="H47" s="3"/>
      <c r="I47" s="3"/>
      <c r="J47" s="3"/>
      <c r="K47" s="3"/>
      <c r="L47" s="3"/>
      <c r="M47" s="3"/>
      <c r="N47" s="3"/>
      <c r="O47" s="3"/>
      <c r="P47" s="3"/>
      <c r="Q47" s="3"/>
      <c r="R47" s="21">
        <v>0.5</v>
      </c>
      <c r="S47" s="3"/>
      <c r="T47" s="3"/>
      <c r="U47" s="3">
        <f t="shared" si="3"/>
        <v>0.5</v>
      </c>
      <c r="V47" s="3" t="str">
        <f t="shared" si="1"/>
        <v>no</v>
      </c>
    </row>
    <row r="48" spans="1:22" x14ac:dyDescent="0.45">
      <c r="A48" s="8" t="s">
        <v>97</v>
      </c>
      <c r="B48" s="4" t="s">
        <v>98</v>
      </c>
      <c r="C48" s="3"/>
      <c r="D48" s="11"/>
      <c r="E48" s="3"/>
      <c r="F48" s="3"/>
      <c r="G48" s="21"/>
      <c r="H48" s="3"/>
      <c r="I48" s="3"/>
      <c r="J48" s="3"/>
      <c r="K48" s="3"/>
      <c r="L48" s="3"/>
      <c r="M48" s="3"/>
      <c r="N48" s="3"/>
      <c r="O48" s="3">
        <v>2</v>
      </c>
      <c r="P48" s="3"/>
      <c r="Q48" s="3"/>
      <c r="R48" s="21"/>
      <c r="S48" s="3"/>
      <c r="T48" s="3"/>
      <c r="U48" s="3">
        <f t="shared" si="3"/>
        <v>2</v>
      </c>
      <c r="V48" s="3" t="str">
        <f t="shared" si="1"/>
        <v>no</v>
      </c>
    </row>
    <row r="49" spans="1:22" x14ac:dyDescent="0.45">
      <c r="A49" s="9" t="s">
        <v>99</v>
      </c>
      <c r="B49" s="10" t="s">
        <v>100</v>
      </c>
      <c r="C49" s="3"/>
      <c r="D49" s="11"/>
      <c r="E49" s="3"/>
      <c r="F49" s="3"/>
      <c r="G49" s="21"/>
      <c r="H49" s="3"/>
      <c r="I49" s="3"/>
      <c r="J49" s="3"/>
      <c r="K49" s="3"/>
      <c r="L49" s="3"/>
      <c r="M49" s="3"/>
      <c r="N49" s="3"/>
      <c r="O49" s="3"/>
      <c r="P49" s="3"/>
      <c r="Q49" s="3"/>
      <c r="R49" s="21"/>
      <c r="S49" s="3"/>
      <c r="T49" s="3"/>
      <c r="U49" s="3">
        <f t="shared" si="3"/>
        <v>0</v>
      </c>
      <c r="V49" s="3" t="str">
        <f t="shared" si="1"/>
        <v>no</v>
      </c>
    </row>
    <row r="50" spans="1:22" x14ac:dyDescent="0.45">
      <c r="A50" s="8" t="s">
        <v>101</v>
      </c>
      <c r="B50" s="4" t="s">
        <v>92</v>
      </c>
      <c r="C50" s="3"/>
      <c r="D50" s="11"/>
      <c r="E50" s="3"/>
      <c r="F50" s="3"/>
      <c r="G50" s="21"/>
      <c r="H50" s="3"/>
      <c r="I50" s="3">
        <v>0</v>
      </c>
      <c r="J50" s="3"/>
      <c r="K50" s="3"/>
      <c r="L50" s="3"/>
      <c r="M50" s="3"/>
      <c r="N50" s="3"/>
      <c r="O50" s="3">
        <v>10</v>
      </c>
      <c r="P50" s="3"/>
      <c r="Q50" s="3"/>
      <c r="R50" s="21">
        <v>2</v>
      </c>
      <c r="S50" s="3"/>
      <c r="T50" s="3"/>
      <c r="U50" s="3">
        <f t="shared" si="3"/>
        <v>12</v>
      </c>
      <c r="V50" s="3" t="str">
        <f t="shared" si="1"/>
        <v>yes</v>
      </c>
    </row>
    <row r="51" spans="1:22" x14ac:dyDescent="0.45">
      <c r="A51" s="8" t="s">
        <v>101</v>
      </c>
      <c r="B51" s="4" t="s">
        <v>102</v>
      </c>
      <c r="C51" s="3"/>
      <c r="D51" s="11"/>
      <c r="E51" s="3"/>
      <c r="F51" s="3"/>
      <c r="G51" s="21"/>
      <c r="H51" s="3"/>
      <c r="I51" s="3"/>
      <c r="J51" s="3"/>
      <c r="K51" s="3"/>
      <c r="L51" s="3"/>
      <c r="M51" s="3"/>
      <c r="N51" s="3"/>
      <c r="O51" s="3"/>
      <c r="P51" s="3"/>
      <c r="Q51" s="3"/>
      <c r="R51" s="21"/>
      <c r="S51" s="3"/>
      <c r="T51" s="3"/>
      <c r="U51" s="3">
        <f t="shared" si="3"/>
        <v>0</v>
      </c>
      <c r="V51" s="3" t="str">
        <f t="shared" si="1"/>
        <v>no</v>
      </c>
    </row>
    <row r="52" spans="1:22" s="16" customFormat="1" x14ac:dyDescent="0.45">
      <c r="A52" s="17" t="s">
        <v>132</v>
      </c>
      <c r="B52" s="13" t="s">
        <v>40</v>
      </c>
      <c r="C52" s="14"/>
      <c r="D52" s="15"/>
      <c r="E52" s="14"/>
      <c r="F52" s="14"/>
      <c r="G52" s="21"/>
      <c r="H52" s="14"/>
      <c r="I52" s="14"/>
      <c r="J52" s="14"/>
      <c r="K52" s="14"/>
      <c r="L52" s="14"/>
      <c r="M52" s="14"/>
      <c r="N52" s="14"/>
      <c r="O52" s="14">
        <v>14.2</v>
      </c>
      <c r="P52" s="14"/>
      <c r="Q52" s="14"/>
      <c r="R52" s="21"/>
      <c r="S52" s="14"/>
      <c r="T52" s="14"/>
      <c r="U52" s="14">
        <f t="shared" si="3"/>
        <v>14.2</v>
      </c>
      <c r="V52" s="14" t="str">
        <f t="shared" ref="V52" si="5">+IF(U52&gt;9,"yes","no")</f>
        <v>yes</v>
      </c>
    </row>
    <row r="53" spans="1:22" x14ac:dyDescent="0.45">
      <c r="A53" s="8" t="s">
        <v>103</v>
      </c>
      <c r="B53" s="4" t="s">
        <v>104</v>
      </c>
      <c r="C53" s="3"/>
      <c r="D53" s="11"/>
      <c r="E53" s="3"/>
      <c r="F53" s="3"/>
      <c r="G53" s="21"/>
      <c r="H53" s="3"/>
      <c r="I53" s="3">
        <v>0</v>
      </c>
      <c r="J53" s="3"/>
      <c r="K53" s="3"/>
      <c r="L53" s="3"/>
      <c r="M53" s="3"/>
      <c r="N53" s="3">
        <v>2</v>
      </c>
      <c r="O53" s="3">
        <v>12</v>
      </c>
      <c r="P53" s="3">
        <v>2</v>
      </c>
      <c r="Q53" s="3"/>
      <c r="R53" s="21">
        <v>3.5</v>
      </c>
      <c r="S53" s="3"/>
      <c r="T53" s="3"/>
      <c r="U53" s="3">
        <f t="shared" si="3"/>
        <v>19.5</v>
      </c>
      <c r="V53" s="3" t="str">
        <f t="shared" si="1"/>
        <v>yes</v>
      </c>
    </row>
    <row r="54" spans="1:22" x14ac:dyDescent="0.45">
      <c r="A54" s="8" t="s">
        <v>105</v>
      </c>
      <c r="B54" s="4" t="s">
        <v>96</v>
      </c>
      <c r="C54" s="3"/>
      <c r="D54" s="11"/>
      <c r="E54" s="3"/>
      <c r="F54" s="3"/>
      <c r="G54" s="21"/>
      <c r="H54" s="3"/>
      <c r="I54" s="3"/>
      <c r="J54" s="3"/>
      <c r="K54" s="3"/>
      <c r="L54" s="3"/>
      <c r="M54" s="3"/>
      <c r="N54" s="3"/>
      <c r="O54" s="3"/>
      <c r="P54" s="3"/>
      <c r="Q54" s="3"/>
      <c r="R54" s="21"/>
      <c r="S54" s="3"/>
      <c r="T54" s="3"/>
      <c r="U54" s="3">
        <f t="shared" si="3"/>
        <v>0</v>
      </c>
      <c r="V54" s="3" t="str">
        <f t="shared" si="1"/>
        <v>no</v>
      </c>
    </row>
    <row r="55" spans="1:22" x14ac:dyDescent="0.45">
      <c r="A55" s="9" t="s">
        <v>106</v>
      </c>
      <c r="B55" s="9" t="s">
        <v>83</v>
      </c>
      <c r="C55" s="3"/>
      <c r="D55" s="11"/>
      <c r="E55" s="3"/>
      <c r="F55" s="3"/>
      <c r="G55" s="21"/>
      <c r="H55" s="3"/>
      <c r="I55" s="3"/>
      <c r="J55" s="3"/>
      <c r="K55" s="3"/>
      <c r="L55" s="3"/>
      <c r="M55" s="3"/>
      <c r="N55" s="3"/>
      <c r="O55" s="3">
        <v>4</v>
      </c>
      <c r="P55" s="3"/>
      <c r="Q55" s="3"/>
      <c r="R55" s="21">
        <v>2</v>
      </c>
      <c r="S55" s="3"/>
      <c r="T55" s="3"/>
      <c r="U55" s="3">
        <f t="shared" si="3"/>
        <v>6</v>
      </c>
      <c r="V55" s="3" t="str">
        <f t="shared" si="1"/>
        <v>no</v>
      </c>
    </row>
    <row r="56" spans="1:22" x14ac:dyDescent="0.45">
      <c r="A56" s="9" t="s">
        <v>107</v>
      </c>
      <c r="B56" s="10" t="s">
        <v>98</v>
      </c>
      <c r="C56" s="3"/>
      <c r="D56" s="11"/>
      <c r="E56" s="3"/>
      <c r="F56" s="3"/>
      <c r="G56" s="21"/>
      <c r="H56" s="3"/>
      <c r="I56" s="3"/>
      <c r="J56" s="3"/>
      <c r="K56" s="3"/>
      <c r="L56" s="3"/>
      <c r="M56" s="3"/>
      <c r="N56" s="3"/>
      <c r="O56" s="3"/>
      <c r="P56" s="3"/>
      <c r="Q56" s="3"/>
      <c r="R56" s="21"/>
      <c r="S56" s="3"/>
      <c r="T56" s="3"/>
      <c r="U56" s="3">
        <f t="shared" si="3"/>
        <v>0</v>
      </c>
      <c r="V56" s="3" t="str">
        <f t="shared" si="1"/>
        <v>no</v>
      </c>
    </row>
    <row r="57" spans="1:22" x14ac:dyDescent="0.45">
      <c r="A57" s="8" t="s">
        <v>108</v>
      </c>
      <c r="B57" s="8" t="s">
        <v>100</v>
      </c>
      <c r="C57" s="3"/>
      <c r="D57" s="11"/>
      <c r="E57" s="3"/>
      <c r="F57" s="3"/>
      <c r="G57" s="21"/>
      <c r="H57" s="3"/>
      <c r="I57" s="3">
        <v>0</v>
      </c>
      <c r="J57" s="3">
        <v>2</v>
      </c>
      <c r="K57" s="3"/>
      <c r="L57" s="3"/>
      <c r="M57" s="3"/>
      <c r="N57" s="3"/>
      <c r="O57" s="3">
        <v>12</v>
      </c>
      <c r="P57" s="3"/>
      <c r="Q57" s="3"/>
      <c r="R57" s="21">
        <v>1.5</v>
      </c>
      <c r="S57" s="3"/>
      <c r="T57" s="3"/>
      <c r="U57" s="3">
        <f t="shared" si="3"/>
        <v>15.5</v>
      </c>
      <c r="V57" s="3" t="str">
        <f t="shared" si="1"/>
        <v>yes</v>
      </c>
    </row>
    <row r="58" spans="1:22" x14ac:dyDescent="0.45">
      <c r="A58" s="8" t="s">
        <v>109</v>
      </c>
      <c r="B58" s="4" t="s">
        <v>87</v>
      </c>
      <c r="C58" s="3"/>
      <c r="D58" s="11"/>
      <c r="E58" s="3"/>
      <c r="F58" s="3"/>
      <c r="G58" s="21"/>
      <c r="H58" s="3"/>
      <c r="I58" s="3"/>
      <c r="J58" s="3"/>
      <c r="K58" s="3"/>
      <c r="L58" s="3"/>
      <c r="M58" s="3"/>
      <c r="N58" s="3"/>
      <c r="O58" s="3"/>
      <c r="P58" s="3"/>
      <c r="Q58" s="3"/>
      <c r="R58" s="21"/>
      <c r="S58" s="3"/>
      <c r="T58" s="3"/>
      <c r="U58" s="3">
        <f t="shared" si="3"/>
        <v>0</v>
      </c>
      <c r="V58" s="3" t="str">
        <f t="shared" si="1"/>
        <v>no</v>
      </c>
    </row>
    <row r="59" spans="1:22" x14ac:dyDescent="0.45">
      <c r="A59" s="9" t="s">
        <v>110</v>
      </c>
      <c r="B59" s="10" t="s">
        <v>111</v>
      </c>
      <c r="C59" s="3"/>
      <c r="D59" s="11"/>
      <c r="E59" s="3"/>
      <c r="F59" s="3"/>
      <c r="G59" s="21"/>
      <c r="H59" s="3"/>
      <c r="I59" s="3">
        <v>0</v>
      </c>
      <c r="J59" s="3"/>
      <c r="K59" s="3"/>
      <c r="L59" s="3"/>
      <c r="M59" s="3"/>
      <c r="N59" s="3"/>
      <c r="O59" s="3">
        <v>8</v>
      </c>
      <c r="P59" s="3">
        <v>2</v>
      </c>
      <c r="Q59" s="3"/>
      <c r="R59" s="21">
        <v>2</v>
      </c>
      <c r="S59" s="3"/>
      <c r="T59" s="3"/>
      <c r="U59" s="3">
        <f t="shared" si="3"/>
        <v>12</v>
      </c>
      <c r="V59" s="3" t="str">
        <f t="shared" si="1"/>
        <v>yes</v>
      </c>
    </row>
    <row r="60" spans="1:22" x14ac:dyDescent="0.45">
      <c r="A60" s="8" t="s">
        <v>112</v>
      </c>
      <c r="B60" s="4" t="s">
        <v>113</v>
      </c>
      <c r="C60" s="3"/>
      <c r="D60" s="3">
        <v>5</v>
      </c>
      <c r="E60" s="3"/>
      <c r="F60" s="3"/>
      <c r="G60" s="21"/>
      <c r="H60" s="3"/>
      <c r="I60" s="3">
        <v>0</v>
      </c>
      <c r="J60" s="3"/>
      <c r="K60" s="3"/>
      <c r="L60" s="3"/>
      <c r="M60" s="3"/>
      <c r="N60" s="3"/>
      <c r="O60" s="3">
        <v>10</v>
      </c>
      <c r="P60" s="3">
        <v>2</v>
      </c>
      <c r="Q60" s="3"/>
      <c r="R60" s="21"/>
      <c r="S60" s="3"/>
      <c r="T60" s="3"/>
      <c r="U60" s="3">
        <f t="shared" si="3"/>
        <v>17</v>
      </c>
      <c r="V60" s="3" t="str">
        <f t="shared" si="1"/>
        <v>yes</v>
      </c>
    </row>
    <row r="61" spans="1:22" x14ac:dyDescent="0.45">
      <c r="A61" s="8" t="s">
        <v>114</v>
      </c>
      <c r="B61" s="4" t="s">
        <v>115</v>
      </c>
      <c r="C61" s="3"/>
      <c r="D61" s="3"/>
      <c r="E61" s="3"/>
      <c r="F61" s="3"/>
      <c r="G61" s="21"/>
      <c r="H61" s="3"/>
      <c r="I61" s="3"/>
      <c r="J61" s="3"/>
      <c r="K61" s="3"/>
      <c r="L61" s="3"/>
      <c r="M61" s="3"/>
      <c r="N61" s="3"/>
      <c r="O61" s="3"/>
      <c r="P61" s="3"/>
      <c r="Q61" s="3"/>
      <c r="R61" s="21">
        <v>0.5</v>
      </c>
      <c r="S61" s="3"/>
      <c r="T61" s="3"/>
      <c r="U61" s="3">
        <f t="shared" si="3"/>
        <v>0.5</v>
      </c>
      <c r="V61" s="3" t="str">
        <f t="shared" si="1"/>
        <v>no</v>
      </c>
    </row>
    <row r="62" spans="1:22" x14ac:dyDescent="0.45">
      <c r="A62" s="8" t="s">
        <v>116</v>
      </c>
      <c r="B62" s="4" t="s">
        <v>117</v>
      </c>
      <c r="C62" s="3"/>
      <c r="D62" s="3"/>
      <c r="E62" s="3"/>
      <c r="F62" s="3"/>
      <c r="G62" s="21"/>
      <c r="H62" s="3"/>
      <c r="I62" s="3"/>
      <c r="J62" s="3"/>
      <c r="K62" s="3"/>
      <c r="L62" s="3"/>
      <c r="M62" s="3"/>
      <c r="N62" s="3"/>
      <c r="O62" s="3"/>
      <c r="P62" s="3"/>
      <c r="Q62" s="3"/>
      <c r="R62" s="21"/>
      <c r="S62" s="3"/>
      <c r="T62" s="3"/>
      <c r="U62" s="3">
        <f t="shared" si="3"/>
        <v>0</v>
      </c>
      <c r="V62" s="3" t="str">
        <f t="shared" si="1"/>
        <v>no</v>
      </c>
    </row>
    <row r="63" spans="1:22" x14ac:dyDescent="0.45">
      <c r="A63" s="8" t="s">
        <v>118</v>
      </c>
      <c r="B63" s="8" t="s">
        <v>54</v>
      </c>
      <c r="C63" s="3"/>
      <c r="D63" s="3"/>
      <c r="E63" s="3"/>
      <c r="F63" s="3"/>
      <c r="G63" s="21"/>
      <c r="H63" s="3"/>
      <c r="I63" s="3"/>
      <c r="J63" s="3"/>
      <c r="K63" s="3"/>
      <c r="L63" s="3"/>
      <c r="M63" s="3"/>
      <c r="N63" s="3"/>
      <c r="O63" s="3">
        <v>4</v>
      </c>
      <c r="P63" s="3">
        <v>2</v>
      </c>
      <c r="Q63" s="3"/>
      <c r="R63" s="21">
        <v>2.5</v>
      </c>
      <c r="S63" s="3"/>
      <c r="T63" s="3"/>
      <c r="U63" s="3">
        <f t="shared" si="3"/>
        <v>8.5</v>
      </c>
      <c r="V63" s="3" t="str">
        <f t="shared" si="1"/>
        <v>no</v>
      </c>
    </row>
    <row r="64" spans="1:22" x14ac:dyDescent="0.45">
      <c r="A64" s="8" t="s">
        <v>119</v>
      </c>
      <c r="B64" s="4" t="s">
        <v>50</v>
      </c>
      <c r="C64" s="3"/>
      <c r="D64" s="3"/>
      <c r="E64" s="3"/>
      <c r="F64" s="3"/>
      <c r="G64" s="21"/>
      <c r="H64" s="3"/>
      <c r="I64" s="3"/>
      <c r="J64" s="3"/>
      <c r="K64" s="3"/>
      <c r="L64" s="3"/>
      <c r="M64" s="3"/>
      <c r="N64" s="3"/>
      <c r="O64" s="3"/>
      <c r="P64" s="3"/>
      <c r="Q64" s="3"/>
      <c r="R64" s="21"/>
      <c r="S64" s="3"/>
      <c r="T64" s="3"/>
      <c r="U64" s="3">
        <f t="shared" si="3"/>
        <v>0</v>
      </c>
      <c r="V64" s="3" t="str">
        <f t="shared" si="1"/>
        <v>no</v>
      </c>
    </row>
    <row r="65" spans="1:22" x14ac:dyDescent="0.45">
      <c r="A65" s="8" t="s">
        <v>120</v>
      </c>
      <c r="B65" s="4" t="s">
        <v>121</v>
      </c>
      <c r="C65" s="3">
        <v>10</v>
      </c>
      <c r="D65" s="3"/>
      <c r="E65" s="3"/>
      <c r="F65" s="3"/>
      <c r="G65" s="21"/>
      <c r="H65" s="3"/>
      <c r="I65" s="3">
        <v>0</v>
      </c>
      <c r="J65" s="3"/>
      <c r="K65" s="3"/>
      <c r="L65" s="3"/>
      <c r="M65" s="3"/>
      <c r="N65" s="3"/>
      <c r="O65" s="3">
        <v>6</v>
      </c>
      <c r="P65" s="3">
        <v>2</v>
      </c>
      <c r="Q65" s="3"/>
      <c r="R65" s="21">
        <v>4.5</v>
      </c>
      <c r="S65" s="3"/>
      <c r="T65" s="3"/>
      <c r="U65" s="3">
        <f t="shared" si="3"/>
        <v>22.5</v>
      </c>
      <c r="V65" s="3" t="str">
        <f t="shared" si="1"/>
        <v>yes</v>
      </c>
    </row>
    <row r="66" spans="1:22" x14ac:dyDescent="0.45">
      <c r="A66" s="8" t="s">
        <v>122</v>
      </c>
      <c r="B66" s="4" t="s">
        <v>123</v>
      </c>
      <c r="C66" s="3"/>
      <c r="D66" s="3"/>
      <c r="E66" s="3"/>
      <c r="F66" s="3"/>
      <c r="G66" s="21"/>
      <c r="H66" s="3"/>
      <c r="I66" s="3">
        <v>0</v>
      </c>
      <c r="J66" s="3"/>
      <c r="K66" s="3"/>
      <c r="L66" s="3"/>
      <c r="M66" s="3"/>
      <c r="N66" s="3">
        <v>2</v>
      </c>
      <c r="O66" s="3">
        <v>9</v>
      </c>
      <c r="P66" s="3">
        <v>2</v>
      </c>
      <c r="Q66" s="3"/>
      <c r="R66" s="21">
        <v>3</v>
      </c>
      <c r="S66" s="3"/>
      <c r="T66" s="3"/>
      <c r="U66" s="3">
        <f t="shared" ref="U66:U69" si="6">SUM(C66:T66)</f>
        <v>16</v>
      </c>
      <c r="V66" s="3" t="str">
        <f t="shared" si="1"/>
        <v>yes</v>
      </c>
    </row>
    <row r="67" spans="1:22" x14ac:dyDescent="0.45">
      <c r="A67" s="8" t="s">
        <v>124</v>
      </c>
      <c r="B67" s="4" t="s">
        <v>125</v>
      </c>
      <c r="C67" s="3">
        <v>10</v>
      </c>
      <c r="D67" s="3"/>
      <c r="E67" s="3"/>
      <c r="F67" s="3"/>
      <c r="G67" s="21"/>
      <c r="H67" s="3"/>
      <c r="I67" s="3">
        <v>0</v>
      </c>
      <c r="J67" s="3"/>
      <c r="K67" s="3"/>
      <c r="L67" s="3"/>
      <c r="M67" s="3"/>
      <c r="N67" s="3"/>
      <c r="O67" s="3">
        <v>8</v>
      </c>
      <c r="P67" s="3">
        <v>2</v>
      </c>
      <c r="Q67" s="3"/>
      <c r="R67" s="21">
        <v>4.5</v>
      </c>
      <c r="S67" s="3"/>
      <c r="T67" s="3"/>
      <c r="U67" s="3">
        <f t="shared" si="6"/>
        <v>24.5</v>
      </c>
      <c r="V67" s="3" t="str">
        <f t="shared" si="1"/>
        <v>yes</v>
      </c>
    </row>
    <row r="68" spans="1:22" x14ac:dyDescent="0.45">
      <c r="A68" s="8" t="s">
        <v>126</v>
      </c>
      <c r="B68" s="4" t="s">
        <v>127</v>
      </c>
      <c r="C68" s="3"/>
      <c r="D68" s="3"/>
      <c r="E68" s="3"/>
      <c r="F68" s="3"/>
      <c r="G68" s="21"/>
      <c r="H68" s="3"/>
      <c r="I68" s="3"/>
      <c r="J68" s="3"/>
      <c r="K68" s="3"/>
      <c r="L68" s="3">
        <v>2</v>
      </c>
      <c r="M68" s="3"/>
      <c r="N68" s="3"/>
      <c r="O68" s="3"/>
      <c r="P68" s="3"/>
      <c r="Q68" s="3"/>
      <c r="R68" s="21">
        <v>4</v>
      </c>
      <c r="S68" s="3"/>
      <c r="T68" s="3"/>
      <c r="U68" s="3">
        <f t="shared" si="6"/>
        <v>6</v>
      </c>
      <c r="V68" s="3" t="str">
        <f t="shared" si="1"/>
        <v>no</v>
      </c>
    </row>
    <row r="69" spans="1:22" x14ac:dyDescent="0.45">
      <c r="A69" s="8" t="s">
        <v>128</v>
      </c>
      <c r="B69" s="4" t="s">
        <v>129</v>
      </c>
      <c r="C69" s="3"/>
      <c r="D69" s="3"/>
      <c r="E69" s="3"/>
      <c r="F69" s="3"/>
      <c r="G69" s="21"/>
      <c r="H69" s="3"/>
      <c r="I69" s="3">
        <v>0</v>
      </c>
      <c r="J69" s="3"/>
      <c r="K69" s="3"/>
      <c r="L69" s="3"/>
      <c r="M69" s="3"/>
      <c r="N69" s="3"/>
      <c r="O69" s="3">
        <v>10</v>
      </c>
      <c r="P69" s="3"/>
      <c r="Q69" s="3"/>
      <c r="R69" s="21">
        <v>1.5</v>
      </c>
      <c r="S69" s="3"/>
      <c r="T69" s="3"/>
      <c r="U69" s="3">
        <f t="shared" si="6"/>
        <v>11.5</v>
      </c>
      <c r="V69" s="3" t="str">
        <f t="shared" si="1"/>
        <v>yes</v>
      </c>
    </row>
  </sheetData>
  <autoFilter ref="A1:V69" xr:uid="{00000000-0009-0000-0000-000000000000}"/>
  <conditionalFormatting sqref="V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3"/>
  <sheetViews>
    <sheetView workbookViewId="0">
      <selection sqref="A1:W41"/>
    </sheetView>
  </sheetViews>
  <sheetFormatPr defaultRowHeight="14.25" x14ac:dyDescent="0.45"/>
  <cols>
    <col min="1" max="1" width="13.73046875" customWidth="1"/>
    <col min="3" max="3" width="10" customWidth="1"/>
  </cols>
  <sheetData>
    <row r="1" spans="1:23" ht="144.75" x14ac:dyDescent="0.5">
      <c r="B1" s="7" t="s">
        <v>0</v>
      </c>
      <c r="C1" s="27" t="s">
        <v>7</v>
      </c>
      <c r="D1" s="22" t="s">
        <v>137</v>
      </c>
      <c r="E1" s="1" t="s">
        <v>6</v>
      </c>
      <c r="F1" s="2" t="s">
        <v>5</v>
      </c>
      <c r="G1" s="2" t="s">
        <v>4</v>
      </c>
      <c r="H1" s="20" t="s">
        <v>136</v>
      </c>
      <c r="I1" s="1" t="s">
        <v>17</v>
      </c>
      <c r="J1" s="2" t="s">
        <v>1</v>
      </c>
      <c r="K1" s="2" t="s">
        <v>2</v>
      </c>
      <c r="L1" s="18" t="s">
        <v>134</v>
      </c>
      <c r="M1" s="2" t="s">
        <v>3</v>
      </c>
      <c r="N1" s="1" t="s">
        <v>14</v>
      </c>
      <c r="O1" s="1" t="s">
        <v>8</v>
      </c>
      <c r="P1" s="2" t="s">
        <v>9</v>
      </c>
      <c r="Q1" s="2" t="s">
        <v>10</v>
      </c>
      <c r="R1" s="2" t="s">
        <v>11</v>
      </c>
      <c r="S1" s="20" t="s">
        <v>135</v>
      </c>
      <c r="T1" s="2" t="s">
        <v>12</v>
      </c>
      <c r="U1" s="2" t="s">
        <v>13</v>
      </c>
      <c r="V1" s="5" t="s">
        <v>15</v>
      </c>
      <c r="W1" s="6" t="s">
        <v>16</v>
      </c>
    </row>
    <row r="2" spans="1:23" x14ac:dyDescent="0.45">
      <c r="A2" s="28" t="s">
        <v>30</v>
      </c>
      <c r="B2" s="29" t="s">
        <v>31</v>
      </c>
      <c r="C2" s="30">
        <v>10</v>
      </c>
      <c r="D2" s="23">
        <v>86</v>
      </c>
      <c r="E2" s="23"/>
      <c r="F2" s="24"/>
      <c r="G2" s="24"/>
      <c r="H2" s="21">
        <v>3</v>
      </c>
      <c r="I2" s="24"/>
      <c r="J2" s="24"/>
      <c r="K2" s="24"/>
      <c r="L2" s="24"/>
      <c r="M2" s="24"/>
      <c r="N2" s="24"/>
      <c r="O2" s="24"/>
      <c r="P2" s="24">
        <v>33</v>
      </c>
      <c r="Q2" s="24"/>
      <c r="R2" s="24"/>
      <c r="S2" s="21">
        <v>5.5</v>
      </c>
      <c r="T2" s="24"/>
      <c r="U2" s="24"/>
      <c r="V2" s="24">
        <f>SUM(C2:U2)</f>
        <v>137.5</v>
      </c>
      <c r="W2" s="43">
        <v>2</v>
      </c>
    </row>
    <row r="3" spans="1:23" x14ac:dyDescent="0.45">
      <c r="A3" s="31" t="s">
        <v>34</v>
      </c>
      <c r="B3" s="32" t="s">
        <v>33</v>
      </c>
      <c r="C3" s="33"/>
      <c r="D3" s="11"/>
      <c r="E3" s="11"/>
      <c r="F3" s="3"/>
      <c r="G3" s="3"/>
      <c r="H3" s="21">
        <v>3</v>
      </c>
      <c r="I3" s="3"/>
      <c r="J3" s="3"/>
      <c r="K3" s="3"/>
      <c r="L3" s="3"/>
      <c r="M3" s="3"/>
      <c r="N3" s="3"/>
      <c r="O3" s="3"/>
      <c r="P3" s="3">
        <v>24</v>
      </c>
      <c r="Q3" s="3"/>
      <c r="R3" s="3"/>
      <c r="S3" s="21">
        <v>3.5</v>
      </c>
      <c r="T3" s="3"/>
      <c r="U3" s="3"/>
      <c r="V3" s="3"/>
      <c r="W3" s="3"/>
    </row>
    <row r="4" spans="1:23" x14ac:dyDescent="0.45">
      <c r="A4" s="29" t="s">
        <v>35</v>
      </c>
      <c r="B4" s="29" t="s">
        <v>36</v>
      </c>
      <c r="C4" s="30"/>
      <c r="D4" s="23">
        <v>23</v>
      </c>
      <c r="E4" s="23"/>
      <c r="F4" s="24"/>
      <c r="G4" s="24"/>
      <c r="H4" s="21"/>
      <c r="I4" s="24"/>
      <c r="J4" s="24"/>
      <c r="K4" s="24"/>
      <c r="L4" s="24">
        <v>5</v>
      </c>
      <c r="M4" s="24"/>
      <c r="N4" s="24"/>
      <c r="O4" s="24"/>
      <c r="P4" s="24">
        <v>9</v>
      </c>
      <c r="Q4" s="24">
        <v>4</v>
      </c>
      <c r="R4" s="24"/>
      <c r="S4" s="21">
        <v>4.5</v>
      </c>
      <c r="T4" s="24"/>
      <c r="U4" s="24"/>
      <c r="V4" s="24">
        <f>SUM(C4:U4)</f>
        <v>45.5</v>
      </c>
      <c r="W4" s="44">
        <v>9</v>
      </c>
    </row>
    <row r="5" spans="1:23" x14ac:dyDescent="0.45">
      <c r="A5" s="31" t="s">
        <v>39</v>
      </c>
      <c r="B5" s="34" t="s">
        <v>40</v>
      </c>
      <c r="C5" s="33"/>
      <c r="D5" s="11"/>
      <c r="E5" s="11"/>
      <c r="F5" s="3"/>
      <c r="G5" s="3"/>
      <c r="H5" s="21">
        <v>3</v>
      </c>
      <c r="I5" s="3"/>
      <c r="J5" s="3"/>
      <c r="K5" s="3"/>
      <c r="L5" s="3"/>
      <c r="M5" s="3"/>
      <c r="N5" s="3"/>
      <c r="O5" s="3"/>
      <c r="P5" s="3">
        <v>3</v>
      </c>
      <c r="Q5" s="3"/>
      <c r="R5" s="3"/>
      <c r="S5" s="21">
        <v>3.5</v>
      </c>
      <c r="T5" s="3"/>
      <c r="U5" s="3"/>
      <c r="V5" s="3"/>
      <c r="W5" s="3"/>
    </row>
    <row r="6" spans="1:23" x14ac:dyDescent="0.45">
      <c r="A6" s="28" t="s">
        <v>41</v>
      </c>
      <c r="B6" s="29" t="s">
        <v>42</v>
      </c>
      <c r="C6" s="30"/>
      <c r="D6" s="23">
        <v>63</v>
      </c>
      <c r="E6" s="23"/>
      <c r="F6" s="24"/>
      <c r="G6" s="24"/>
      <c r="H6" s="21"/>
      <c r="I6" s="24"/>
      <c r="J6" s="24"/>
      <c r="K6" s="24"/>
      <c r="L6" s="24"/>
      <c r="M6" s="24"/>
      <c r="N6" s="24"/>
      <c r="O6" s="24"/>
      <c r="P6" s="24">
        <v>15</v>
      </c>
      <c r="Q6" s="24"/>
      <c r="R6" s="24"/>
      <c r="S6" s="21">
        <v>2</v>
      </c>
      <c r="T6" s="24"/>
      <c r="U6" s="24"/>
      <c r="V6" s="24">
        <f>SUM(C6:U6)</f>
        <v>80</v>
      </c>
      <c r="W6" s="44">
        <v>3</v>
      </c>
    </row>
    <row r="7" spans="1:23" x14ac:dyDescent="0.45">
      <c r="A7" s="32" t="s">
        <v>43</v>
      </c>
      <c r="B7" s="32" t="s">
        <v>44</v>
      </c>
      <c r="C7" s="33"/>
      <c r="D7" s="11">
        <v>7</v>
      </c>
      <c r="E7" s="11"/>
      <c r="F7" s="3"/>
      <c r="G7" s="3"/>
      <c r="H7" s="21">
        <v>3</v>
      </c>
      <c r="I7" s="3"/>
      <c r="J7" s="3"/>
      <c r="K7" s="3"/>
      <c r="L7" s="3"/>
      <c r="M7" s="3"/>
      <c r="N7" s="3"/>
      <c r="O7" s="3"/>
      <c r="P7" s="3">
        <v>51</v>
      </c>
      <c r="Q7" s="3"/>
      <c r="R7" s="3"/>
      <c r="S7" s="21">
        <v>1</v>
      </c>
      <c r="T7" s="3"/>
      <c r="U7" s="3"/>
      <c r="V7" s="3"/>
      <c r="W7" s="3"/>
    </row>
    <row r="8" spans="1:23" s="25" customFormat="1" x14ac:dyDescent="0.45">
      <c r="A8" s="28" t="s">
        <v>45</v>
      </c>
      <c r="B8" s="35" t="s">
        <v>46</v>
      </c>
      <c r="C8" s="30"/>
      <c r="D8" s="23">
        <v>2</v>
      </c>
      <c r="E8" s="23"/>
      <c r="F8" s="24">
        <v>5</v>
      </c>
      <c r="G8" s="24"/>
      <c r="H8" s="21"/>
      <c r="I8" s="24"/>
      <c r="J8" s="24"/>
      <c r="K8" s="24"/>
      <c r="L8" s="24"/>
      <c r="M8" s="24"/>
      <c r="N8" s="24"/>
      <c r="O8" s="24"/>
      <c r="P8" s="24">
        <v>42</v>
      </c>
      <c r="Q8" s="24"/>
      <c r="R8" s="24"/>
      <c r="S8" s="21">
        <v>3</v>
      </c>
      <c r="T8" s="24"/>
      <c r="U8" s="24"/>
      <c r="V8" s="24">
        <f>SUM(C8:U8)</f>
        <v>52</v>
      </c>
      <c r="W8" s="44">
        <v>7</v>
      </c>
    </row>
    <row r="9" spans="1:23" s="25" customFormat="1" x14ac:dyDescent="0.45">
      <c r="A9" s="41" t="s">
        <v>45</v>
      </c>
      <c r="B9" s="42" t="s">
        <v>142</v>
      </c>
      <c r="C9" s="38"/>
      <c r="D9" s="39"/>
      <c r="E9" s="39"/>
      <c r="F9" s="40"/>
      <c r="G9" s="40"/>
      <c r="H9" s="40"/>
      <c r="I9" s="40"/>
      <c r="J9" s="40"/>
      <c r="K9" s="40"/>
      <c r="L9" s="40"/>
      <c r="M9" s="40"/>
      <c r="N9" s="40"/>
      <c r="O9" s="40"/>
      <c r="P9" s="40">
        <v>6</v>
      </c>
      <c r="Q9" s="40"/>
      <c r="R9" s="40"/>
      <c r="S9" s="40"/>
      <c r="T9" s="40"/>
      <c r="U9" s="40"/>
      <c r="V9" s="40"/>
      <c r="W9" s="40"/>
    </row>
    <row r="10" spans="1:23" x14ac:dyDescent="0.45">
      <c r="A10" s="31" t="s">
        <v>56</v>
      </c>
      <c r="B10" s="34" t="s">
        <v>57</v>
      </c>
      <c r="C10" s="33"/>
      <c r="D10" s="11"/>
      <c r="E10" s="11"/>
      <c r="F10" s="3"/>
      <c r="G10" s="3"/>
      <c r="H10" s="21"/>
      <c r="I10" s="3"/>
      <c r="J10" s="3"/>
      <c r="K10" s="3"/>
      <c r="L10" s="3"/>
      <c r="M10" s="3"/>
      <c r="N10" s="3"/>
      <c r="O10" s="3"/>
      <c r="P10" s="3"/>
      <c r="Q10" s="3"/>
      <c r="R10" s="3"/>
      <c r="S10" s="21">
        <v>1</v>
      </c>
      <c r="T10" s="3"/>
      <c r="U10" s="3"/>
      <c r="V10" s="3"/>
      <c r="W10" s="3"/>
    </row>
    <row r="11" spans="1:23" s="25" customFormat="1" x14ac:dyDescent="0.45">
      <c r="A11" s="28" t="s">
        <v>58</v>
      </c>
      <c r="B11" s="35" t="s">
        <v>59</v>
      </c>
      <c r="C11" s="30"/>
      <c r="D11" s="23">
        <v>13</v>
      </c>
      <c r="E11" s="23"/>
      <c r="F11" s="24"/>
      <c r="G11" s="26"/>
      <c r="H11" s="21">
        <v>3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1">
        <v>1.5</v>
      </c>
      <c r="T11" s="24"/>
      <c r="U11" s="24"/>
      <c r="V11" s="24">
        <f>SUM(C11:U11)</f>
        <v>17.5</v>
      </c>
      <c r="W11" s="24"/>
    </row>
    <row r="12" spans="1:23" x14ac:dyDescent="0.45">
      <c r="A12" s="32" t="s">
        <v>64</v>
      </c>
      <c r="B12" s="32" t="s">
        <v>46</v>
      </c>
      <c r="C12" s="33">
        <v>20</v>
      </c>
      <c r="D12" s="11">
        <v>84</v>
      </c>
      <c r="E12" s="11">
        <v>5</v>
      </c>
      <c r="F12" s="3"/>
      <c r="G12" s="3"/>
      <c r="H12" s="21">
        <v>3</v>
      </c>
      <c r="I12" s="3"/>
      <c r="J12" s="3"/>
      <c r="K12" s="3"/>
      <c r="L12" s="3"/>
      <c r="M12" s="3"/>
      <c r="N12" s="3"/>
      <c r="O12" s="3"/>
      <c r="P12" s="3">
        <v>33</v>
      </c>
      <c r="Q12" s="3"/>
      <c r="R12" s="3"/>
      <c r="S12" s="21">
        <v>5</v>
      </c>
      <c r="T12" s="3"/>
      <c r="U12" s="3"/>
      <c r="V12" s="3">
        <f>SUM(C12:U12)</f>
        <v>150</v>
      </c>
      <c r="W12" s="44">
        <v>1</v>
      </c>
    </row>
    <row r="13" spans="1:23" s="25" customFormat="1" x14ac:dyDescent="0.45">
      <c r="A13" s="35" t="s">
        <v>65</v>
      </c>
      <c r="B13" s="35" t="s">
        <v>66</v>
      </c>
      <c r="C13" s="30"/>
      <c r="D13" s="23"/>
      <c r="E13" s="23"/>
      <c r="F13" s="24"/>
      <c r="G13" s="24"/>
      <c r="H13" s="21"/>
      <c r="I13" s="24"/>
      <c r="J13" s="24"/>
      <c r="K13" s="24"/>
      <c r="L13" s="24"/>
      <c r="M13" s="24"/>
      <c r="N13" s="24"/>
      <c r="O13" s="24"/>
      <c r="P13" s="24">
        <v>18</v>
      </c>
      <c r="Q13" s="24"/>
      <c r="R13" s="24"/>
      <c r="S13" s="21">
        <v>1.5</v>
      </c>
      <c r="T13" s="24"/>
      <c r="U13" s="24"/>
      <c r="V13" s="24"/>
      <c r="W13" s="24"/>
    </row>
    <row r="14" spans="1:23" x14ac:dyDescent="0.45">
      <c r="A14" s="34" t="s">
        <v>67</v>
      </c>
      <c r="B14" s="34" t="s">
        <v>90</v>
      </c>
      <c r="C14" s="33"/>
      <c r="D14" s="11"/>
      <c r="E14" s="11"/>
      <c r="F14" s="3"/>
      <c r="G14" s="3"/>
      <c r="H14" s="21"/>
      <c r="I14" s="3"/>
      <c r="J14" s="3"/>
      <c r="K14" s="3"/>
      <c r="L14" s="3"/>
      <c r="M14" s="3"/>
      <c r="N14" s="3"/>
      <c r="O14" s="3"/>
      <c r="P14" s="3">
        <v>6</v>
      </c>
      <c r="Q14" s="3"/>
      <c r="R14" s="3"/>
      <c r="S14" s="21">
        <v>0.5</v>
      </c>
      <c r="T14" s="3"/>
      <c r="U14" s="3"/>
      <c r="V14" s="3"/>
      <c r="W14" s="3"/>
    </row>
    <row r="15" spans="1:23" s="25" customFormat="1" x14ac:dyDescent="0.45">
      <c r="A15" s="28" t="s">
        <v>69</v>
      </c>
      <c r="B15" s="29" t="s">
        <v>40</v>
      </c>
      <c r="C15" s="30">
        <v>10</v>
      </c>
      <c r="D15" s="23">
        <v>11</v>
      </c>
      <c r="E15" s="23"/>
      <c r="F15" s="24"/>
      <c r="G15" s="24"/>
      <c r="H15" s="21">
        <v>3</v>
      </c>
      <c r="I15" s="24"/>
      <c r="J15" s="24"/>
      <c r="K15" s="24"/>
      <c r="L15" s="24"/>
      <c r="M15" s="24"/>
      <c r="N15" s="24"/>
      <c r="O15" s="24"/>
      <c r="P15" s="24">
        <v>6</v>
      </c>
      <c r="Q15" s="24">
        <v>2</v>
      </c>
      <c r="R15" s="24"/>
      <c r="S15" s="21">
        <v>5</v>
      </c>
      <c r="T15" s="24"/>
      <c r="U15" s="24"/>
      <c r="V15" s="24">
        <f>SUM(C15:U15)</f>
        <v>37</v>
      </c>
      <c r="W15" s="24"/>
    </row>
    <row r="16" spans="1:23" x14ac:dyDescent="0.45">
      <c r="A16" s="31" t="s">
        <v>70</v>
      </c>
      <c r="B16" s="34" t="s">
        <v>71</v>
      </c>
      <c r="C16" s="33"/>
      <c r="D16" s="11"/>
      <c r="E16" s="11"/>
      <c r="F16" s="3"/>
      <c r="G16" s="3"/>
      <c r="H16" s="21"/>
      <c r="I16" s="3"/>
      <c r="J16" s="3"/>
      <c r="K16" s="3"/>
      <c r="L16" s="3"/>
      <c r="M16" s="3"/>
      <c r="N16" s="3"/>
      <c r="O16" s="3"/>
      <c r="P16" s="3"/>
      <c r="Q16" s="3"/>
      <c r="R16" s="3"/>
      <c r="S16" s="21"/>
      <c r="T16" s="3"/>
      <c r="U16" s="3"/>
      <c r="V16" s="3"/>
      <c r="W16" s="3"/>
    </row>
    <row r="17" spans="1:23" x14ac:dyDescent="0.45">
      <c r="A17" s="37" t="s">
        <v>72</v>
      </c>
      <c r="B17" s="42"/>
      <c r="C17" s="38"/>
      <c r="D17" s="39"/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>
        <v>15</v>
      </c>
      <c r="Q17" s="40"/>
      <c r="R17" s="40"/>
      <c r="S17" s="40"/>
      <c r="T17" s="40"/>
      <c r="U17" s="40"/>
      <c r="V17" s="40"/>
      <c r="W17" s="40"/>
    </row>
    <row r="18" spans="1:23" s="25" customFormat="1" x14ac:dyDescent="0.45">
      <c r="A18" s="28" t="s">
        <v>76</v>
      </c>
      <c r="B18" s="29" t="s">
        <v>77</v>
      </c>
      <c r="C18" s="30">
        <v>20</v>
      </c>
      <c r="D18" s="23">
        <v>7</v>
      </c>
      <c r="E18" s="23"/>
      <c r="F18" s="24"/>
      <c r="G18" s="24">
        <v>5</v>
      </c>
      <c r="H18" s="21"/>
      <c r="I18" s="24"/>
      <c r="J18" s="24"/>
      <c r="K18" s="24"/>
      <c r="L18" s="24"/>
      <c r="M18" s="24"/>
      <c r="N18" s="24"/>
      <c r="O18" s="24"/>
      <c r="P18" s="24">
        <v>30</v>
      </c>
      <c r="Q18" s="24">
        <v>2</v>
      </c>
      <c r="R18" s="24"/>
      <c r="S18" s="21">
        <v>5</v>
      </c>
      <c r="T18" s="24"/>
      <c r="U18" s="24"/>
      <c r="V18" s="24">
        <f>SUM(C18:U18)</f>
        <v>69</v>
      </c>
      <c r="W18" s="44">
        <v>4</v>
      </c>
    </row>
    <row r="19" spans="1:23" x14ac:dyDescent="0.45">
      <c r="A19" s="34" t="s">
        <v>78</v>
      </c>
      <c r="B19" s="32" t="s">
        <v>79</v>
      </c>
      <c r="C19" s="33"/>
      <c r="D19" s="36">
        <v>11</v>
      </c>
      <c r="E19" s="11"/>
      <c r="F19" s="3"/>
      <c r="G19" s="3"/>
      <c r="H19" s="21"/>
      <c r="I19" s="3"/>
      <c r="J19" s="3"/>
      <c r="K19" s="3"/>
      <c r="L19" s="3"/>
      <c r="M19" s="3"/>
      <c r="N19" s="3"/>
      <c r="O19" s="3"/>
      <c r="P19" s="3">
        <v>33</v>
      </c>
      <c r="Q19" s="3"/>
      <c r="R19" s="3"/>
      <c r="S19" s="21">
        <v>2</v>
      </c>
      <c r="T19" s="3"/>
      <c r="U19" s="3"/>
      <c r="V19" s="3">
        <f>SUM(C19:U19)</f>
        <v>46</v>
      </c>
      <c r="W19" s="44">
        <v>8</v>
      </c>
    </row>
    <row r="20" spans="1:23" s="25" customFormat="1" x14ac:dyDescent="0.45">
      <c r="A20" s="28" t="s">
        <v>78</v>
      </c>
      <c r="B20" s="29" t="s">
        <v>25</v>
      </c>
      <c r="C20" s="30"/>
      <c r="D20" s="23">
        <v>11</v>
      </c>
      <c r="E20" s="23"/>
      <c r="F20" s="24"/>
      <c r="G20" s="24"/>
      <c r="H20" s="21"/>
      <c r="I20" s="24"/>
      <c r="J20" s="24"/>
      <c r="K20" s="24"/>
      <c r="L20" s="24"/>
      <c r="M20" s="24"/>
      <c r="N20" s="24"/>
      <c r="O20" s="24"/>
      <c r="P20" s="24">
        <v>51</v>
      </c>
      <c r="Q20" s="24"/>
      <c r="R20" s="24"/>
      <c r="S20" s="21"/>
      <c r="T20" s="24"/>
      <c r="U20" s="24"/>
      <c r="V20" s="24">
        <f>SUM(C20:U20)</f>
        <v>62</v>
      </c>
      <c r="W20" s="44">
        <v>5</v>
      </c>
    </row>
    <row r="21" spans="1:23" x14ac:dyDescent="0.45">
      <c r="A21" s="31" t="s">
        <v>80</v>
      </c>
      <c r="B21" s="31" t="s">
        <v>81</v>
      </c>
      <c r="C21" s="33"/>
      <c r="D21" s="11">
        <v>2</v>
      </c>
      <c r="E21" s="11"/>
      <c r="F21" s="3"/>
      <c r="G21" s="3"/>
      <c r="H21" s="21">
        <v>3</v>
      </c>
      <c r="I21" s="3"/>
      <c r="J21" s="3"/>
      <c r="K21" s="3"/>
      <c r="L21" s="3"/>
      <c r="M21" s="3"/>
      <c r="N21" s="19"/>
      <c r="O21" s="3">
        <v>4</v>
      </c>
      <c r="P21" s="3">
        <v>6</v>
      </c>
      <c r="Q21" s="3">
        <v>4</v>
      </c>
      <c r="R21" s="3"/>
      <c r="S21" s="21">
        <v>2.5</v>
      </c>
      <c r="T21" s="3"/>
      <c r="U21" s="3">
        <v>1</v>
      </c>
      <c r="V21" s="3">
        <f>SUM(C21:U21)</f>
        <v>22.5</v>
      </c>
      <c r="W21" s="3"/>
    </row>
    <row r="22" spans="1:23" s="25" customFormat="1" x14ac:dyDescent="0.45">
      <c r="A22" s="28" t="s">
        <v>86</v>
      </c>
      <c r="B22" s="29" t="s">
        <v>87</v>
      </c>
      <c r="C22" s="30"/>
      <c r="D22" s="23"/>
      <c r="E22" s="23"/>
      <c r="F22" s="24"/>
      <c r="G22" s="24"/>
      <c r="H22" s="21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1">
        <v>1</v>
      </c>
      <c r="T22" s="24"/>
      <c r="U22" s="24"/>
      <c r="V22" s="24"/>
      <c r="W22" s="24"/>
    </row>
    <row r="23" spans="1:23" x14ac:dyDescent="0.45">
      <c r="A23" s="31" t="s">
        <v>86</v>
      </c>
      <c r="B23" s="32" t="s">
        <v>88</v>
      </c>
      <c r="C23" s="33"/>
      <c r="D23" s="11"/>
      <c r="E23" s="11"/>
      <c r="F23" s="3"/>
      <c r="G23" s="3"/>
      <c r="H23" s="21">
        <v>3</v>
      </c>
      <c r="I23" s="3"/>
      <c r="J23" s="3"/>
      <c r="K23" s="3"/>
      <c r="L23" s="3"/>
      <c r="M23" s="3"/>
      <c r="N23" s="3"/>
      <c r="O23" s="3"/>
      <c r="P23" s="3">
        <v>18</v>
      </c>
      <c r="Q23" s="3"/>
      <c r="R23" s="3"/>
      <c r="S23" s="21">
        <v>3.5</v>
      </c>
      <c r="T23" s="3"/>
      <c r="U23" s="3"/>
      <c r="V23" s="3"/>
      <c r="W23" s="3"/>
    </row>
    <row r="24" spans="1:23" s="25" customFormat="1" x14ac:dyDescent="0.45">
      <c r="A24" s="29" t="s">
        <v>89</v>
      </c>
      <c r="B24" s="29" t="s">
        <v>90</v>
      </c>
      <c r="C24" s="30"/>
      <c r="D24" s="23"/>
      <c r="E24" s="23"/>
      <c r="F24" s="24"/>
      <c r="G24" s="24"/>
      <c r="H24" s="21">
        <v>3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1"/>
      <c r="T24" s="24"/>
      <c r="U24" s="24"/>
      <c r="V24" s="24"/>
      <c r="W24" s="24"/>
    </row>
    <row r="25" spans="1:23" s="25" customFormat="1" x14ac:dyDescent="0.45">
      <c r="A25" s="37" t="s">
        <v>91</v>
      </c>
      <c r="B25" s="37"/>
      <c r="C25" s="38"/>
      <c r="D25" s="39"/>
      <c r="E25" s="39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>
        <v>9</v>
      </c>
      <c r="Q25" s="40"/>
      <c r="R25" s="40"/>
      <c r="S25" s="40"/>
      <c r="T25" s="40"/>
      <c r="U25" s="40"/>
      <c r="V25" s="40"/>
      <c r="W25" s="40"/>
    </row>
    <row r="26" spans="1:23" s="25" customFormat="1" x14ac:dyDescent="0.45">
      <c r="A26" s="37" t="s">
        <v>93</v>
      </c>
      <c r="B26" s="37"/>
      <c r="C26" s="38"/>
      <c r="D26" s="39"/>
      <c r="E26" s="39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>
        <v>15</v>
      </c>
      <c r="Q26" s="40"/>
      <c r="R26" s="40"/>
      <c r="S26" s="40"/>
      <c r="T26" s="40"/>
      <c r="U26" s="40"/>
      <c r="V26" s="40"/>
      <c r="W26" s="40"/>
    </row>
    <row r="27" spans="1:23" x14ac:dyDescent="0.45">
      <c r="A27" s="31" t="s">
        <v>101</v>
      </c>
      <c r="B27" s="32" t="s">
        <v>92</v>
      </c>
      <c r="C27" s="33"/>
      <c r="D27" s="11"/>
      <c r="E27" s="11"/>
      <c r="F27" s="3"/>
      <c r="G27" s="3"/>
      <c r="H27" s="21"/>
      <c r="I27" s="3"/>
      <c r="J27" s="3"/>
      <c r="K27" s="3"/>
      <c r="L27" s="3"/>
      <c r="M27" s="3"/>
      <c r="N27" s="3"/>
      <c r="O27" s="3"/>
      <c r="P27" s="3">
        <v>12</v>
      </c>
      <c r="Q27" s="3">
        <v>4</v>
      </c>
      <c r="R27" s="3"/>
      <c r="S27" s="21">
        <v>3</v>
      </c>
      <c r="T27" s="3"/>
      <c r="U27" s="3"/>
      <c r="V27" s="3">
        <f>SUM(C27:U27)</f>
        <v>19</v>
      </c>
      <c r="W27" s="3"/>
    </row>
    <row r="28" spans="1:23" s="25" customFormat="1" x14ac:dyDescent="0.45">
      <c r="A28" s="28" t="s">
        <v>103</v>
      </c>
      <c r="B28" s="29" t="s">
        <v>104</v>
      </c>
      <c r="C28" s="30"/>
      <c r="D28" s="23">
        <v>6</v>
      </c>
      <c r="E28" s="23"/>
      <c r="F28" s="24"/>
      <c r="G28" s="24"/>
      <c r="H28" s="21"/>
      <c r="I28" s="24"/>
      <c r="J28" s="24"/>
      <c r="K28" s="24"/>
      <c r="L28" s="24"/>
      <c r="M28" s="24"/>
      <c r="N28" s="24"/>
      <c r="O28" s="24"/>
      <c r="P28" s="24">
        <v>18</v>
      </c>
      <c r="Q28" s="24"/>
      <c r="R28" s="24"/>
      <c r="S28" s="21">
        <v>5</v>
      </c>
      <c r="T28" s="24"/>
      <c r="U28" s="24"/>
      <c r="V28" s="24">
        <f>SUM(C28:U28)</f>
        <v>29</v>
      </c>
      <c r="W28" s="24"/>
    </row>
    <row r="29" spans="1:23" x14ac:dyDescent="0.45">
      <c r="A29" s="31" t="s">
        <v>108</v>
      </c>
      <c r="B29" s="31" t="s">
        <v>100</v>
      </c>
      <c r="C29" s="33"/>
      <c r="D29" s="11"/>
      <c r="E29" s="11"/>
      <c r="F29" s="3"/>
      <c r="G29" s="3"/>
      <c r="H29" s="21"/>
      <c r="I29" s="3"/>
      <c r="J29" s="3"/>
      <c r="K29" s="3">
        <v>2</v>
      </c>
      <c r="L29" s="3"/>
      <c r="M29" s="3"/>
      <c r="N29" s="3"/>
      <c r="O29" s="3"/>
      <c r="P29" s="3"/>
      <c r="Q29" s="3"/>
      <c r="R29" s="3"/>
      <c r="S29" s="21">
        <v>1.5</v>
      </c>
      <c r="T29" s="3"/>
      <c r="U29" s="3"/>
      <c r="V29" s="3">
        <f>SUM(C29:U29)</f>
        <v>3.5</v>
      </c>
      <c r="W29" s="3"/>
    </row>
    <row r="30" spans="1:23" s="25" customFormat="1" x14ac:dyDescent="0.45">
      <c r="A30" s="28" t="s">
        <v>138</v>
      </c>
      <c r="B30" s="29" t="s">
        <v>139</v>
      </c>
      <c r="C30" s="30"/>
      <c r="D30" s="23"/>
      <c r="E30" s="23"/>
      <c r="F30" s="24"/>
      <c r="G30" s="24"/>
      <c r="H30" s="21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1"/>
      <c r="T30" s="24"/>
      <c r="U30" s="24"/>
      <c r="V30" s="24"/>
      <c r="W30" s="24"/>
    </row>
    <row r="31" spans="1:23" x14ac:dyDescent="0.45">
      <c r="A31" s="32" t="s">
        <v>110</v>
      </c>
      <c r="B31" s="32" t="s">
        <v>111</v>
      </c>
      <c r="C31" s="33"/>
      <c r="D31" s="11">
        <v>14</v>
      </c>
      <c r="E31" s="11"/>
      <c r="F31" s="3"/>
      <c r="G31" s="3"/>
      <c r="H31" s="21">
        <v>3</v>
      </c>
      <c r="I31" s="3"/>
      <c r="J31" s="3"/>
      <c r="K31" s="3"/>
      <c r="L31" s="3"/>
      <c r="M31" s="3"/>
      <c r="N31" s="3"/>
      <c r="O31" s="3"/>
      <c r="P31" s="3">
        <v>36</v>
      </c>
      <c r="Q31" s="3"/>
      <c r="R31" s="3"/>
      <c r="S31" s="21">
        <v>3.5</v>
      </c>
      <c r="T31" s="3"/>
      <c r="U31" s="3"/>
      <c r="V31" s="3">
        <f>SUM(C31:U31)</f>
        <v>56.5</v>
      </c>
      <c r="W31" s="44">
        <v>6</v>
      </c>
    </row>
    <row r="32" spans="1:23" s="25" customFormat="1" x14ac:dyDescent="0.45">
      <c r="A32" s="29" t="s">
        <v>140</v>
      </c>
      <c r="B32" s="29" t="s">
        <v>90</v>
      </c>
      <c r="C32" s="30"/>
      <c r="D32" s="23"/>
      <c r="E32" s="23"/>
      <c r="F32" s="24"/>
      <c r="G32" s="24"/>
      <c r="H32" s="21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1"/>
      <c r="T32" s="24"/>
      <c r="U32" s="24"/>
      <c r="V32" s="24"/>
      <c r="W32" s="24"/>
    </row>
    <row r="33" spans="1:23" x14ac:dyDescent="0.45">
      <c r="A33" s="32" t="s">
        <v>114</v>
      </c>
      <c r="B33" s="32" t="s">
        <v>115</v>
      </c>
      <c r="C33" s="33"/>
      <c r="D33" s="11"/>
      <c r="E33" s="11"/>
      <c r="F33" s="3"/>
      <c r="G33" s="3"/>
      <c r="H33" s="21"/>
      <c r="I33" s="3"/>
      <c r="J33" s="3"/>
      <c r="K33" s="3"/>
      <c r="L33" s="3"/>
      <c r="M33" s="3"/>
      <c r="N33" s="3"/>
      <c r="O33" s="3"/>
      <c r="P33" s="3"/>
      <c r="Q33" s="3"/>
      <c r="R33" s="3"/>
      <c r="S33" s="21">
        <v>1</v>
      </c>
      <c r="T33" s="3"/>
      <c r="U33" s="3"/>
      <c r="V33" s="3"/>
      <c r="W33" s="3"/>
    </row>
    <row r="34" spans="1:23" s="25" customFormat="1" x14ac:dyDescent="0.45">
      <c r="A34" s="29" t="s">
        <v>141</v>
      </c>
      <c r="B34" s="29" t="s">
        <v>79</v>
      </c>
      <c r="C34" s="30"/>
      <c r="D34" s="23"/>
      <c r="E34" s="23"/>
      <c r="F34" s="24"/>
      <c r="G34" s="24"/>
      <c r="H34" s="21">
        <v>3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1"/>
      <c r="T34" s="24"/>
      <c r="U34" s="24"/>
      <c r="V34" s="24"/>
      <c r="W34" s="24"/>
    </row>
    <row r="35" spans="1:23" x14ac:dyDescent="0.45">
      <c r="A35" s="31" t="s">
        <v>118</v>
      </c>
      <c r="B35" s="32" t="s">
        <v>54</v>
      </c>
      <c r="C35" s="33"/>
      <c r="D35" s="11"/>
      <c r="E35" s="11"/>
      <c r="F35" s="3"/>
      <c r="G35" s="3"/>
      <c r="H35" s="21"/>
      <c r="I35" s="3"/>
      <c r="J35" s="3"/>
      <c r="K35" s="3"/>
      <c r="L35" s="3"/>
      <c r="M35" s="3"/>
      <c r="N35" s="3"/>
      <c r="O35" s="3"/>
      <c r="P35" s="3">
        <v>6</v>
      </c>
      <c r="Q35" s="3">
        <v>4</v>
      </c>
      <c r="R35" s="3"/>
      <c r="S35" s="21">
        <v>3.5</v>
      </c>
      <c r="T35" s="3"/>
      <c r="U35" s="3"/>
      <c r="V35" s="3">
        <f>SUM(C35:U35)</f>
        <v>13.5</v>
      </c>
      <c r="W35" s="3"/>
    </row>
    <row r="36" spans="1:23" s="25" customFormat="1" x14ac:dyDescent="0.45">
      <c r="A36" s="28" t="s">
        <v>119</v>
      </c>
      <c r="B36" s="35" t="s">
        <v>50</v>
      </c>
      <c r="C36" s="30"/>
      <c r="D36" s="23"/>
      <c r="E36" s="23"/>
      <c r="F36" s="24"/>
      <c r="G36" s="24"/>
      <c r="H36" s="21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1"/>
      <c r="T36" s="24"/>
      <c r="U36" s="24"/>
      <c r="V36" s="24"/>
      <c r="W36" s="24"/>
    </row>
    <row r="37" spans="1:23" x14ac:dyDescent="0.45">
      <c r="A37" s="31" t="s">
        <v>120</v>
      </c>
      <c r="B37" s="32" t="s">
        <v>121</v>
      </c>
      <c r="C37" s="33">
        <v>10</v>
      </c>
      <c r="D37" s="11">
        <v>2</v>
      </c>
      <c r="E37" s="11"/>
      <c r="F37" s="3"/>
      <c r="G37" s="3"/>
      <c r="H37" s="21"/>
      <c r="I37" s="3"/>
      <c r="J37" s="3"/>
      <c r="K37" s="3"/>
      <c r="L37" s="3"/>
      <c r="M37" s="3"/>
      <c r="N37" s="3"/>
      <c r="O37" s="3"/>
      <c r="P37" s="3">
        <v>15</v>
      </c>
      <c r="Q37" s="3"/>
      <c r="R37" s="3"/>
      <c r="S37" s="21">
        <v>4</v>
      </c>
      <c r="T37" s="3"/>
      <c r="U37" s="3"/>
      <c r="V37" s="3">
        <f>SUM(C37:U37)</f>
        <v>31</v>
      </c>
      <c r="W37" s="3"/>
    </row>
    <row r="38" spans="1:23" s="25" customFormat="1" x14ac:dyDescent="0.45">
      <c r="A38" s="28" t="s">
        <v>122</v>
      </c>
      <c r="B38" s="29" t="s">
        <v>123</v>
      </c>
      <c r="C38" s="30">
        <v>10</v>
      </c>
      <c r="D38" s="23">
        <v>6</v>
      </c>
      <c r="E38" s="23"/>
      <c r="F38" s="24"/>
      <c r="G38" s="24"/>
      <c r="H38" s="21"/>
      <c r="I38" s="24"/>
      <c r="J38" s="24"/>
      <c r="K38" s="24"/>
      <c r="L38" s="24"/>
      <c r="M38" s="24"/>
      <c r="N38" s="24"/>
      <c r="O38" s="24"/>
      <c r="P38" s="24">
        <v>18</v>
      </c>
      <c r="Q38" s="24">
        <v>4</v>
      </c>
      <c r="R38" s="24"/>
      <c r="S38" s="21">
        <v>5</v>
      </c>
      <c r="T38" s="24"/>
      <c r="U38" s="24"/>
      <c r="V38" s="24">
        <f>SUM(C38:U38)</f>
        <v>43</v>
      </c>
      <c r="W38" s="44">
        <v>10</v>
      </c>
    </row>
    <row r="39" spans="1:23" x14ac:dyDescent="0.45">
      <c r="A39" s="31" t="s">
        <v>124</v>
      </c>
      <c r="B39" s="32" t="s">
        <v>125</v>
      </c>
      <c r="C39" s="33"/>
      <c r="D39" s="11">
        <v>2</v>
      </c>
      <c r="E39" s="11"/>
      <c r="F39" s="3"/>
      <c r="G39" s="3"/>
      <c r="H39" s="21"/>
      <c r="I39" s="3"/>
      <c r="J39" s="3"/>
      <c r="K39" s="3"/>
      <c r="L39" s="3"/>
      <c r="M39" s="3"/>
      <c r="N39" s="3"/>
      <c r="O39" s="3"/>
      <c r="P39" s="3">
        <v>12</v>
      </c>
      <c r="Q39" s="3">
        <v>2</v>
      </c>
      <c r="R39" s="3"/>
      <c r="S39" s="21">
        <v>5</v>
      </c>
      <c r="T39" s="3"/>
      <c r="U39" s="3"/>
      <c r="V39" s="3">
        <f>SUM(C39:U39)</f>
        <v>21</v>
      </c>
      <c r="W39" s="3"/>
    </row>
    <row r="40" spans="1:23" s="25" customFormat="1" x14ac:dyDescent="0.45">
      <c r="A40" s="28" t="s">
        <v>126</v>
      </c>
      <c r="B40" s="29" t="s">
        <v>127</v>
      </c>
      <c r="C40" s="30"/>
      <c r="D40" s="23"/>
      <c r="E40" s="23"/>
      <c r="F40" s="24"/>
      <c r="G40" s="24"/>
      <c r="H40" s="21"/>
      <c r="I40" s="24"/>
      <c r="J40" s="24"/>
      <c r="K40" s="24"/>
      <c r="L40" s="24"/>
      <c r="M40" s="24">
        <v>2</v>
      </c>
      <c r="N40" s="24"/>
      <c r="O40" s="24"/>
      <c r="P40" s="24"/>
      <c r="Q40" s="24"/>
      <c r="R40" s="24"/>
      <c r="S40" s="21">
        <v>4</v>
      </c>
      <c r="T40" s="24"/>
      <c r="U40" s="24"/>
      <c r="V40" s="24">
        <f>SUM(C40:U40)</f>
        <v>6</v>
      </c>
      <c r="W40" s="24"/>
    </row>
    <row r="41" spans="1:23" x14ac:dyDescent="0.45">
      <c r="A41" s="31" t="s">
        <v>128</v>
      </c>
      <c r="B41" s="34" t="s">
        <v>129</v>
      </c>
      <c r="C41" s="33"/>
      <c r="D41" s="11"/>
      <c r="E41" s="11"/>
      <c r="F41" s="3"/>
      <c r="G41" s="3"/>
      <c r="H41" s="21"/>
      <c r="I41" s="3"/>
      <c r="J41" s="3"/>
      <c r="K41" s="3"/>
      <c r="L41" s="3"/>
      <c r="M41" s="3"/>
      <c r="N41" s="3"/>
      <c r="O41" s="3"/>
      <c r="P41" s="3">
        <v>15</v>
      </c>
      <c r="Q41" s="3"/>
      <c r="R41" s="3"/>
      <c r="S41" s="21">
        <v>2</v>
      </c>
      <c r="T41" s="3"/>
      <c r="U41" s="3"/>
      <c r="V41" s="3"/>
      <c r="W41" s="3"/>
    </row>
    <row r="42" spans="1:23" x14ac:dyDescent="0.45">
      <c r="A42" s="32"/>
      <c r="B42" s="34"/>
      <c r="C42" s="3"/>
      <c r="D42" s="11"/>
      <c r="E42" s="11"/>
      <c r="F42" s="3"/>
      <c r="G42" s="3"/>
      <c r="H42" s="21"/>
      <c r="I42" s="3"/>
      <c r="J42" s="3"/>
      <c r="K42" s="3"/>
      <c r="L42" s="3"/>
      <c r="M42" s="3"/>
      <c r="N42" s="3"/>
      <c r="O42" s="3"/>
      <c r="P42" s="3"/>
      <c r="Q42" s="3"/>
      <c r="R42" s="3"/>
      <c r="S42" s="21"/>
      <c r="T42" s="3"/>
      <c r="U42" s="3"/>
      <c r="V42" s="3"/>
      <c r="W42" s="3"/>
    </row>
    <row r="43" spans="1:23" x14ac:dyDescent="0.45">
      <c r="A43" s="32"/>
      <c r="B43" s="34"/>
      <c r="C43" s="3"/>
      <c r="D43" s="11"/>
      <c r="E43" s="11"/>
      <c r="F43" s="3"/>
      <c r="G43" s="3"/>
      <c r="H43" s="21"/>
      <c r="I43" s="3"/>
      <c r="J43" s="3"/>
      <c r="K43" s="3"/>
      <c r="L43" s="3"/>
      <c r="M43" s="3"/>
      <c r="N43" s="3"/>
      <c r="O43" s="3"/>
      <c r="P43" s="3"/>
      <c r="Q43" s="3"/>
      <c r="R43" s="3"/>
      <c r="S43" s="21"/>
      <c r="T43" s="3"/>
      <c r="U43" s="3"/>
      <c r="V43" s="3"/>
      <c r="W43" s="3"/>
    </row>
  </sheetData>
  <conditionalFormatting sqref="W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verticalCentered="1"/>
  <pageMargins left="0.2" right="0.2" top="0.5" bottom="0.5" header="0.05" footer="0"/>
  <pageSetup scale="63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62"/>
  <sheetViews>
    <sheetView tabSelected="1" zoomScale="76" workbookViewId="0">
      <selection activeCell="W54" sqref="W54"/>
    </sheetView>
  </sheetViews>
  <sheetFormatPr defaultRowHeight="14.25" x14ac:dyDescent="0.45"/>
  <cols>
    <col min="8" max="8" width="9.06640625" style="46"/>
    <col min="19" max="19" width="9.06640625" style="46"/>
  </cols>
  <sheetData>
    <row r="1" spans="1:25" ht="146.65" x14ac:dyDescent="0.5">
      <c r="B1" s="7" t="s">
        <v>0</v>
      </c>
      <c r="C1" s="27" t="s">
        <v>159</v>
      </c>
      <c r="D1" s="22" t="s">
        <v>157</v>
      </c>
      <c r="E1" s="1" t="s">
        <v>158</v>
      </c>
      <c r="F1" s="2" t="s">
        <v>5</v>
      </c>
      <c r="G1" s="2" t="s">
        <v>4</v>
      </c>
      <c r="H1" s="79" t="s">
        <v>136</v>
      </c>
      <c r="I1" s="1" t="s">
        <v>17</v>
      </c>
      <c r="J1" s="52" t="s">
        <v>154</v>
      </c>
      <c r="K1" s="2" t="s">
        <v>2</v>
      </c>
      <c r="L1" s="18" t="s">
        <v>188</v>
      </c>
      <c r="M1" s="2" t="s">
        <v>3</v>
      </c>
      <c r="N1" s="1" t="s">
        <v>14</v>
      </c>
      <c r="O1" s="1" t="s">
        <v>8</v>
      </c>
      <c r="P1" s="2" t="s">
        <v>187</v>
      </c>
      <c r="Q1" s="2" t="s">
        <v>10</v>
      </c>
      <c r="R1" s="2" t="s">
        <v>11</v>
      </c>
      <c r="S1" s="79" t="s">
        <v>135</v>
      </c>
      <c r="T1" s="2" t="s">
        <v>12</v>
      </c>
      <c r="U1" s="2" t="s">
        <v>13</v>
      </c>
      <c r="V1" s="5" t="s">
        <v>15</v>
      </c>
      <c r="W1" s="6" t="s">
        <v>16</v>
      </c>
    </row>
    <row r="2" spans="1:25" s="46" customFormat="1" ht="15.75" x14ac:dyDescent="0.5">
      <c r="A2" s="47" t="s">
        <v>20</v>
      </c>
      <c r="B2" s="48" t="s">
        <v>21</v>
      </c>
      <c r="C2" s="49"/>
      <c r="D2" s="50"/>
      <c r="E2" s="51"/>
      <c r="F2" s="52"/>
      <c r="G2" s="52"/>
      <c r="H2" s="79"/>
      <c r="I2" s="53"/>
      <c r="J2" s="52"/>
      <c r="K2" s="52"/>
      <c r="L2" s="54"/>
      <c r="M2" s="52"/>
      <c r="N2" s="53"/>
      <c r="O2" s="53"/>
      <c r="P2" s="52"/>
      <c r="Q2" s="52"/>
      <c r="R2" s="52"/>
      <c r="S2" s="79"/>
      <c r="T2" s="52"/>
      <c r="U2" s="52"/>
      <c r="V2" s="55"/>
      <c r="W2" s="55"/>
    </row>
    <row r="3" spans="1:25" ht="15.75" x14ac:dyDescent="0.5">
      <c r="A3" s="65" t="s">
        <v>20</v>
      </c>
      <c r="B3" s="66" t="s">
        <v>22</v>
      </c>
      <c r="C3" s="67"/>
      <c r="D3" s="68"/>
      <c r="E3" s="69"/>
      <c r="F3" s="70"/>
      <c r="G3" s="70"/>
      <c r="H3" s="20"/>
      <c r="I3" s="71"/>
      <c r="J3" s="70"/>
      <c r="K3" s="70"/>
      <c r="L3" s="72"/>
      <c r="M3" s="70"/>
      <c r="N3" s="71"/>
      <c r="O3" s="71"/>
      <c r="P3" s="70"/>
      <c r="Q3" s="70"/>
      <c r="R3" s="70"/>
      <c r="S3" s="20"/>
      <c r="T3" s="70"/>
      <c r="U3" s="70"/>
      <c r="V3" s="73"/>
      <c r="W3" s="73"/>
      <c r="Y3" s="46"/>
    </row>
    <row r="4" spans="1:25" s="46" customFormat="1" ht="15.75" x14ac:dyDescent="0.5">
      <c r="A4" s="56" t="s">
        <v>20</v>
      </c>
      <c r="B4" s="57" t="s">
        <v>161</v>
      </c>
      <c r="C4" s="58"/>
      <c r="D4" s="50"/>
      <c r="E4" s="51"/>
      <c r="F4" s="52"/>
      <c r="G4" s="52"/>
      <c r="H4" s="79"/>
      <c r="I4" s="53"/>
      <c r="J4" s="52"/>
      <c r="K4" s="52"/>
      <c r="L4" s="54"/>
      <c r="M4" s="52"/>
      <c r="N4" s="53"/>
      <c r="O4" s="53"/>
      <c r="P4" s="52"/>
      <c r="Q4" s="52"/>
      <c r="R4" s="52"/>
      <c r="S4" s="79"/>
      <c r="T4" s="52"/>
      <c r="U4" s="52"/>
      <c r="V4" s="55"/>
      <c r="W4" s="55"/>
    </row>
    <row r="5" spans="1:25" ht="15.75" x14ac:dyDescent="0.5">
      <c r="A5" s="65" t="s">
        <v>162</v>
      </c>
      <c r="B5" s="66" t="s">
        <v>163</v>
      </c>
      <c r="C5" s="67"/>
      <c r="D5" s="68"/>
      <c r="E5" s="69"/>
      <c r="F5" s="70"/>
      <c r="G5" s="70"/>
      <c r="H5" s="20"/>
      <c r="I5" s="71"/>
      <c r="J5" s="70"/>
      <c r="K5" s="70"/>
      <c r="L5" s="72"/>
      <c r="M5" s="70"/>
      <c r="N5" s="71"/>
      <c r="O5" s="71"/>
      <c r="P5" s="70"/>
      <c r="Q5" s="70"/>
      <c r="R5" s="70"/>
      <c r="S5" s="20"/>
      <c r="T5" s="70"/>
      <c r="U5" s="70"/>
      <c r="V5" s="73"/>
      <c r="W5" s="73"/>
    </row>
    <row r="6" spans="1:25" s="46" customFormat="1" x14ac:dyDescent="0.45">
      <c r="A6" s="59" t="s">
        <v>30</v>
      </c>
      <c r="B6" s="60" t="s">
        <v>31</v>
      </c>
      <c r="C6" s="45"/>
      <c r="D6" s="61"/>
      <c r="E6" s="61"/>
      <c r="F6" s="45"/>
      <c r="G6" s="45">
        <v>5</v>
      </c>
      <c r="H6" s="45"/>
      <c r="I6" s="45"/>
      <c r="J6" s="45"/>
      <c r="K6" s="45"/>
      <c r="L6" s="45"/>
      <c r="M6" s="45"/>
      <c r="N6" s="45"/>
      <c r="O6" s="45">
        <v>40</v>
      </c>
      <c r="P6" s="45">
        <v>14</v>
      </c>
      <c r="Q6" s="45"/>
      <c r="R6" s="45">
        <v>2</v>
      </c>
      <c r="S6" s="45">
        <v>1.5</v>
      </c>
      <c r="T6" s="45">
        <v>1</v>
      </c>
      <c r="U6" s="45"/>
      <c r="V6" s="45">
        <f>+SUM(C6:U6)</f>
        <v>63.5</v>
      </c>
      <c r="W6" s="80" t="s">
        <v>160</v>
      </c>
    </row>
    <row r="7" spans="1:25" x14ac:dyDescent="0.45">
      <c r="A7" s="74" t="s">
        <v>34</v>
      </c>
      <c r="B7" s="75" t="s">
        <v>33</v>
      </c>
      <c r="C7" s="21"/>
      <c r="D7" s="76"/>
      <c r="E7" s="76"/>
      <c r="F7" s="21"/>
      <c r="G7" s="21"/>
      <c r="H7" s="21"/>
      <c r="I7" s="21"/>
      <c r="J7" s="21"/>
      <c r="K7" s="21">
        <v>2</v>
      </c>
      <c r="L7" s="21"/>
      <c r="M7" s="21"/>
      <c r="N7" s="21"/>
      <c r="O7" s="21"/>
      <c r="P7" s="21">
        <v>16</v>
      </c>
      <c r="Q7" s="21"/>
      <c r="R7" s="21"/>
      <c r="S7" s="21">
        <v>2.5</v>
      </c>
      <c r="T7" s="21"/>
      <c r="U7" s="21"/>
      <c r="V7" s="21">
        <f t="shared" ref="V7:V61" si="0">+SUM(C7:U7)</f>
        <v>20.5</v>
      </c>
      <c r="W7" s="81" t="s">
        <v>160</v>
      </c>
    </row>
    <row r="8" spans="1:25" s="46" customFormat="1" x14ac:dyDescent="0.45">
      <c r="A8" s="60" t="s">
        <v>143</v>
      </c>
      <c r="B8" s="60" t="s">
        <v>42</v>
      </c>
      <c r="C8" s="45"/>
      <c r="D8" s="61"/>
      <c r="E8" s="61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>
        <f t="shared" si="0"/>
        <v>0</v>
      </c>
      <c r="W8" s="45"/>
    </row>
    <row r="9" spans="1:25" x14ac:dyDescent="0.45">
      <c r="A9" s="75" t="s">
        <v>164</v>
      </c>
      <c r="B9" s="75" t="s">
        <v>165</v>
      </c>
      <c r="C9" s="21"/>
      <c r="D9" s="76"/>
      <c r="E9" s="7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>
        <f t="shared" si="0"/>
        <v>0</v>
      </c>
      <c r="W9" s="21"/>
    </row>
    <row r="10" spans="1:25" s="46" customFormat="1" x14ac:dyDescent="0.45">
      <c r="A10" s="60" t="s">
        <v>35</v>
      </c>
      <c r="B10" s="60" t="s">
        <v>36</v>
      </c>
      <c r="C10" s="45"/>
      <c r="D10" s="61">
        <v>2</v>
      </c>
      <c r="E10" s="61"/>
      <c r="F10" s="45"/>
      <c r="G10" s="45"/>
      <c r="H10" s="45"/>
      <c r="I10" s="45"/>
      <c r="J10" s="45"/>
      <c r="K10" s="45"/>
      <c r="L10" s="45">
        <v>5</v>
      </c>
      <c r="M10" s="45"/>
      <c r="N10" s="45"/>
      <c r="O10" s="45">
        <v>20</v>
      </c>
      <c r="P10" s="45">
        <v>10</v>
      </c>
      <c r="Q10" s="45">
        <v>2</v>
      </c>
      <c r="R10" s="45"/>
      <c r="S10" s="45">
        <v>2.5</v>
      </c>
      <c r="T10" s="45"/>
      <c r="U10" s="45"/>
      <c r="V10" s="45">
        <f t="shared" si="0"/>
        <v>41.5</v>
      </c>
      <c r="W10" s="81" t="s">
        <v>160</v>
      </c>
    </row>
    <row r="11" spans="1:25" x14ac:dyDescent="0.45">
      <c r="A11" s="75" t="s">
        <v>166</v>
      </c>
      <c r="B11" s="75" t="s">
        <v>167</v>
      </c>
      <c r="C11" s="21"/>
      <c r="D11" s="76"/>
      <c r="E11" s="76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>
        <f t="shared" si="0"/>
        <v>0</v>
      </c>
      <c r="W11" s="21"/>
    </row>
    <row r="12" spans="1:25" s="46" customFormat="1" x14ac:dyDescent="0.45">
      <c r="A12" s="59" t="s">
        <v>39</v>
      </c>
      <c r="B12" s="62" t="s">
        <v>40</v>
      </c>
      <c r="C12" s="45"/>
      <c r="D12" s="61"/>
      <c r="E12" s="61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>
        <v>4</v>
      </c>
      <c r="Q12" s="45"/>
      <c r="R12" s="45"/>
      <c r="S12" s="45">
        <v>2</v>
      </c>
      <c r="T12" s="45"/>
      <c r="U12" s="45"/>
      <c r="V12" s="45">
        <f t="shared" si="0"/>
        <v>6</v>
      </c>
      <c r="W12" s="45"/>
    </row>
    <row r="13" spans="1:25" x14ac:dyDescent="0.45">
      <c r="A13" s="74" t="s">
        <v>41</v>
      </c>
      <c r="B13" s="75" t="s">
        <v>42</v>
      </c>
      <c r="C13" s="21"/>
      <c r="D13" s="76"/>
      <c r="E13" s="76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>
        <f t="shared" si="0"/>
        <v>0</v>
      </c>
      <c r="W13" s="21"/>
    </row>
    <row r="14" spans="1:25" s="46" customFormat="1" x14ac:dyDescent="0.45">
      <c r="A14" s="60" t="s">
        <v>168</v>
      </c>
      <c r="B14" s="60" t="s">
        <v>46</v>
      </c>
      <c r="C14" s="45"/>
      <c r="D14" s="61"/>
      <c r="E14" s="61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>
        <f t="shared" si="0"/>
        <v>0</v>
      </c>
      <c r="W14" s="45"/>
    </row>
    <row r="15" spans="1:25" x14ac:dyDescent="0.45">
      <c r="A15" s="75" t="s">
        <v>169</v>
      </c>
      <c r="B15" s="75" t="s">
        <v>25</v>
      </c>
      <c r="C15" s="21"/>
      <c r="D15" s="76"/>
      <c r="E15" s="76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>
        <f t="shared" si="0"/>
        <v>0</v>
      </c>
      <c r="W15" s="21"/>
    </row>
    <row r="16" spans="1:25" s="46" customFormat="1" x14ac:dyDescent="0.45">
      <c r="A16" s="60" t="s">
        <v>43</v>
      </c>
      <c r="B16" s="60" t="s">
        <v>44</v>
      </c>
      <c r="C16" s="45"/>
      <c r="D16" s="61"/>
      <c r="E16" s="61"/>
      <c r="F16" s="45"/>
      <c r="G16" s="45"/>
      <c r="H16" s="45"/>
      <c r="I16" s="45"/>
      <c r="J16" s="45"/>
      <c r="K16" s="45"/>
      <c r="L16" s="45"/>
      <c r="M16" s="45"/>
      <c r="N16" s="45"/>
      <c r="O16" s="45">
        <v>2</v>
      </c>
      <c r="P16" s="45">
        <v>34</v>
      </c>
      <c r="Q16" s="45">
        <v>2</v>
      </c>
      <c r="R16" s="45"/>
      <c r="S16" s="45">
        <v>0.5</v>
      </c>
      <c r="T16" s="45"/>
      <c r="U16" s="45"/>
      <c r="V16" s="45">
        <f t="shared" si="0"/>
        <v>38.5</v>
      </c>
      <c r="W16" s="81" t="s">
        <v>160</v>
      </c>
    </row>
    <row r="17" spans="1:23" x14ac:dyDescent="0.45">
      <c r="A17" s="75" t="s">
        <v>155</v>
      </c>
      <c r="B17" s="75" t="s">
        <v>170</v>
      </c>
      <c r="C17" s="21"/>
      <c r="D17" s="76"/>
      <c r="E17" s="76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>
        <f t="shared" si="0"/>
        <v>0</v>
      </c>
      <c r="W17" s="21"/>
    </row>
    <row r="18" spans="1:23" s="46" customFormat="1" x14ac:dyDescent="0.45">
      <c r="A18" s="60" t="s">
        <v>155</v>
      </c>
      <c r="B18" s="60" t="s">
        <v>156</v>
      </c>
      <c r="C18" s="45"/>
      <c r="D18" s="61"/>
      <c r="E18" s="61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>
        <v>20</v>
      </c>
      <c r="Q18" s="45"/>
      <c r="R18" s="45"/>
      <c r="S18" s="45">
        <v>1</v>
      </c>
      <c r="T18" s="45"/>
      <c r="U18" s="45"/>
      <c r="V18" s="45">
        <f t="shared" si="0"/>
        <v>21</v>
      </c>
      <c r="W18" s="81" t="s">
        <v>160</v>
      </c>
    </row>
    <row r="19" spans="1:23" x14ac:dyDescent="0.45">
      <c r="A19" s="75" t="s">
        <v>171</v>
      </c>
      <c r="B19" s="75" t="s">
        <v>172</v>
      </c>
      <c r="C19" s="21"/>
      <c r="D19" s="76"/>
      <c r="E19" s="76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>
        <f t="shared" si="0"/>
        <v>0</v>
      </c>
      <c r="W19" s="21"/>
    </row>
    <row r="20" spans="1:23" s="46" customFormat="1" x14ac:dyDescent="0.45">
      <c r="A20" s="60" t="s">
        <v>173</v>
      </c>
      <c r="B20" s="60" t="s">
        <v>174</v>
      </c>
      <c r="C20" s="45"/>
      <c r="D20" s="61"/>
      <c r="E20" s="61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>
        <f t="shared" si="0"/>
        <v>0</v>
      </c>
      <c r="W20" s="45"/>
    </row>
    <row r="21" spans="1:23" x14ac:dyDescent="0.45">
      <c r="A21" s="74" t="s">
        <v>45</v>
      </c>
      <c r="B21" s="77" t="s">
        <v>46</v>
      </c>
      <c r="C21" s="21"/>
      <c r="D21" s="76"/>
      <c r="E21" s="76"/>
      <c r="F21" s="21">
        <v>5</v>
      </c>
      <c r="G21" s="21"/>
      <c r="H21" s="21"/>
      <c r="I21" s="21"/>
      <c r="J21" s="21"/>
      <c r="K21" s="21"/>
      <c r="L21" s="21"/>
      <c r="M21" s="21"/>
      <c r="N21" s="21"/>
      <c r="O21" s="21">
        <v>2</v>
      </c>
      <c r="P21" s="21">
        <v>28</v>
      </c>
      <c r="Q21" s="21">
        <v>2</v>
      </c>
      <c r="R21" s="21"/>
      <c r="S21" s="21">
        <v>3</v>
      </c>
      <c r="T21" s="21"/>
      <c r="U21" s="21"/>
      <c r="V21" s="21">
        <f t="shared" si="0"/>
        <v>40</v>
      </c>
      <c r="W21" s="81" t="s">
        <v>160</v>
      </c>
    </row>
    <row r="22" spans="1:23" s="46" customFormat="1" x14ac:dyDescent="0.45">
      <c r="A22" s="60" t="s">
        <v>175</v>
      </c>
      <c r="B22" s="62" t="s">
        <v>156</v>
      </c>
      <c r="C22" s="45"/>
      <c r="D22" s="61"/>
      <c r="E22" s="61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>
        <f t="shared" si="0"/>
        <v>0</v>
      </c>
      <c r="W22" s="45"/>
    </row>
    <row r="23" spans="1:23" x14ac:dyDescent="0.45">
      <c r="A23" s="75" t="s">
        <v>149</v>
      </c>
      <c r="B23" s="77" t="s">
        <v>150</v>
      </c>
      <c r="C23" s="21"/>
      <c r="D23" s="76"/>
      <c r="E23" s="76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>
        <f t="shared" si="0"/>
        <v>0</v>
      </c>
      <c r="W23" s="21"/>
    </row>
    <row r="24" spans="1:23" s="46" customFormat="1" x14ac:dyDescent="0.45">
      <c r="A24" s="60" t="s">
        <v>176</v>
      </c>
      <c r="B24" s="62" t="s">
        <v>177</v>
      </c>
      <c r="C24" s="45"/>
      <c r="D24" s="61"/>
      <c r="E24" s="61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>
        <f t="shared" si="0"/>
        <v>0</v>
      </c>
      <c r="W24" s="45"/>
    </row>
    <row r="25" spans="1:23" x14ac:dyDescent="0.45">
      <c r="A25" s="75" t="s">
        <v>144</v>
      </c>
      <c r="B25" s="77" t="s">
        <v>145</v>
      </c>
      <c r="C25" s="21"/>
      <c r="D25" s="76"/>
      <c r="E25" s="76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>
        <v>2</v>
      </c>
      <c r="Q25" s="21"/>
      <c r="R25" s="21"/>
      <c r="S25" s="21">
        <v>1</v>
      </c>
      <c r="T25" s="21"/>
      <c r="U25" s="21"/>
      <c r="V25" s="21">
        <f t="shared" si="0"/>
        <v>3</v>
      </c>
      <c r="W25" s="21"/>
    </row>
    <row r="26" spans="1:23" s="46" customFormat="1" x14ac:dyDescent="0.45">
      <c r="A26" s="60" t="s">
        <v>64</v>
      </c>
      <c r="B26" s="60" t="s">
        <v>46</v>
      </c>
      <c r="C26" s="45">
        <v>20</v>
      </c>
      <c r="D26" s="61"/>
      <c r="E26" s="61">
        <v>5</v>
      </c>
      <c r="F26" s="45"/>
      <c r="G26" s="45">
        <v>5</v>
      </c>
      <c r="H26" s="45"/>
      <c r="I26" s="45"/>
      <c r="J26" s="45"/>
      <c r="K26" s="45"/>
      <c r="L26" s="45"/>
      <c r="M26" s="45"/>
      <c r="N26" s="45"/>
      <c r="O26" s="45">
        <v>48</v>
      </c>
      <c r="P26" s="45">
        <v>20</v>
      </c>
      <c r="Q26" s="45"/>
      <c r="R26" s="45"/>
      <c r="S26" s="45">
        <v>3.5</v>
      </c>
      <c r="T26" s="45"/>
      <c r="U26" s="45"/>
      <c r="V26" s="45">
        <f t="shared" si="0"/>
        <v>101.5</v>
      </c>
      <c r="W26" s="81" t="s">
        <v>160</v>
      </c>
    </row>
    <row r="27" spans="1:23" x14ac:dyDescent="0.45">
      <c r="A27" s="77" t="s">
        <v>65</v>
      </c>
      <c r="B27" s="77" t="s">
        <v>66</v>
      </c>
      <c r="C27" s="21"/>
      <c r="D27" s="76"/>
      <c r="E27" s="76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>
        <v>20</v>
      </c>
      <c r="Q27" s="21"/>
      <c r="R27" s="21"/>
      <c r="S27" s="21">
        <v>1.5</v>
      </c>
      <c r="T27" s="21"/>
      <c r="U27" s="21"/>
      <c r="V27" s="21">
        <f t="shared" si="0"/>
        <v>21.5</v>
      </c>
      <c r="W27" s="81" t="s">
        <v>160</v>
      </c>
    </row>
    <row r="28" spans="1:23" s="46" customFormat="1" x14ac:dyDescent="0.45">
      <c r="A28" s="62" t="s">
        <v>67</v>
      </c>
      <c r="B28" s="62" t="s">
        <v>90</v>
      </c>
      <c r="C28" s="45"/>
      <c r="D28" s="61"/>
      <c r="E28" s="61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>
        <f t="shared" si="0"/>
        <v>0</v>
      </c>
      <c r="W28" s="45"/>
    </row>
    <row r="29" spans="1:23" x14ac:dyDescent="0.45">
      <c r="A29" s="74" t="s">
        <v>69</v>
      </c>
      <c r="B29" s="75" t="s">
        <v>40</v>
      </c>
      <c r="C29" s="21">
        <v>10</v>
      </c>
      <c r="D29" s="76"/>
      <c r="E29" s="76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>
        <v>10</v>
      </c>
      <c r="Q29" s="21">
        <v>2</v>
      </c>
      <c r="R29" s="21"/>
      <c r="S29" s="21">
        <v>3</v>
      </c>
      <c r="T29" s="21"/>
      <c r="U29" s="21"/>
      <c r="V29" s="21">
        <f t="shared" si="0"/>
        <v>25</v>
      </c>
      <c r="W29" s="81" t="s">
        <v>160</v>
      </c>
    </row>
    <row r="30" spans="1:23" s="46" customFormat="1" x14ac:dyDescent="0.45">
      <c r="A30" s="59" t="s">
        <v>70</v>
      </c>
      <c r="B30" s="62" t="s">
        <v>71</v>
      </c>
      <c r="C30" s="45"/>
      <c r="D30" s="61"/>
      <c r="E30" s="61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>
        <f t="shared" si="0"/>
        <v>0</v>
      </c>
      <c r="W30" s="45"/>
    </row>
    <row r="31" spans="1:23" x14ac:dyDescent="0.45">
      <c r="A31" s="74" t="s">
        <v>76</v>
      </c>
      <c r="B31" s="75" t="s">
        <v>77</v>
      </c>
      <c r="C31" s="21"/>
      <c r="D31" s="76"/>
      <c r="E31" s="76"/>
      <c r="F31" s="21"/>
      <c r="G31" s="21"/>
      <c r="H31" s="21"/>
      <c r="I31" s="21"/>
      <c r="J31" s="21">
        <v>2</v>
      </c>
      <c r="K31" s="21"/>
      <c r="L31" s="21"/>
      <c r="M31" s="21">
        <v>2</v>
      </c>
      <c r="N31" s="21"/>
      <c r="O31" s="21">
        <v>10</v>
      </c>
      <c r="P31" s="21">
        <v>10</v>
      </c>
      <c r="Q31" s="21">
        <v>2</v>
      </c>
      <c r="R31" s="21"/>
      <c r="S31" s="21">
        <v>3.5</v>
      </c>
      <c r="T31" s="21"/>
      <c r="U31" s="21"/>
      <c r="V31" s="21">
        <f t="shared" si="0"/>
        <v>29.5</v>
      </c>
      <c r="W31" s="81" t="s">
        <v>160</v>
      </c>
    </row>
    <row r="32" spans="1:23" s="46" customFormat="1" x14ac:dyDescent="0.45">
      <c r="A32" s="62" t="s">
        <v>78</v>
      </c>
      <c r="B32" s="60" t="s">
        <v>79</v>
      </c>
      <c r="C32" s="45"/>
      <c r="D32" s="63"/>
      <c r="E32" s="61"/>
      <c r="F32" s="45"/>
      <c r="G32" s="45"/>
      <c r="H32" s="45"/>
      <c r="I32" s="45"/>
      <c r="J32" s="45"/>
      <c r="K32" s="45"/>
      <c r="L32" s="45"/>
      <c r="M32" s="45"/>
      <c r="N32" s="45"/>
      <c r="O32" s="45">
        <v>2</v>
      </c>
      <c r="P32" s="45">
        <v>32</v>
      </c>
      <c r="Q32" s="45">
        <v>2</v>
      </c>
      <c r="R32" s="45"/>
      <c r="S32" s="45">
        <v>2.5</v>
      </c>
      <c r="T32" s="45"/>
      <c r="U32" s="45">
        <v>1</v>
      </c>
      <c r="V32" s="45">
        <f t="shared" si="0"/>
        <v>39.5</v>
      </c>
      <c r="W32" s="81" t="s">
        <v>160</v>
      </c>
    </row>
    <row r="33" spans="1:23" s="46" customFormat="1" x14ac:dyDescent="0.45">
      <c r="A33" s="74" t="s">
        <v>78</v>
      </c>
      <c r="B33" s="75" t="s">
        <v>25</v>
      </c>
      <c r="C33" s="21"/>
      <c r="D33" s="76"/>
      <c r="E33" s="76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>
        <v>20</v>
      </c>
      <c r="Q33" s="21">
        <v>2</v>
      </c>
      <c r="R33" s="21"/>
      <c r="S33" s="21">
        <v>0.5</v>
      </c>
      <c r="T33" s="21"/>
      <c r="U33" s="21"/>
      <c r="V33" s="21">
        <f t="shared" si="0"/>
        <v>22.5</v>
      </c>
      <c r="W33" s="81" t="s">
        <v>160</v>
      </c>
    </row>
    <row r="34" spans="1:23" s="46" customFormat="1" x14ac:dyDescent="0.45">
      <c r="A34" s="60" t="s">
        <v>82</v>
      </c>
      <c r="B34" s="60" t="s">
        <v>83</v>
      </c>
      <c r="C34" s="45"/>
      <c r="D34" s="61"/>
      <c r="E34" s="61"/>
      <c r="F34" s="45"/>
      <c r="G34" s="45"/>
      <c r="H34" s="45"/>
      <c r="I34" s="45"/>
      <c r="J34" s="45"/>
      <c r="K34" s="45"/>
      <c r="L34" s="45"/>
      <c r="M34" s="45"/>
      <c r="N34" s="64"/>
      <c r="O34" s="45"/>
      <c r="P34" s="45"/>
      <c r="Q34" s="45"/>
      <c r="R34" s="45"/>
      <c r="S34" s="45">
        <v>0.5</v>
      </c>
      <c r="T34" s="45"/>
      <c r="U34" s="45"/>
      <c r="V34" s="45">
        <f t="shared" si="0"/>
        <v>0.5</v>
      </c>
      <c r="W34" s="45"/>
    </row>
    <row r="35" spans="1:23" x14ac:dyDescent="0.45">
      <c r="A35" s="75" t="s">
        <v>84</v>
      </c>
      <c r="B35" s="75" t="s">
        <v>146</v>
      </c>
      <c r="C35" s="21"/>
      <c r="D35" s="76"/>
      <c r="E35" s="76"/>
      <c r="F35" s="21"/>
      <c r="G35" s="21"/>
      <c r="H35" s="21"/>
      <c r="I35" s="21"/>
      <c r="J35" s="21"/>
      <c r="K35" s="21"/>
      <c r="L35" s="21"/>
      <c r="M35" s="21"/>
      <c r="N35" s="78"/>
      <c r="O35" s="21"/>
      <c r="P35" s="21"/>
      <c r="Q35" s="21"/>
      <c r="R35" s="21"/>
      <c r="S35" s="21"/>
      <c r="T35" s="21"/>
      <c r="U35" s="21"/>
      <c r="V35" s="21">
        <f t="shared" si="0"/>
        <v>0</v>
      </c>
      <c r="W35" s="21"/>
    </row>
    <row r="36" spans="1:23" s="46" customFormat="1" x14ac:dyDescent="0.45">
      <c r="A36" s="59" t="s">
        <v>86</v>
      </c>
      <c r="B36" s="60" t="s">
        <v>87</v>
      </c>
      <c r="C36" s="45"/>
      <c r="D36" s="61"/>
      <c r="E36" s="61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>
        <v>6</v>
      </c>
      <c r="Q36" s="45"/>
      <c r="R36" s="45"/>
      <c r="S36" s="45"/>
      <c r="T36" s="45"/>
      <c r="U36" s="45"/>
      <c r="V36" s="45">
        <f t="shared" si="0"/>
        <v>6</v>
      </c>
      <c r="W36" s="45"/>
    </row>
    <row r="37" spans="1:23" x14ac:dyDescent="0.45">
      <c r="A37" s="74" t="s">
        <v>86</v>
      </c>
      <c r="B37" s="75" t="s">
        <v>88</v>
      </c>
      <c r="C37" s="21"/>
      <c r="D37" s="76"/>
      <c r="E37" s="76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>
        <v>12</v>
      </c>
      <c r="Q37" s="21">
        <v>2</v>
      </c>
      <c r="R37" s="21"/>
      <c r="S37" s="21">
        <v>2</v>
      </c>
      <c r="T37" s="21"/>
      <c r="U37" s="21"/>
      <c r="V37" s="21">
        <f t="shared" si="0"/>
        <v>16</v>
      </c>
      <c r="W37" s="81" t="s">
        <v>160</v>
      </c>
    </row>
    <row r="38" spans="1:23" s="46" customFormat="1" x14ac:dyDescent="0.45">
      <c r="A38" s="60" t="s">
        <v>151</v>
      </c>
      <c r="B38" s="60" t="s">
        <v>152</v>
      </c>
      <c r="C38" s="45"/>
      <c r="D38" s="61"/>
      <c r="E38" s="61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>
        <v>4</v>
      </c>
      <c r="Q38" s="45"/>
      <c r="R38" s="45"/>
      <c r="S38" s="45">
        <v>2.5</v>
      </c>
      <c r="T38" s="45"/>
      <c r="U38" s="45"/>
      <c r="V38" s="45">
        <f t="shared" si="0"/>
        <v>6.5</v>
      </c>
      <c r="W38" s="45"/>
    </row>
    <row r="39" spans="1:23" x14ac:dyDescent="0.45">
      <c r="A39" s="75" t="s">
        <v>97</v>
      </c>
      <c r="B39" s="75" t="s">
        <v>98</v>
      </c>
      <c r="C39" s="21"/>
      <c r="D39" s="76"/>
      <c r="E39" s="76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>
        <v>14</v>
      </c>
      <c r="Q39" s="21"/>
      <c r="R39" s="21"/>
      <c r="S39" s="21">
        <v>1</v>
      </c>
      <c r="T39" s="21"/>
      <c r="U39" s="21"/>
      <c r="V39" s="21">
        <f t="shared" si="0"/>
        <v>15</v>
      </c>
      <c r="W39" s="81" t="s">
        <v>160</v>
      </c>
    </row>
    <row r="40" spans="1:23" s="46" customFormat="1" x14ac:dyDescent="0.45">
      <c r="A40" s="59" t="s">
        <v>101</v>
      </c>
      <c r="B40" s="60" t="s">
        <v>92</v>
      </c>
      <c r="C40" s="45"/>
      <c r="D40" s="61"/>
      <c r="E40" s="61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>
        <v>1</v>
      </c>
      <c r="T40" s="45"/>
      <c r="U40" s="45"/>
      <c r="V40" s="45">
        <f t="shared" si="0"/>
        <v>1</v>
      </c>
      <c r="W40" s="45"/>
    </row>
    <row r="41" spans="1:23" x14ac:dyDescent="0.45">
      <c r="A41" s="75" t="s">
        <v>178</v>
      </c>
      <c r="B41" s="75" t="s">
        <v>179</v>
      </c>
      <c r="C41" s="21"/>
      <c r="D41" s="76"/>
      <c r="E41" s="76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>
        <v>0.5</v>
      </c>
      <c r="T41" s="21"/>
      <c r="U41" s="21"/>
      <c r="V41" s="21">
        <f t="shared" si="0"/>
        <v>0.5</v>
      </c>
      <c r="W41" s="21"/>
    </row>
    <row r="42" spans="1:23" s="46" customFormat="1" x14ac:dyDescent="0.45">
      <c r="A42" s="60" t="s">
        <v>132</v>
      </c>
      <c r="B42" s="60" t="s">
        <v>40</v>
      </c>
      <c r="C42" s="45"/>
      <c r="D42" s="61"/>
      <c r="E42" s="61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>
        <v>4</v>
      </c>
      <c r="Q42" s="45"/>
      <c r="R42" s="45"/>
      <c r="S42" s="45">
        <v>0.5</v>
      </c>
      <c r="T42" s="45"/>
      <c r="U42" s="45"/>
      <c r="V42" s="45">
        <f t="shared" si="0"/>
        <v>4.5</v>
      </c>
      <c r="W42" s="45"/>
    </row>
    <row r="43" spans="1:23" x14ac:dyDescent="0.45">
      <c r="A43" s="74" t="s">
        <v>103</v>
      </c>
      <c r="B43" s="75" t="s">
        <v>104</v>
      </c>
      <c r="C43" s="21"/>
      <c r="D43" s="76"/>
      <c r="E43" s="76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>
        <v>14</v>
      </c>
      <c r="Q43" s="21">
        <v>2</v>
      </c>
      <c r="R43" s="21"/>
      <c r="S43" s="21"/>
      <c r="T43" s="21"/>
      <c r="U43" s="21"/>
      <c r="V43" s="21">
        <f t="shared" si="0"/>
        <v>16</v>
      </c>
      <c r="W43" s="81" t="s">
        <v>160</v>
      </c>
    </row>
    <row r="44" spans="1:23" s="46" customFormat="1" x14ac:dyDescent="0.45">
      <c r="A44" s="60" t="s">
        <v>180</v>
      </c>
      <c r="B44" s="60" t="s">
        <v>46</v>
      </c>
      <c r="C44" s="45"/>
      <c r="D44" s="61"/>
      <c r="E44" s="61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>
        <f t="shared" si="0"/>
        <v>0</v>
      </c>
      <c r="W44" s="45"/>
    </row>
    <row r="45" spans="1:23" x14ac:dyDescent="0.45">
      <c r="A45" s="75" t="s">
        <v>147</v>
      </c>
      <c r="B45" s="75" t="s">
        <v>148</v>
      </c>
      <c r="C45" s="21"/>
      <c r="D45" s="76"/>
      <c r="E45" s="76"/>
      <c r="F45" s="21"/>
      <c r="G45" s="21"/>
      <c r="H45" s="21"/>
      <c r="I45" s="21"/>
      <c r="J45" s="21"/>
      <c r="K45" s="21"/>
      <c r="L45" s="21"/>
      <c r="M45" s="21"/>
      <c r="N45" s="21"/>
      <c r="O45" s="21">
        <v>12</v>
      </c>
      <c r="P45" s="21">
        <v>10</v>
      </c>
      <c r="Q45" s="21">
        <v>2</v>
      </c>
      <c r="R45" s="21"/>
      <c r="S45" s="21">
        <v>3.5</v>
      </c>
      <c r="T45" s="21"/>
      <c r="U45" s="21"/>
      <c r="V45" s="21">
        <f t="shared" si="0"/>
        <v>27.5</v>
      </c>
      <c r="W45" s="81" t="s">
        <v>160</v>
      </c>
    </row>
    <row r="46" spans="1:23" s="46" customFormat="1" x14ac:dyDescent="0.45">
      <c r="A46" s="59" t="s">
        <v>108</v>
      </c>
      <c r="B46" s="59" t="s">
        <v>100</v>
      </c>
      <c r="C46" s="45"/>
      <c r="D46" s="61"/>
      <c r="E46" s="61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>
        <v>26</v>
      </c>
      <c r="Q46" s="45">
        <v>2</v>
      </c>
      <c r="R46" s="45"/>
      <c r="S46" s="45">
        <v>3</v>
      </c>
      <c r="T46" s="45"/>
      <c r="U46" s="45"/>
      <c r="V46" s="45">
        <f t="shared" si="0"/>
        <v>31</v>
      </c>
      <c r="W46" s="81" t="s">
        <v>160</v>
      </c>
    </row>
    <row r="47" spans="1:23" x14ac:dyDescent="0.45">
      <c r="A47" s="75" t="s">
        <v>110</v>
      </c>
      <c r="B47" s="75" t="s">
        <v>111</v>
      </c>
      <c r="C47" s="21">
        <v>10</v>
      </c>
      <c r="D47" s="76"/>
      <c r="E47" s="76"/>
      <c r="F47" s="21"/>
      <c r="G47" s="21"/>
      <c r="H47" s="21"/>
      <c r="I47" s="21"/>
      <c r="J47" s="21"/>
      <c r="K47" s="21"/>
      <c r="L47" s="21"/>
      <c r="M47" s="21"/>
      <c r="N47" s="21"/>
      <c r="O47" s="21">
        <v>28</v>
      </c>
      <c r="P47" s="21">
        <v>22</v>
      </c>
      <c r="Q47" s="21"/>
      <c r="R47" s="21"/>
      <c r="S47" s="21">
        <v>2</v>
      </c>
      <c r="T47" s="21"/>
      <c r="U47" s="21"/>
      <c r="V47" s="21">
        <f t="shared" si="0"/>
        <v>62</v>
      </c>
      <c r="W47" s="81" t="s">
        <v>160</v>
      </c>
    </row>
    <row r="48" spans="1:23" s="46" customFormat="1" x14ac:dyDescent="0.45">
      <c r="A48" s="60" t="s">
        <v>153</v>
      </c>
      <c r="B48" s="60" t="s">
        <v>113</v>
      </c>
      <c r="C48" s="45"/>
      <c r="D48" s="61"/>
      <c r="E48" s="61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>
        <f t="shared" si="0"/>
        <v>0</v>
      </c>
      <c r="W48" s="45"/>
    </row>
    <row r="49" spans="1:23" x14ac:dyDescent="0.45">
      <c r="A49" s="75" t="s">
        <v>140</v>
      </c>
      <c r="B49" s="75" t="s">
        <v>90</v>
      </c>
      <c r="C49" s="21"/>
      <c r="D49" s="76"/>
      <c r="E49" s="76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>
        <f t="shared" si="0"/>
        <v>0</v>
      </c>
      <c r="W49" s="21"/>
    </row>
    <row r="50" spans="1:23" s="46" customFormat="1" x14ac:dyDescent="0.45">
      <c r="A50" s="60" t="s">
        <v>114</v>
      </c>
      <c r="B50" s="60" t="s">
        <v>181</v>
      </c>
      <c r="C50" s="45"/>
      <c r="D50" s="61"/>
      <c r="E50" s="61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>
        <f t="shared" si="0"/>
        <v>0</v>
      </c>
      <c r="W50" s="45"/>
    </row>
    <row r="51" spans="1:23" x14ac:dyDescent="0.45">
      <c r="A51" s="75" t="s">
        <v>141</v>
      </c>
      <c r="B51" s="75" t="s">
        <v>79</v>
      </c>
      <c r="C51" s="21"/>
      <c r="D51" s="76"/>
      <c r="E51" s="76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>
        <f t="shared" si="0"/>
        <v>0</v>
      </c>
      <c r="W51" s="21"/>
    </row>
    <row r="52" spans="1:23" s="46" customFormat="1" x14ac:dyDescent="0.45">
      <c r="A52" s="60" t="s">
        <v>182</v>
      </c>
      <c r="B52" s="60" t="s">
        <v>183</v>
      </c>
      <c r="C52" s="45"/>
      <c r="D52" s="61"/>
      <c r="E52" s="61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>
        <f t="shared" si="0"/>
        <v>0</v>
      </c>
      <c r="W52" s="45"/>
    </row>
    <row r="53" spans="1:23" x14ac:dyDescent="0.45">
      <c r="A53" s="74" t="s">
        <v>118</v>
      </c>
      <c r="B53" s="75" t="s">
        <v>54</v>
      </c>
      <c r="C53" s="21">
        <v>10</v>
      </c>
      <c r="D53" s="76"/>
      <c r="E53" s="76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>
        <v>8</v>
      </c>
      <c r="Q53" s="21">
        <v>2</v>
      </c>
      <c r="R53" s="21"/>
      <c r="S53" s="21">
        <v>0.5</v>
      </c>
      <c r="T53" s="21"/>
      <c r="U53" s="21"/>
      <c r="V53" s="21">
        <f t="shared" si="0"/>
        <v>20.5</v>
      </c>
      <c r="W53" s="81" t="s">
        <v>160</v>
      </c>
    </row>
    <row r="54" spans="1:23" s="46" customFormat="1" x14ac:dyDescent="0.45">
      <c r="A54" s="59" t="s">
        <v>120</v>
      </c>
      <c r="B54" s="60" t="s">
        <v>121</v>
      </c>
      <c r="C54" s="45"/>
      <c r="D54" s="61"/>
      <c r="E54" s="61"/>
      <c r="F54" s="45"/>
      <c r="G54" s="45"/>
      <c r="H54" s="45"/>
      <c r="I54" s="45"/>
      <c r="J54" s="45"/>
      <c r="K54" s="45"/>
      <c r="L54" s="45"/>
      <c r="M54" s="45"/>
      <c r="N54" s="45"/>
      <c r="O54" s="45">
        <v>2</v>
      </c>
      <c r="P54" s="45">
        <v>12</v>
      </c>
      <c r="Q54" s="45"/>
      <c r="R54" s="45"/>
      <c r="S54" s="45">
        <v>3</v>
      </c>
      <c r="T54" s="45"/>
      <c r="U54" s="45"/>
      <c r="V54" s="45">
        <f t="shared" si="0"/>
        <v>17</v>
      </c>
      <c r="W54" s="81" t="s">
        <v>160</v>
      </c>
    </row>
    <row r="55" spans="1:23" x14ac:dyDescent="0.45">
      <c r="A55" s="74" t="s">
        <v>122</v>
      </c>
      <c r="B55" s="75" t="s">
        <v>123</v>
      </c>
      <c r="C55" s="21">
        <v>20</v>
      </c>
      <c r="D55" s="76"/>
      <c r="E55" s="76"/>
      <c r="F55" s="21"/>
      <c r="G55" s="21"/>
      <c r="H55" s="21"/>
      <c r="I55" s="21">
        <v>3</v>
      </c>
      <c r="J55" s="21"/>
      <c r="K55" s="21"/>
      <c r="L55" s="21"/>
      <c r="M55" s="21"/>
      <c r="N55" s="21"/>
      <c r="O55" s="21">
        <v>2</v>
      </c>
      <c r="P55" s="21">
        <v>24</v>
      </c>
      <c r="Q55" s="21">
        <v>2</v>
      </c>
      <c r="R55" s="21">
        <v>2</v>
      </c>
      <c r="S55" s="21">
        <v>3.5</v>
      </c>
      <c r="T55" s="21"/>
      <c r="U55" s="21"/>
      <c r="V55" s="21">
        <f t="shared" si="0"/>
        <v>56.5</v>
      </c>
      <c r="W55" s="81" t="s">
        <v>160</v>
      </c>
    </row>
    <row r="56" spans="1:23" s="46" customFormat="1" x14ac:dyDescent="0.45">
      <c r="A56" s="59" t="s">
        <v>124</v>
      </c>
      <c r="B56" s="60" t="s">
        <v>125</v>
      </c>
      <c r="C56" s="45"/>
      <c r="D56" s="61"/>
      <c r="E56" s="61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>
        <v>6</v>
      </c>
      <c r="Q56" s="45">
        <v>2</v>
      </c>
      <c r="R56" s="45"/>
      <c r="S56" s="45">
        <v>3.5</v>
      </c>
      <c r="T56" s="45"/>
      <c r="U56" s="45"/>
      <c r="V56" s="45">
        <f t="shared" si="0"/>
        <v>11.5</v>
      </c>
      <c r="W56" s="45"/>
    </row>
    <row r="57" spans="1:23" x14ac:dyDescent="0.45">
      <c r="A57" s="75" t="s">
        <v>184</v>
      </c>
      <c r="B57" s="75" t="s">
        <v>167</v>
      </c>
      <c r="C57" s="21"/>
      <c r="D57" s="76"/>
      <c r="E57" s="76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>
        <f t="shared" si="0"/>
        <v>0</v>
      </c>
      <c r="W57" s="21"/>
    </row>
    <row r="58" spans="1:23" s="46" customFormat="1" x14ac:dyDescent="0.45">
      <c r="A58" s="60" t="s">
        <v>185</v>
      </c>
      <c r="B58" s="60" t="s">
        <v>79</v>
      </c>
      <c r="C58" s="45"/>
      <c r="D58" s="61"/>
      <c r="E58" s="61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>
        <f t="shared" si="0"/>
        <v>0</v>
      </c>
      <c r="W58" s="45"/>
    </row>
    <row r="59" spans="1:23" x14ac:dyDescent="0.45">
      <c r="A59" s="75" t="s">
        <v>186</v>
      </c>
      <c r="B59" s="75" t="s">
        <v>33</v>
      </c>
      <c r="C59" s="21"/>
      <c r="D59" s="76"/>
      <c r="E59" s="76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>
        <f t="shared" si="0"/>
        <v>0</v>
      </c>
      <c r="W59" s="21"/>
    </row>
    <row r="60" spans="1:23" s="46" customFormat="1" x14ac:dyDescent="0.45">
      <c r="A60" s="59" t="s">
        <v>126</v>
      </c>
      <c r="B60" s="60" t="s">
        <v>127</v>
      </c>
      <c r="C60" s="45"/>
      <c r="D60" s="61"/>
      <c r="E60" s="61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>
        <v>6</v>
      </c>
      <c r="Q60" s="45">
        <v>2</v>
      </c>
      <c r="R60" s="45"/>
      <c r="S60" s="45">
        <v>3</v>
      </c>
      <c r="T60" s="45"/>
      <c r="U60" s="45"/>
      <c r="V60" s="45">
        <f t="shared" si="0"/>
        <v>11</v>
      </c>
      <c r="W60" s="45"/>
    </row>
    <row r="61" spans="1:23" x14ac:dyDescent="0.45">
      <c r="A61" s="74" t="s">
        <v>128</v>
      </c>
      <c r="B61" s="77" t="s">
        <v>129</v>
      </c>
      <c r="C61" s="21"/>
      <c r="D61" s="76"/>
      <c r="E61" s="76"/>
      <c r="F61" s="21">
        <v>5</v>
      </c>
      <c r="G61" s="21"/>
      <c r="H61" s="21"/>
      <c r="I61" s="21"/>
      <c r="J61" s="21"/>
      <c r="K61" s="21"/>
      <c r="L61" s="21"/>
      <c r="M61" s="21"/>
      <c r="N61" s="21"/>
      <c r="O61" s="21"/>
      <c r="P61" s="21">
        <v>6</v>
      </c>
      <c r="Q61" s="21">
        <v>2</v>
      </c>
      <c r="R61" s="21"/>
      <c r="S61" s="21">
        <v>3</v>
      </c>
      <c r="T61" s="21"/>
      <c r="U61" s="21"/>
      <c r="V61" s="21">
        <f t="shared" si="0"/>
        <v>16</v>
      </c>
      <c r="W61" s="81" t="s">
        <v>160</v>
      </c>
    </row>
    <row r="62" spans="1:23" x14ac:dyDescent="0.45">
      <c r="S62" s="45"/>
      <c r="T62" s="46"/>
      <c r="U62" s="46"/>
      <c r="V62" s="46"/>
      <c r="W62" s="46"/>
    </row>
  </sheetData>
  <conditionalFormatting sqref="W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" right="0.2" top="0.25" bottom="0.2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2024</vt:lpstr>
      <vt:lpstr>2026</vt:lpstr>
    </vt:vector>
  </TitlesOfParts>
  <Company>HNI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Gnotke, Steve (HHT)</dc:creator>
  <cp:lastModifiedBy>Steve Iverson</cp:lastModifiedBy>
  <cp:lastPrinted>2026-07-06T02:22:07Z</cp:lastPrinted>
  <dcterms:created xsi:type="dcterms:W3CDTF">2019-12-31T16:26:51Z</dcterms:created>
  <dcterms:modified xsi:type="dcterms:W3CDTF">2026-07-06T02:22:12Z</dcterms:modified>
</cp:coreProperties>
</file>