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AK Diversified Wealth Management\Folder A\uakdiversified.com\Marketing\001\"/>
    </mc:Choice>
  </mc:AlternateContent>
  <xr:revisionPtr revIDLastSave="0" documentId="13_ncr:1_{E2419F27-56DE-42CC-AF5E-05E4B9D5375B}" xr6:coauthVersionLast="43" xr6:coauthVersionMax="43" xr10:uidLastSave="{00000000-0000-0000-0000-000000000000}"/>
  <bookViews>
    <workbookView xWindow="-108" yWindow="-108" windowWidth="23256" windowHeight="12576" xr2:uid="{06AB4D11-D9D0-418B-A466-3A90AEAC4C78}"/>
  </bookViews>
  <sheets>
    <sheet name="Learning Trac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D20" i="1" l="1"/>
  <c r="E20" i="1"/>
  <c r="C21" i="1"/>
  <c r="C22" i="1" s="1"/>
  <c r="C23" i="1" s="1"/>
  <c r="C24" i="1" s="1"/>
  <c r="C25" i="1" s="1"/>
  <c r="C26" i="1" s="1"/>
  <c r="C27" i="1" s="1"/>
  <c r="C28" i="1" s="1"/>
  <c r="C29" i="1" s="1"/>
  <c r="C30" i="1" s="1"/>
  <c r="D30" i="1" l="1"/>
  <c r="E30" i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l="1"/>
  <c r="C42" i="1" s="1"/>
  <c r="C43" i="1" s="1"/>
  <c r="C44" i="1" s="1"/>
  <c r="C45" i="1" s="1"/>
  <c r="C46" i="1" s="1"/>
  <c r="C47" i="1" s="1"/>
  <c r="E40" i="1"/>
  <c r="D40" i="1"/>
  <c r="E47" i="1" l="1"/>
  <c r="D47" i="1"/>
</calcChain>
</file>

<file path=xl/sharedStrings.xml><?xml version="1.0" encoding="utf-8"?>
<sst xmlns="http://schemas.openxmlformats.org/spreadsheetml/2006/main" count="8" uniqueCount="8">
  <si>
    <t>Investment Portfolio with Overall Fee 1.00%</t>
  </si>
  <si>
    <t>Investment Portfolio with Overall Fee 2.00%</t>
  </si>
  <si>
    <t>Average Annual Return</t>
  </si>
  <si>
    <t>Assumptions:</t>
  </si>
  <si>
    <t>Vangard's expected return on 60% stocks and 40% bonds portfolio.  </t>
  </si>
  <si>
    <t>Starting balance of the portfolio is $100,000.   </t>
  </si>
  <si>
    <t>Using the Actuarial Mortality Table, a client invested with UAK around age 45 and invested for 37 years.</t>
  </si>
  <si>
    <t>Investment account within a qualified account (various IRAs) for tax assumption.  RMD (Required Minimum Distribution) ignored.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</si>
</sst>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9" fontId="0" fillId="2" borderId="0" xfId="2" applyFont="1" applyFill="1"/>
    <xf numFmtId="164" fontId="0" fillId="2" borderId="0" xfId="0" applyNumberFormat="1" applyFill="1"/>
    <xf numFmtId="164" fontId="0" fillId="2" borderId="0" xfId="1" applyNumberFormat="1" applyFont="1" applyFill="1"/>
    <xf numFmtId="0" fontId="0" fillId="2" borderId="0" xfId="0" applyFill="1" applyAlignment="1">
      <alignment wrapText="1"/>
    </xf>
    <xf numFmtId="10" fontId="0" fillId="2" borderId="0" xfId="0" applyNumberFormat="1" applyFill="1"/>
    <xf numFmtId="10" fontId="0" fillId="2" borderId="0" xfId="2" applyNumberFormat="1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3" fillId="2" borderId="0" xfId="3" applyFill="1" applyAlignment="1">
      <alignment horizontal="left" vertical="center" inden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What a difference less than 1% difference makes over time...</a:t>
            </a:r>
          </a:p>
          <a:p>
            <a:pPr>
              <a:defRPr/>
            </a:pPr>
            <a:endParaRPr lang="en-US" sz="1400"/>
          </a:p>
          <a:p>
            <a:pPr>
              <a:defRPr/>
            </a:pPr>
            <a:r>
              <a:rPr lang="en-US" sz="1400"/>
              <a:t>Investing</a:t>
            </a:r>
            <a:r>
              <a:rPr lang="en-US" sz="1400" baseline="0"/>
              <a:t> with the s</a:t>
            </a:r>
            <a:r>
              <a:rPr lang="en-US" sz="1400"/>
              <a:t>maller fee is like avoiding one of the worst financial crisis of lifetime!  </a:t>
            </a:r>
          </a:p>
          <a:p>
            <a:pPr>
              <a:defRPr/>
            </a:pPr>
            <a:r>
              <a:rPr lang="en-US" sz="1400"/>
              <a:t>Or avoiding several recessions!</a:t>
            </a:r>
          </a:p>
        </c:rich>
      </c:tx>
      <c:layout>
        <c:manualLayout>
          <c:xMode val="edge"/>
          <c:yMode val="edge"/>
          <c:x val="0.13869118581392195"/>
          <c:y val="4.7102564227968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153882396613389E-2"/>
          <c:y val="0.28493000874890639"/>
          <c:w val="0.84842198442329797"/>
          <c:h val="0.5444254501082102"/>
        </c:manualLayout>
      </c:layout>
      <c:lineChart>
        <c:grouping val="standard"/>
        <c:varyColors val="0"/>
        <c:ser>
          <c:idx val="0"/>
          <c:order val="0"/>
          <c:tx>
            <c:strRef>
              <c:f>'Learning Track1'!$B$9</c:f>
              <c:strCache>
                <c:ptCount val="1"/>
                <c:pt idx="0">
                  <c:v>Investment Portfolio with Overall Fee 2.00%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'Learning Track1'!$A$10:$A$47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'Learning Track1'!$B$10:$B$47</c:f>
              <c:numCache>
                <c:formatCode>_(* #,##0_);_(* \(#,##0\);_(* "-"??_);_(@_)</c:formatCode>
                <c:ptCount val="38"/>
                <c:pt idx="0">
                  <c:v>100000</c:v>
                </c:pt>
                <c:pt idx="1">
                  <c:v>106800</c:v>
                </c:pt>
                <c:pt idx="2">
                  <c:v>114062.40000000001</c:v>
                </c:pt>
                <c:pt idx="3">
                  <c:v>121818.64320000002</c:v>
                </c:pt>
                <c:pt idx="4">
                  <c:v>130102.31093760004</c:v>
                </c:pt>
                <c:pt idx="5">
                  <c:v>138949.26808135686</c:v>
                </c:pt>
                <c:pt idx="6">
                  <c:v>148397.81831088912</c:v>
                </c:pt>
                <c:pt idx="7">
                  <c:v>158488.86995602961</c:v>
                </c:pt>
                <c:pt idx="8">
                  <c:v>169266.11311303964</c:v>
                </c:pt>
                <c:pt idx="9">
                  <c:v>180776.20880472634</c:v>
                </c:pt>
                <c:pt idx="10">
                  <c:v>193068.99100344774</c:v>
                </c:pt>
                <c:pt idx="11">
                  <c:v>206197.6823916822</c:v>
                </c:pt>
                <c:pt idx="12">
                  <c:v>220219.12479431659</c:v>
                </c:pt>
                <c:pt idx="13">
                  <c:v>235194.02528033013</c:v>
                </c:pt>
                <c:pt idx="14">
                  <c:v>251187.21899939259</c:v>
                </c:pt>
                <c:pt idx="15">
                  <c:v>268267.94989135128</c:v>
                </c:pt>
                <c:pt idx="16">
                  <c:v>286510.17048396316</c:v>
                </c:pt>
                <c:pt idx="17">
                  <c:v>305992.86207687267</c:v>
                </c:pt>
                <c:pt idx="18">
                  <c:v>326800.37669810001</c:v>
                </c:pt>
                <c:pt idx="19">
                  <c:v>349022.80231357081</c:v>
                </c:pt>
                <c:pt idx="20">
                  <c:v>372756.35287089366</c:v>
                </c:pt>
                <c:pt idx="21">
                  <c:v>398103.78486611444</c:v>
                </c:pt>
                <c:pt idx="22">
                  <c:v>425174.84223701025</c:v>
                </c:pt>
                <c:pt idx="23">
                  <c:v>454086.73150912696</c:v>
                </c:pt>
                <c:pt idx="24">
                  <c:v>484964.62925174762</c:v>
                </c:pt>
                <c:pt idx="25">
                  <c:v>517942.22404086648</c:v>
                </c:pt>
                <c:pt idx="26">
                  <c:v>553162.29527564545</c:v>
                </c:pt>
                <c:pt idx="27">
                  <c:v>590777.33135438932</c:v>
                </c:pt>
                <c:pt idx="28">
                  <c:v>630950.18988648779</c:v>
                </c:pt>
                <c:pt idx="29">
                  <c:v>673854.80279876897</c:v>
                </c:pt>
                <c:pt idx="30">
                  <c:v>719676.92938908527</c:v>
                </c:pt>
                <c:pt idx="31">
                  <c:v>768614.96058754309</c:v>
                </c:pt>
                <c:pt idx="32">
                  <c:v>820880.77790749609</c:v>
                </c:pt>
                <c:pt idx="33">
                  <c:v>876700.67080520582</c:v>
                </c:pt>
                <c:pt idx="34">
                  <c:v>936316.31641995988</c:v>
                </c:pt>
                <c:pt idx="35">
                  <c:v>999985.82593651721</c:v>
                </c:pt>
                <c:pt idx="36">
                  <c:v>1067984.8621002005</c:v>
                </c:pt>
                <c:pt idx="37">
                  <c:v>1140607.8327230143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3-408B-9073-5D63170215C1}"/>
            </c:ext>
          </c:extLst>
        </c:ser>
        <c:ser>
          <c:idx val="1"/>
          <c:order val="1"/>
          <c:tx>
            <c:strRef>
              <c:f>'Learning Track1'!$C$9</c:f>
              <c:strCache>
                <c:ptCount val="1"/>
                <c:pt idx="0">
                  <c:v>Investment Portfolio with Overall Fee 1.00%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'Learning Track1'!$A$10:$A$47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'Learning Track1'!$C$10:$C$47</c:f>
              <c:numCache>
                <c:formatCode>_(* #,##0_);_(* \(#,##0\);_(* "-"??_);_(@_)</c:formatCode>
                <c:ptCount val="38"/>
                <c:pt idx="0">
                  <c:v>100000</c:v>
                </c:pt>
                <c:pt idx="1">
                  <c:v>107800</c:v>
                </c:pt>
                <c:pt idx="2">
                  <c:v>116208.40000000001</c:v>
                </c:pt>
                <c:pt idx="3">
                  <c:v>125272.65520000002</c:v>
                </c:pt>
                <c:pt idx="4">
                  <c:v>135043.92230560002</c:v>
                </c:pt>
                <c:pt idx="5">
                  <c:v>145577.34824543682</c:v>
                </c:pt>
                <c:pt idx="6">
                  <c:v>156932.3814085809</c:v>
                </c:pt>
                <c:pt idx="7">
                  <c:v>169173.10715845021</c:v>
                </c:pt>
                <c:pt idx="8">
                  <c:v>182368.60951680935</c:v>
                </c:pt>
                <c:pt idx="9">
                  <c:v>196593.36105912048</c:v>
                </c:pt>
                <c:pt idx="10">
                  <c:v>211927.64322173188</c:v>
                </c:pt>
                <c:pt idx="11">
                  <c:v>228457.99939302698</c:v>
                </c:pt>
                <c:pt idx="12">
                  <c:v>246277.7233456831</c:v>
                </c:pt>
                <c:pt idx="13">
                  <c:v>265487.38576664642</c:v>
                </c:pt>
                <c:pt idx="14">
                  <c:v>286195.40185644483</c:v>
                </c:pt>
                <c:pt idx="15">
                  <c:v>308518.64320124756</c:v>
                </c:pt>
                <c:pt idx="16">
                  <c:v>332583.09737094486</c:v>
                </c:pt>
                <c:pt idx="17">
                  <c:v>358524.57896587858</c:v>
                </c:pt>
                <c:pt idx="18">
                  <c:v>386489.49612521712</c:v>
                </c:pt>
                <c:pt idx="19">
                  <c:v>416635.67682298407</c:v>
                </c:pt>
                <c:pt idx="20">
                  <c:v>449133.25961517688</c:v>
                </c:pt>
                <c:pt idx="21">
                  <c:v>484165.65386516071</c:v>
                </c:pt>
                <c:pt idx="22">
                  <c:v>521930.57486664329</c:v>
                </c:pt>
                <c:pt idx="23">
                  <c:v>562641.15970624145</c:v>
                </c:pt>
                <c:pt idx="24">
                  <c:v>606527.17016332829</c:v>
                </c:pt>
                <c:pt idx="25">
                  <c:v>653836.28943606792</c:v>
                </c:pt>
                <c:pt idx="26">
                  <c:v>704835.52001208125</c:v>
                </c:pt>
                <c:pt idx="27">
                  <c:v>759812.69057302363</c:v>
                </c:pt>
                <c:pt idx="28">
                  <c:v>819078.08043771947</c:v>
                </c:pt>
                <c:pt idx="29">
                  <c:v>882966.17071186169</c:v>
                </c:pt>
                <c:pt idx="30">
                  <c:v>951837.53202738694</c:v>
                </c:pt>
                <c:pt idx="31">
                  <c:v>1026080.8595255231</c:v>
                </c:pt>
                <c:pt idx="32">
                  <c:v>1106115.166568514</c:v>
                </c:pt>
                <c:pt idx="33">
                  <c:v>1192392.149560858</c:v>
                </c:pt>
                <c:pt idx="34">
                  <c:v>1285398.7372266049</c:v>
                </c:pt>
                <c:pt idx="35">
                  <c:v>1385659.8387302803</c:v>
                </c:pt>
                <c:pt idx="36">
                  <c:v>1493741.3061512422</c:v>
                </c:pt>
                <c:pt idx="37">
                  <c:v>1610253.1280310391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3-408B-9073-5D631702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40208"/>
        <c:axId val="510545128"/>
      </c:lineChart>
      <c:catAx>
        <c:axId val="5105402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Years</a:t>
                </a:r>
                <a:r>
                  <a:rPr lang="en-US" sz="1400" baseline="0"/>
                  <a:t> Invested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026070630563745"/>
              <c:y val="0.8956280410124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45128"/>
        <c:crosses val="autoZero"/>
        <c:auto val="1"/>
        <c:lblAlgn val="ctr"/>
        <c:lblOffset val="100"/>
        <c:noMultiLvlLbl val="0"/>
      </c:catAx>
      <c:valAx>
        <c:axId val="5105451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Portfolio Balance</a:t>
                </a:r>
              </a:p>
            </c:rich>
          </c:tx>
          <c:layout>
            <c:manualLayout>
              <c:xMode val="edge"/>
              <c:yMode val="edge"/>
              <c:x val="0.96252644303414914"/>
              <c:y val="0.41936045919017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5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751086871167396E-2"/>
          <c:y val="0.28993627333506139"/>
          <c:w val="0.5678978590958087"/>
          <c:h val="0.19771487908671606"/>
        </c:manualLayout>
      </c:layout>
      <c:overlay val="0"/>
      <c:spPr>
        <a:solidFill>
          <a:schemeClr val="tx1">
            <a:lumMod val="75000"/>
            <a:lumOff val="25000"/>
          </a:schemeClr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478716</xdr:colOff>
      <xdr:row>10</xdr:row>
      <xdr:rowOff>43479</xdr:rowOff>
    </xdr:from>
    <xdr:to>
      <xdr:col>19</xdr:col>
      <xdr:colOff>349176</xdr:colOff>
      <xdr:row>38</xdr:row>
      <xdr:rowOff>134919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A3148C-D9A2-49D9-BB17-6C4B1FD78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sa.gov/oact/STATS/table4c6.html" TargetMode="External"/><Relationship Id="rId1" Type="http://schemas.openxmlformats.org/officeDocument/2006/relationships/hyperlink" Target="https://personal.vanguard.com/us/insights/saving-investing/model-portfolio-allocations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719A-B9FC-426E-894D-506AF76B6549}">
  <dimension ref="A2:J47"/>
  <sheetViews>
    <sheetView tabSelected="1" topLeftCell="A10" zoomScale="85" zoomScaleNormal="85" workbookViewId="0">
      <selection activeCell="L43" sqref="L43"/>
    </sheetView>
  </sheetViews>
  <sheetFormatPr defaultRowHeight="14.4" x14ac:dyDescent="0.3"/>
  <cols>
    <col min="1" max="1" width="8.88671875" style="1"/>
    <col min="2" max="3" width="18.6640625" style="1" customWidth="1"/>
    <col min="4" max="4" width="10" style="1" bestFit="1" customWidth="1"/>
    <col min="5" max="16384" width="8.88671875" style="1"/>
  </cols>
  <sheetData>
    <row r="2" spans="1:5" x14ac:dyDescent="0.3">
      <c r="B2" s="6"/>
      <c r="C2" s="6"/>
    </row>
    <row r="6" spans="1:5" x14ac:dyDescent="0.3">
      <c r="A6" s="1" t="s">
        <v>2</v>
      </c>
    </row>
    <row r="7" spans="1:5" x14ac:dyDescent="0.3">
      <c r="C7" s="7">
        <v>8.7999999999999995E-2</v>
      </c>
    </row>
    <row r="8" spans="1:5" x14ac:dyDescent="0.3">
      <c r="B8" s="6">
        <v>0.02</v>
      </c>
      <c r="C8" s="6">
        <v>0.01</v>
      </c>
      <c r="D8" s="6">
        <f>B8-C8</f>
        <v>0.01</v>
      </c>
    </row>
    <row r="9" spans="1:5" ht="43.2" x14ac:dyDescent="0.3">
      <c r="B9" s="5" t="s">
        <v>1</v>
      </c>
      <c r="C9" s="5" t="s">
        <v>0</v>
      </c>
      <c r="D9" s="5"/>
      <c r="E9" s="5"/>
    </row>
    <row r="10" spans="1:5" x14ac:dyDescent="0.3">
      <c r="A10" s="1">
        <v>0</v>
      </c>
      <c r="B10" s="4">
        <v>100000</v>
      </c>
      <c r="C10" s="4">
        <v>100000</v>
      </c>
    </row>
    <row r="11" spans="1:5" x14ac:dyDescent="0.3">
      <c r="A11" s="1">
        <v>1</v>
      </c>
      <c r="B11" s="4">
        <f>B10*(1+$C$7-B$8)</f>
        <v>106800</v>
      </c>
      <c r="C11" s="4">
        <f>C10*(1+$C$7-C$8)</f>
        <v>107800</v>
      </c>
    </row>
    <row r="12" spans="1:5" x14ac:dyDescent="0.3">
      <c r="A12" s="1">
        <v>2</v>
      </c>
      <c r="B12" s="4">
        <f>B11*(1+$C$7-B$8)</f>
        <v>114062.40000000001</v>
      </c>
      <c r="C12" s="4">
        <f>C11*(1+$C$7-C$8)</f>
        <v>116208.40000000001</v>
      </c>
    </row>
    <row r="13" spans="1:5" x14ac:dyDescent="0.3">
      <c r="A13" s="1">
        <v>3</v>
      </c>
      <c r="B13" s="4">
        <f>B12*(1+$C$7-B$8)</f>
        <v>121818.64320000002</v>
      </c>
      <c r="C13" s="4">
        <f>C12*(1+$C$7-C$8)</f>
        <v>125272.65520000002</v>
      </c>
    </row>
    <row r="14" spans="1:5" x14ac:dyDescent="0.3">
      <c r="A14" s="1">
        <v>4</v>
      </c>
      <c r="B14" s="4">
        <f>B13*(1+$C$7-B$8)</f>
        <v>130102.31093760004</v>
      </c>
      <c r="C14" s="4">
        <f>C13*(1+$C$7-C$8)</f>
        <v>135043.92230560002</v>
      </c>
    </row>
    <row r="15" spans="1:5" x14ac:dyDescent="0.3">
      <c r="A15" s="1">
        <v>5</v>
      </c>
      <c r="B15" s="4">
        <f>B14*(1+$C$7-B$8)</f>
        <v>138949.26808135686</v>
      </c>
      <c r="C15" s="4">
        <f>C14*(1+$C$7-C$8)</f>
        <v>145577.34824543682</v>
      </c>
    </row>
    <row r="16" spans="1:5" x14ac:dyDescent="0.3">
      <c r="A16" s="1">
        <v>6</v>
      </c>
      <c r="B16" s="4">
        <f>B15*(1+$C$7-B$8)</f>
        <v>148397.81831088912</v>
      </c>
      <c r="C16" s="4">
        <f>C15*(1+$C$7-C$8)</f>
        <v>156932.3814085809</v>
      </c>
    </row>
    <row r="17" spans="1:5" x14ac:dyDescent="0.3">
      <c r="A17" s="1">
        <v>7</v>
      </c>
      <c r="B17" s="4">
        <f>B16*(1+$C$7-B$8)</f>
        <v>158488.86995602961</v>
      </c>
      <c r="C17" s="4">
        <f>C16*(1+$C$7-C$8)</f>
        <v>169173.10715845021</v>
      </c>
    </row>
    <row r="18" spans="1:5" x14ac:dyDescent="0.3">
      <c r="A18" s="1">
        <v>8</v>
      </c>
      <c r="B18" s="4">
        <f>B17*(1+$C$7-B$8)</f>
        <v>169266.11311303964</v>
      </c>
      <c r="C18" s="4">
        <f>C17*(1+$C$7-C$8)</f>
        <v>182368.60951680935</v>
      </c>
    </row>
    <row r="19" spans="1:5" x14ac:dyDescent="0.3">
      <c r="A19" s="1">
        <v>9</v>
      </c>
      <c r="B19" s="4">
        <f>B18*(1+$C$7-B$8)</f>
        <v>180776.20880472634</v>
      </c>
      <c r="C19" s="4">
        <f>C18*(1+$C$7-C$8)</f>
        <v>196593.36105912048</v>
      </c>
    </row>
    <row r="20" spans="1:5" x14ac:dyDescent="0.3">
      <c r="A20" s="1">
        <v>10</v>
      </c>
      <c r="B20" s="4">
        <f>B19*(1+$C$7-B$8)</f>
        <v>193068.99100344774</v>
      </c>
      <c r="C20" s="4">
        <f>C19*(1+$C$7-C$8)</f>
        <v>211927.64322173188</v>
      </c>
      <c r="D20" s="3">
        <f>C20-B20</f>
        <v>18858.652218284144</v>
      </c>
      <c r="E20" s="2">
        <f>C20/B20-1</f>
        <v>9.7678307222040406E-2</v>
      </c>
    </row>
    <row r="21" spans="1:5" x14ac:dyDescent="0.3">
      <c r="A21" s="1">
        <v>11</v>
      </c>
      <c r="B21" s="4">
        <f>B20*(1+$C$7-B$8)</f>
        <v>206197.6823916822</v>
      </c>
      <c r="C21" s="4">
        <f>C20*(1+$C$7-C$8)</f>
        <v>228457.99939302698</v>
      </c>
      <c r="E21" s="2"/>
    </row>
    <row r="22" spans="1:5" x14ac:dyDescent="0.3">
      <c r="A22" s="1">
        <v>12</v>
      </c>
      <c r="B22" s="4">
        <f>B21*(1+$C$7-B$8)</f>
        <v>220219.12479431659</v>
      </c>
      <c r="C22" s="4">
        <f>C21*(1+$C$7-C$8)</f>
        <v>246277.7233456831</v>
      </c>
      <c r="E22" s="2"/>
    </row>
    <row r="23" spans="1:5" x14ac:dyDescent="0.3">
      <c r="A23" s="1">
        <v>13</v>
      </c>
      <c r="B23" s="4">
        <f>B22*(1+$C$7-B$8)</f>
        <v>235194.02528033013</v>
      </c>
      <c r="C23" s="4">
        <f>C22*(1+$C$7-C$8)</f>
        <v>265487.38576664642</v>
      </c>
      <c r="E23" s="2"/>
    </row>
    <row r="24" spans="1:5" x14ac:dyDescent="0.3">
      <c r="A24" s="1">
        <v>14</v>
      </c>
      <c r="B24" s="4">
        <f>B23*(1+$C$7-B$8)</f>
        <v>251187.21899939259</v>
      </c>
      <c r="C24" s="4">
        <f>C23*(1+$C$7-C$8)</f>
        <v>286195.40185644483</v>
      </c>
      <c r="E24" s="2"/>
    </row>
    <row r="25" spans="1:5" x14ac:dyDescent="0.3">
      <c r="A25" s="1">
        <v>15</v>
      </c>
      <c r="B25" s="4">
        <f>B24*(1+$C$7-B$8)</f>
        <v>268267.94989135128</v>
      </c>
      <c r="C25" s="4">
        <f>C24*(1+$C$7-C$8)</f>
        <v>308518.64320124756</v>
      </c>
      <c r="E25" s="2"/>
    </row>
    <row r="26" spans="1:5" x14ac:dyDescent="0.3">
      <c r="A26" s="1">
        <v>16</v>
      </c>
      <c r="B26" s="4">
        <f>B25*(1+$C$7-B$8)</f>
        <v>286510.17048396316</v>
      </c>
      <c r="C26" s="4">
        <f>C25*(1+$C$7-C$8)</f>
        <v>332583.09737094486</v>
      </c>
      <c r="E26" s="2"/>
    </row>
    <row r="27" spans="1:5" x14ac:dyDescent="0.3">
      <c r="A27" s="1">
        <v>17</v>
      </c>
      <c r="B27" s="4">
        <f>B26*(1+$C$7-B$8)</f>
        <v>305992.86207687267</v>
      </c>
      <c r="C27" s="4">
        <f>C26*(1+$C$7-C$8)</f>
        <v>358524.57896587858</v>
      </c>
      <c r="E27" s="2"/>
    </row>
    <row r="28" spans="1:5" x14ac:dyDescent="0.3">
      <c r="A28" s="1">
        <v>18</v>
      </c>
      <c r="B28" s="4">
        <f>B27*(1+$C$7-B$8)</f>
        <v>326800.37669810001</v>
      </c>
      <c r="C28" s="4">
        <f>C27*(1+$C$7-C$8)</f>
        <v>386489.49612521712</v>
      </c>
      <c r="E28" s="2"/>
    </row>
    <row r="29" spans="1:5" x14ac:dyDescent="0.3">
      <c r="A29" s="1">
        <v>19</v>
      </c>
      <c r="B29" s="4">
        <f>B28*(1+$C$7-B$8)</f>
        <v>349022.80231357081</v>
      </c>
      <c r="C29" s="4">
        <f>C28*(1+$C$7-C$8)</f>
        <v>416635.67682298407</v>
      </c>
      <c r="E29" s="2"/>
    </row>
    <row r="30" spans="1:5" x14ac:dyDescent="0.3">
      <c r="A30" s="1">
        <v>20</v>
      </c>
      <c r="B30" s="4">
        <f>B29*(1+$C$7-B$8)</f>
        <v>372756.35287089366</v>
      </c>
      <c r="C30" s="4">
        <f>C29*(1+$C$7-C$8)</f>
        <v>449133.25961517688</v>
      </c>
      <c r="D30" s="3">
        <f>C30-B30</f>
        <v>76376.906744283217</v>
      </c>
      <c r="E30" s="2">
        <f>C30/B30-1</f>
        <v>0.20489766614584526</v>
      </c>
    </row>
    <row r="31" spans="1:5" x14ac:dyDescent="0.3">
      <c r="A31" s="1">
        <v>21</v>
      </c>
      <c r="B31" s="4">
        <f>B30*(1+$C$7-B$8)</f>
        <v>398103.78486611444</v>
      </c>
      <c r="C31" s="4">
        <f>C30*(1+$C$7-C$8)</f>
        <v>484165.65386516071</v>
      </c>
      <c r="E31" s="2"/>
    </row>
    <row r="32" spans="1:5" x14ac:dyDescent="0.3">
      <c r="A32" s="1">
        <v>22</v>
      </c>
      <c r="B32" s="4">
        <f>B31*(1+$C$7-B$8)</f>
        <v>425174.84223701025</v>
      </c>
      <c r="C32" s="4">
        <f>C31*(1+$C$7-C$8)</f>
        <v>521930.57486664329</v>
      </c>
      <c r="E32" s="2"/>
    </row>
    <row r="33" spans="1:10" x14ac:dyDescent="0.3">
      <c r="A33" s="1">
        <v>23</v>
      </c>
      <c r="B33" s="4">
        <f>B32*(1+$C$7-B$8)</f>
        <v>454086.73150912696</v>
      </c>
      <c r="C33" s="4">
        <f>C32*(1+$C$7-C$8)</f>
        <v>562641.15970624145</v>
      </c>
      <c r="E33" s="2"/>
    </row>
    <row r="34" spans="1:10" x14ac:dyDescent="0.3">
      <c r="A34" s="1">
        <v>24</v>
      </c>
      <c r="B34" s="4">
        <f>B33*(1+$C$7-B$8)</f>
        <v>484964.62925174762</v>
      </c>
      <c r="C34" s="4">
        <f>C33*(1+$C$7-C$8)</f>
        <v>606527.17016332829</v>
      </c>
      <c r="E34" s="2"/>
    </row>
    <row r="35" spans="1:10" x14ac:dyDescent="0.3">
      <c r="A35" s="1">
        <v>25</v>
      </c>
      <c r="B35" s="4">
        <f>B34*(1+$C$7-B$8)</f>
        <v>517942.22404086648</v>
      </c>
      <c r="C35" s="4">
        <f>C34*(1+$C$7-C$8)</f>
        <v>653836.28943606792</v>
      </c>
      <c r="E35" s="2"/>
    </row>
    <row r="36" spans="1:10" x14ac:dyDescent="0.3">
      <c r="A36" s="1">
        <v>26</v>
      </c>
      <c r="B36" s="4">
        <f>B35*(1+$C$7-B$8)</f>
        <v>553162.29527564545</v>
      </c>
      <c r="C36" s="4">
        <f>C35*(1+$C$7-C$8)</f>
        <v>704835.52001208125</v>
      </c>
      <c r="E36" s="2"/>
    </row>
    <row r="37" spans="1:10" x14ac:dyDescent="0.3">
      <c r="A37" s="1">
        <v>27</v>
      </c>
      <c r="B37" s="4">
        <f>B36*(1+$C$7-B$8)</f>
        <v>590777.33135438932</v>
      </c>
      <c r="C37" s="4">
        <f>C36*(1+$C$7-C$8)</f>
        <v>759812.69057302363</v>
      </c>
      <c r="E37" s="2"/>
    </row>
    <row r="38" spans="1:10" x14ac:dyDescent="0.3">
      <c r="A38" s="1">
        <v>28</v>
      </c>
      <c r="B38" s="4">
        <f>B37*(1+$C$7-B$8)</f>
        <v>630950.18988648779</v>
      </c>
      <c r="C38" s="4">
        <f>C37*(1+$C$7-C$8)</f>
        <v>819078.08043771947</v>
      </c>
      <c r="E38" s="2"/>
    </row>
    <row r="39" spans="1:10" x14ac:dyDescent="0.3">
      <c r="A39" s="1">
        <v>29</v>
      </c>
      <c r="B39" s="4">
        <f>B38*(1+$C$7-B$8)</f>
        <v>673854.80279876897</v>
      </c>
      <c r="C39" s="4">
        <f>C38*(1+$C$7-C$8)</f>
        <v>882966.17071186169</v>
      </c>
      <c r="E39" s="2"/>
    </row>
    <row r="40" spans="1:10" x14ac:dyDescent="0.3">
      <c r="A40" s="1">
        <v>30</v>
      </c>
      <c r="B40" s="4">
        <f>B39*(1+$C$7-B$8)</f>
        <v>719676.92938908527</v>
      </c>
      <c r="C40" s="4">
        <f>C39*(1+$C$7-C$8)</f>
        <v>951837.53202738694</v>
      </c>
      <c r="D40" s="3">
        <f>C40-B40</f>
        <v>232160.60263830167</v>
      </c>
      <c r="E40" s="2">
        <f>C40/B40-1</f>
        <v>0.32259003055075941</v>
      </c>
    </row>
    <row r="41" spans="1:10" x14ac:dyDescent="0.3">
      <c r="A41" s="1">
        <v>31</v>
      </c>
      <c r="B41" s="4">
        <f>B40*(1+$C$7-B$8)</f>
        <v>768614.96058754309</v>
      </c>
      <c r="C41" s="4">
        <f>C40*(1+$C$7-C$8)</f>
        <v>1026080.8595255231</v>
      </c>
      <c r="E41" s="2"/>
    </row>
    <row r="42" spans="1:10" x14ac:dyDescent="0.3">
      <c r="A42" s="1">
        <v>32</v>
      </c>
      <c r="B42" s="4">
        <f>B41*(1+$C$7-B$8)</f>
        <v>820880.77790749609</v>
      </c>
      <c r="C42" s="4">
        <f>C41*(1+$C$7-C$8)</f>
        <v>1106115.166568514</v>
      </c>
      <c r="E42" s="2"/>
    </row>
    <row r="43" spans="1:10" ht="15.6" x14ac:dyDescent="0.3">
      <c r="A43" s="1">
        <v>33</v>
      </c>
      <c r="B43" s="4">
        <f>B42*(1+$C$7-B$8)</f>
        <v>876700.67080520582</v>
      </c>
      <c r="C43" s="4">
        <f>C42*(1+$C$7-C$8)</f>
        <v>1192392.149560858</v>
      </c>
      <c r="E43" s="2"/>
      <c r="J43" s="8" t="s">
        <v>3</v>
      </c>
    </row>
    <row r="44" spans="1:10" x14ac:dyDescent="0.3">
      <c r="A44" s="1">
        <v>34</v>
      </c>
      <c r="B44" s="4">
        <f>B43*(1+$C$7-B$8)</f>
        <v>936316.31641995988</v>
      </c>
      <c r="C44" s="4">
        <f>C43*(1+$C$7-C$8)</f>
        <v>1285398.7372266049</v>
      </c>
      <c r="E44" s="2"/>
      <c r="J44" s="10" t="s">
        <v>4</v>
      </c>
    </row>
    <row r="45" spans="1:10" x14ac:dyDescent="0.3">
      <c r="A45" s="1">
        <v>35</v>
      </c>
      <c r="B45" s="4">
        <f>B44*(1+$C$7-B$8)</f>
        <v>999985.82593651721</v>
      </c>
      <c r="C45" s="4">
        <f>C44*(1+$C$7-C$8)</f>
        <v>1385659.8387302803</v>
      </c>
      <c r="E45" s="2"/>
      <c r="J45" s="9" t="s">
        <v>5</v>
      </c>
    </row>
    <row r="46" spans="1:10" x14ac:dyDescent="0.3">
      <c r="A46" s="1">
        <v>36</v>
      </c>
      <c r="B46" s="4">
        <f>B45*(1+$C$7-B$8)</f>
        <v>1067984.8621002005</v>
      </c>
      <c r="C46" s="4">
        <f>C45*(1+$C$7-C$8)</f>
        <v>1493741.3061512422</v>
      </c>
      <c r="E46" s="2"/>
      <c r="J46" s="10" t="s">
        <v>6</v>
      </c>
    </row>
    <row r="47" spans="1:10" x14ac:dyDescent="0.3">
      <c r="A47" s="1">
        <v>37</v>
      </c>
      <c r="B47" s="4">
        <f>B46*(1+$C$7-B$8)</f>
        <v>1140607.8327230143</v>
      </c>
      <c r="C47" s="4">
        <f>C46*(1+$C$7-C$8)</f>
        <v>1610253.1280310391</v>
      </c>
      <c r="D47" s="3">
        <f>C47-B47</f>
        <v>469645.29530802486</v>
      </c>
      <c r="E47" s="2">
        <f>C47/B47-1</f>
        <v>0.41175001769611175</v>
      </c>
      <c r="J47" s="9" t="s">
        <v>7</v>
      </c>
    </row>
  </sheetData>
  <hyperlinks>
    <hyperlink ref="J44" r:id="rId1" display="https://personal.vanguard.com/us/insights/saving-investing/model-portfolio-allocations?lang=en" xr:uid="{B32D868D-6B2C-45C6-A1A1-B7FF32175E67}"/>
    <hyperlink ref="J46" r:id="rId2" display="https://www.ssa.gov/oact/STATS/table4c6.html" xr:uid="{70C78BC8-88B9-4EC9-BC87-A363E5A92D6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Learning Track1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kang</cp:lastModifiedBy>
  <dcterms:created xsi:type="dcterms:W3CDTF">2019-06-01T20:21:22Z</dcterms:created>
  <dcterms:modified xsi:type="dcterms:W3CDTF">2019-06-01T20:24:27Z</dcterms:modified>
</cp:coreProperties>
</file>