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 Folders\SRDS\Pricing Analysis\"/>
    </mc:Choice>
  </mc:AlternateContent>
  <xr:revisionPtr revIDLastSave="0" documentId="8_{68477DC4-FDF2-4E35-9CB9-3198314667E4}" xr6:coauthVersionLast="47" xr6:coauthVersionMax="47" xr10:uidLastSave="{00000000-0000-0000-0000-000000000000}"/>
  <bookViews>
    <workbookView xWindow="-110" yWindow="-110" windowWidth="25820" windowHeight="15500" activeTab="2" xr2:uid="{00000000-000D-0000-FFFF-FFFF00000000}"/>
  </bookViews>
  <sheets>
    <sheet name="Copy from CoreCD" sheetId="6" r:id="rId1"/>
    <sheet name="Copy from FHLB" sheetId="7" r:id="rId2"/>
    <sheet name="Worksheet" sheetId="1" r:id="rId3"/>
    <sheet name="Chart" sheetId="5" r:id="rId4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44842.9329050926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Worksheet!$A$1:$O$64</definedName>
    <definedName name="_xlnm.Print_Titles" localSheetId="2">Worksheet!$1:$4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4" i="1" l="1"/>
  <c r="G18" i="1"/>
  <c r="F1" i="1"/>
  <c r="B7" i="1"/>
  <c r="G7" i="1"/>
  <c r="H7" i="1" s="1"/>
  <c r="G8" i="1"/>
  <c r="G9" i="1"/>
  <c r="B8" i="1"/>
  <c r="B9" i="1"/>
  <c r="B10" i="1"/>
  <c r="G11" i="1"/>
  <c r="G12" i="1"/>
  <c r="G13" i="1"/>
  <c r="G14" i="1"/>
  <c r="G15" i="1"/>
  <c r="G16" i="1"/>
  <c r="B11" i="1"/>
  <c r="B12" i="1"/>
  <c r="B13" i="1"/>
  <c r="B14" i="1"/>
  <c r="B15" i="1"/>
  <c r="B16" i="1"/>
  <c r="B17" i="1"/>
  <c r="G19" i="1"/>
  <c r="G20" i="1"/>
  <c r="G21" i="1"/>
  <c r="G22" i="1"/>
  <c r="G23" i="1"/>
  <c r="G24" i="1"/>
  <c r="G26" i="1"/>
  <c r="G27" i="1"/>
  <c r="G28" i="1"/>
  <c r="G29" i="1"/>
  <c r="G30" i="1"/>
  <c r="G31" i="1"/>
  <c r="G32" i="1"/>
  <c r="G34" i="1"/>
  <c r="G35" i="1"/>
  <c r="G36" i="1"/>
  <c r="G37" i="1"/>
  <c r="G38" i="1"/>
  <c r="G39" i="1"/>
  <c r="G40" i="1"/>
  <c r="G42" i="1"/>
  <c r="G43" i="1"/>
  <c r="G44" i="1"/>
  <c r="G45" i="1"/>
  <c r="G46" i="1"/>
  <c r="G47" i="1"/>
  <c r="G48" i="1"/>
  <c r="G50" i="1"/>
  <c r="G51" i="1"/>
  <c r="G52" i="1"/>
  <c r="G53" i="1"/>
  <c r="G54" i="1"/>
  <c r="G55" i="1"/>
  <c r="G56" i="1"/>
  <c r="G58" i="1"/>
  <c r="G59" i="1"/>
  <c r="G60" i="1"/>
  <c r="G61" i="1"/>
  <c r="G62" i="1"/>
  <c r="G63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C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H8" i="1" l="1"/>
  <c r="H9" i="1" s="1"/>
  <c r="G57" i="1"/>
  <c r="G49" i="1"/>
  <c r="G41" i="1"/>
  <c r="G33" i="1"/>
  <c r="G25" i="1"/>
  <c r="G17" i="1"/>
  <c r="G10" i="1"/>
  <c r="G64" i="1"/>
  <c r="L64" i="1"/>
  <c r="H10" i="1" l="1"/>
  <c r="H11" i="1" s="1"/>
  <c r="I64" i="1"/>
  <c r="I63" i="1" s="1"/>
  <c r="I62" i="1" s="1"/>
  <c r="I61" i="1" s="1"/>
  <c r="I60" i="1" s="1"/>
  <c r="I59" i="1" s="1"/>
  <c r="I58" i="1" s="1"/>
  <c r="I57" i="1" s="1"/>
  <c r="I56" i="1" s="1"/>
  <c r="I55" i="1" s="1"/>
  <c r="I54" i="1" s="1"/>
  <c r="I53" i="1" s="1"/>
  <c r="I52" i="1" s="1"/>
  <c r="I51" i="1" s="1"/>
  <c r="I50" i="1" s="1"/>
  <c r="I49" i="1" s="1"/>
  <c r="I48" i="1" s="1"/>
  <c r="I47" i="1" s="1"/>
  <c r="I46" i="1" s="1"/>
  <c r="I45" i="1" s="1"/>
  <c r="I44" i="1" s="1"/>
  <c r="I43" i="1" s="1"/>
  <c r="I42" i="1" s="1"/>
  <c r="I41" i="1" s="1"/>
  <c r="I40" i="1" s="1"/>
  <c r="I39" i="1" s="1"/>
  <c r="I38" i="1" s="1"/>
  <c r="I37" i="1" s="1"/>
  <c r="I36" i="1" s="1"/>
  <c r="I35" i="1" s="1"/>
  <c r="I34" i="1" s="1"/>
  <c r="I33" i="1" s="1"/>
  <c r="I32" i="1" s="1"/>
  <c r="I31" i="1" s="1"/>
  <c r="I30" i="1" s="1"/>
  <c r="I29" i="1" s="1"/>
  <c r="I28" i="1" s="1"/>
  <c r="I27" i="1" s="1"/>
  <c r="I26" i="1" s="1"/>
  <c r="I25" i="1" s="1"/>
  <c r="I24" i="1" s="1"/>
  <c r="I23" i="1" s="1"/>
  <c r="I22" i="1" s="1"/>
  <c r="I21" i="1" s="1"/>
  <c r="I20" i="1" s="1"/>
  <c r="I19" i="1" s="1"/>
  <c r="I18" i="1" s="1"/>
  <c r="I17" i="1" s="1"/>
  <c r="I16" i="1" s="1"/>
  <c r="I15" i="1" s="1"/>
  <c r="I14" i="1" s="1"/>
  <c r="I13" i="1" s="1"/>
  <c r="I12" i="1" s="1"/>
  <c r="I11" i="1" s="1"/>
  <c r="I10" i="1" s="1"/>
  <c r="I9" i="1" s="1"/>
  <c r="I8" i="1" s="1"/>
  <c r="J8" i="1" s="1"/>
  <c r="J10" i="1" l="1"/>
  <c r="I7" i="1"/>
  <c r="J7" i="1" s="1"/>
  <c r="J9" i="1"/>
  <c r="J11" i="1"/>
  <c r="H12" i="1"/>
  <c r="K7" i="1" l="1"/>
  <c r="K8" i="1" s="1"/>
  <c r="K9" i="1" s="1"/>
  <c r="K10" i="1" s="1"/>
  <c r="K11" i="1" s="1"/>
  <c r="J12" i="1"/>
  <c r="H13" i="1"/>
  <c r="J13" i="1" l="1"/>
  <c r="H14" i="1"/>
  <c r="K12" i="1"/>
  <c r="K13" i="1" l="1"/>
  <c r="J14" i="1"/>
  <c r="H15" i="1"/>
  <c r="J15" i="1" l="1"/>
  <c r="H16" i="1"/>
  <c r="K14" i="1"/>
  <c r="K15" i="1" l="1"/>
  <c r="H17" i="1"/>
  <c r="J16" i="1"/>
  <c r="J17" i="1" l="1"/>
  <c r="H18" i="1"/>
  <c r="K16" i="1"/>
  <c r="K17" i="1" l="1"/>
  <c r="H19" i="1"/>
  <c r="J18" i="1"/>
  <c r="K18" i="1" l="1"/>
  <c r="H20" i="1"/>
  <c r="J19" i="1"/>
  <c r="K19" i="1" l="1"/>
  <c r="J20" i="1"/>
  <c r="H21" i="1"/>
  <c r="K20" i="1" l="1"/>
  <c r="J21" i="1"/>
  <c r="H22" i="1"/>
  <c r="K21" i="1" l="1"/>
  <c r="J22" i="1"/>
  <c r="H23" i="1"/>
  <c r="K22" i="1" l="1"/>
  <c r="H24" i="1"/>
  <c r="J23" i="1"/>
  <c r="K23" i="1" l="1"/>
  <c r="J24" i="1"/>
  <c r="K24" i="1" s="1"/>
  <c r="H25" i="1"/>
  <c r="J25" i="1" l="1"/>
  <c r="K25" i="1" s="1"/>
  <c r="H26" i="1"/>
  <c r="H27" i="1" l="1"/>
  <c r="J26" i="1"/>
  <c r="K26" i="1" s="1"/>
  <c r="J27" i="1" l="1"/>
  <c r="K27" i="1" s="1"/>
  <c r="H28" i="1"/>
  <c r="J28" i="1" l="1"/>
  <c r="K28" i="1" s="1"/>
  <c r="H29" i="1"/>
  <c r="J29" i="1" l="1"/>
  <c r="K29" i="1" s="1"/>
  <c r="H30" i="1"/>
  <c r="J30" i="1" l="1"/>
  <c r="K30" i="1" s="1"/>
  <c r="H31" i="1"/>
  <c r="J31" i="1" l="1"/>
  <c r="K31" i="1" s="1"/>
  <c r="H32" i="1"/>
  <c r="J32" i="1" l="1"/>
  <c r="K32" i="1" s="1"/>
  <c r="H33" i="1"/>
  <c r="J33" i="1" l="1"/>
  <c r="K33" i="1" s="1"/>
  <c r="H34" i="1"/>
  <c r="H35" i="1" l="1"/>
  <c r="J34" i="1"/>
  <c r="K34" i="1" s="1"/>
  <c r="J35" i="1" l="1"/>
  <c r="K35" i="1" s="1"/>
  <c r="H36" i="1"/>
  <c r="H37" i="1" l="1"/>
  <c r="J36" i="1"/>
  <c r="K36" i="1" s="1"/>
  <c r="J37" i="1" l="1"/>
  <c r="K37" i="1" s="1"/>
  <c r="H38" i="1"/>
  <c r="J38" i="1" l="1"/>
  <c r="K38" i="1" s="1"/>
  <c r="H39" i="1"/>
  <c r="J39" i="1" l="1"/>
  <c r="K39" i="1" s="1"/>
  <c r="H40" i="1"/>
  <c r="J40" i="1" l="1"/>
  <c r="K40" i="1" s="1"/>
  <c r="H41" i="1"/>
  <c r="J41" i="1" l="1"/>
  <c r="K41" i="1" s="1"/>
  <c r="H42" i="1"/>
  <c r="J42" i="1" l="1"/>
  <c r="K42" i="1" s="1"/>
  <c r="H43" i="1"/>
  <c r="J43" i="1" l="1"/>
  <c r="K43" i="1" s="1"/>
  <c r="H44" i="1"/>
  <c r="J44" i="1" l="1"/>
  <c r="K44" i="1" s="1"/>
  <c r="H45" i="1"/>
  <c r="J45" i="1" l="1"/>
  <c r="K45" i="1" s="1"/>
  <c r="H46" i="1"/>
  <c r="H47" i="1" l="1"/>
  <c r="J46" i="1"/>
  <c r="K46" i="1" s="1"/>
  <c r="J47" i="1" l="1"/>
  <c r="K47" i="1" s="1"/>
  <c r="H48" i="1"/>
  <c r="H49" i="1" l="1"/>
  <c r="J48" i="1"/>
  <c r="K48" i="1" s="1"/>
  <c r="J49" i="1" l="1"/>
  <c r="K49" i="1" s="1"/>
  <c r="H50" i="1"/>
  <c r="J50" i="1" l="1"/>
  <c r="K50" i="1" s="1"/>
  <c r="H51" i="1"/>
  <c r="J51" i="1" l="1"/>
  <c r="K51" i="1" s="1"/>
  <c r="H52" i="1"/>
  <c r="H53" i="1" l="1"/>
  <c r="J52" i="1"/>
  <c r="K52" i="1" s="1"/>
  <c r="H54" i="1" l="1"/>
  <c r="J53" i="1"/>
  <c r="K53" i="1" s="1"/>
  <c r="J54" i="1" l="1"/>
  <c r="K54" i="1" s="1"/>
  <c r="H55" i="1"/>
  <c r="J55" i="1" l="1"/>
  <c r="K55" i="1" s="1"/>
  <c r="H56" i="1"/>
  <c r="J56" i="1" l="1"/>
  <c r="K56" i="1" s="1"/>
  <c r="H57" i="1"/>
  <c r="J57" i="1" l="1"/>
  <c r="K57" i="1" s="1"/>
  <c r="H58" i="1"/>
  <c r="J58" i="1" l="1"/>
  <c r="K58" i="1" s="1"/>
  <c r="H59" i="1"/>
  <c r="J59" i="1" l="1"/>
  <c r="H60" i="1"/>
  <c r="J60" i="1" l="1"/>
  <c r="H61" i="1"/>
  <c r="K59" i="1"/>
  <c r="K60" i="1" l="1"/>
  <c r="J61" i="1"/>
  <c r="H62" i="1"/>
  <c r="K61" i="1" l="1"/>
  <c r="H63" i="1"/>
  <c r="J62" i="1"/>
  <c r="J63" i="1" l="1"/>
  <c r="L63" i="1" s="1"/>
  <c r="L62" i="1" s="1"/>
  <c r="L61" i="1" s="1"/>
  <c r="L60" i="1" s="1"/>
  <c r="L59" i="1" s="1"/>
  <c r="L58" i="1" s="1"/>
  <c r="L57" i="1" s="1"/>
  <c r="L56" i="1" s="1"/>
  <c r="L55" i="1" s="1"/>
  <c r="L54" i="1" s="1"/>
  <c r="H64" i="1"/>
  <c r="J64" i="1" s="1"/>
  <c r="K62" i="1"/>
  <c r="K63" i="1" l="1"/>
  <c r="K64" i="1" s="1"/>
  <c r="L53" i="1"/>
  <c r="L52" i="1" l="1"/>
  <c r="L51" i="1" l="1"/>
  <c r="L50" i="1" l="1"/>
  <c r="L49" i="1" l="1"/>
  <c r="L48" i="1" l="1"/>
  <c r="L47" i="1" l="1"/>
  <c r="L46" i="1" l="1"/>
  <c r="L45" i="1" l="1"/>
  <c r="L44" i="1" l="1"/>
  <c r="L43" i="1" l="1"/>
  <c r="L42" i="1" l="1"/>
  <c r="L41" i="1" l="1"/>
  <c r="L40" i="1" l="1"/>
  <c r="L39" i="1" l="1"/>
  <c r="L38" i="1" l="1"/>
  <c r="L37" i="1" l="1"/>
  <c r="L36" i="1" l="1"/>
  <c r="L35" i="1" l="1"/>
  <c r="L34" i="1" l="1"/>
  <c r="L33" i="1" l="1"/>
  <c r="L32" i="1" l="1"/>
  <c r="L31" i="1" l="1"/>
  <c r="L30" i="1" l="1"/>
  <c r="L29" i="1" l="1"/>
  <c r="L28" i="1" l="1"/>
  <c r="L27" i="1" l="1"/>
  <c r="L26" i="1" l="1"/>
  <c r="L25" i="1" l="1"/>
  <c r="L24" i="1" l="1"/>
  <c r="L23" i="1" l="1"/>
  <c r="L22" i="1" l="1"/>
  <c r="L21" i="1" l="1"/>
  <c r="L20" i="1" l="1"/>
  <c r="L19" i="1" l="1"/>
  <c r="L18" i="1" l="1"/>
  <c r="L17" i="1" l="1"/>
  <c r="L16" i="1" l="1"/>
  <c r="L15" i="1" l="1"/>
  <c r="L14" i="1" l="1"/>
  <c r="L13" i="1" l="1"/>
  <c r="L12" i="1" l="1"/>
  <c r="L11" i="1" l="1"/>
  <c r="L10" i="1" l="1"/>
  <c r="L9" i="1" l="1"/>
  <c r="L8" i="1" l="1"/>
  <c r="L7" i="1" l="1"/>
  <c r="F7" i="1" s="1"/>
  <c r="E7" i="1" s="1"/>
  <c r="F8" i="1" l="1"/>
  <c r="F9" i="1" s="1"/>
  <c r="F10" i="1" s="1"/>
  <c r="F11" i="1" s="1"/>
  <c r="E10" i="1" l="1"/>
  <c r="E8" i="1"/>
  <c r="E9" i="1"/>
  <c r="F12" i="1"/>
  <c r="F13" i="1" s="1"/>
  <c r="E11" i="1"/>
  <c r="E13" i="1" l="1"/>
  <c r="F14" i="1"/>
  <c r="E12" i="1"/>
  <c r="E14" i="1" l="1"/>
  <c r="F15" i="1"/>
  <c r="E15" i="1" l="1"/>
  <c r="F16" i="1"/>
  <c r="E16" i="1" l="1"/>
  <c r="F17" i="1"/>
  <c r="F18" i="1" l="1"/>
  <c r="E17" i="1"/>
  <c r="F19" i="1" l="1"/>
  <c r="E18" i="1"/>
  <c r="E19" i="1" l="1"/>
  <c r="F20" i="1"/>
  <c r="E20" i="1" l="1"/>
  <c r="F21" i="1"/>
  <c r="F22" i="1" l="1"/>
  <c r="E21" i="1"/>
  <c r="E22" i="1" l="1"/>
  <c r="F23" i="1"/>
  <c r="E23" i="1" l="1"/>
  <c r="F24" i="1"/>
  <c r="E24" i="1" l="1"/>
  <c r="F25" i="1"/>
  <c r="E25" i="1" l="1"/>
  <c r="F26" i="1"/>
  <c r="E26" i="1" l="1"/>
  <c r="F27" i="1"/>
  <c r="F28" i="1" l="1"/>
  <c r="E27" i="1"/>
  <c r="E28" i="1" l="1"/>
  <c r="F29" i="1"/>
  <c r="E29" i="1" l="1"/>
  <c r="F30" i="1"/>
  <c r="E30" i="1" l="1"/>
  <c r="F31" i="1"/>
  <c r="E31" i="1" l="1"/>
  <c r="F32" i="1"/>
  <c r="E32" i="1" l="1"/>
  <c r="F33" i="1"/>
  <c r="F34" i="1" l="1"/>
  <c r="E33" i="1"/>
  <c r="F35" i="1" l="1"/>
  <c r="E34" i="1"/>
  <c r="F36" i="1" l="1"/>
  <c r="E35" i="1"/>
  <c r="F37" i="1" l="1"/>
  <c r="E36" i="1"/>
  <c r="E37" i="1" l="1"/>
  <c r="F38" i="1"/>
  <c r="E38" i="1" l="1"/>
  <c r="F39" i="1"/>
  <c r="E39" i="1" l="1"/>
  <c r="F40" i="1"/>
  <c r="F41" i="1" l="1"/>
  <c r="E40" i="1"/>
  <c r="E41" i="1" l="1"/>
  <c r="F42" i="1"/>
  <c r="F43" i="1" l="1"/>
  <c r="E42" i="1"/>
  <c r="E43" i="1" l="1"/>
  <c r="F44" i="1"/>
  <c r="E44" i="1" l="1"/>
  <c r="F45" i="1"/>
  <c r="E45" i="1" l="1"/>
  <c r="F46" i="1"/>
  <c r="F47" i="1" l="1"/>
  <c r="E46" i="1"/>
  <c r="E47" i="1" l="1"/>
  <c r="F48" i="1"/>
  <c r="E48" i="1" l="1"/>
  <c r="F49" i="1"/>
  <c r="F50" i="1" l="1"/>
  <c r="E49" i="1"/>
  <c r="E50" i="1" l="1"/>
  <c r="F51" i="1"/>
  <c r="E51" i="1" l="1"/>
  <c r="F52" i="1"/>
  <c r="E52" i="1" l="1"/>
  <c r="F53" i="1"/>
  <c r="E53" i="1" l="1"/>
  <c r="F54" i="1"/>
  <c r="F55" i="1" l="1"/>
  <c r="E54" i="1"/>
  <c r="E55" i="1" l="1"/>
  <c r="F56" i="1"/>
  <c r="F57" i="1" l="1"/>
  <c r="E56" i="1"/>
  <c r="E57" i="1" l="1"/>
  <c r="F58" i="1"/>
  <c r="F59" i="1" l="1"/>
  <c r="E58" i="1"/>
  <c r="F60" i="1" l="1"/>
  <c r="E59" i="1"/>
  <c r="F61" i="1" l="1"/>
  <c r="E60" i="1"/>
  <c r="F62" i="1" l="1"/>
  <c r="E61" i="1"/>
  <c r="E62" i="1" l="1"/>
  <c r="F63" i="1"/>
  <c r="F64" i="1" s="1"/>
  <c r="E64" i="1" l="1"/>
  <c r="E63" i="1"/>
</calcChain>
</file>

<file path=xl/sharedStrings.xml><?xml version="1.0" encoding="utf-8"?>
<sst xmlns="http://schemas.openxmlformats.org/spreadsheetml/2006/main" count="28" uniqueCount="26">
  <si>
    <t>Term</t>
  </si>
  <si>
    <t>Rate</t>
  </si>
  <si>
    <t>Factor</t>
  </si>
  <si>
    <t>Spread</t>
  </si>
  <si>
    <t>Customized APY</t>
  </si>
  <si>
    <t>CoreCD Customized CD Pricing Management Worksheet</t>
  </si>
  <si>
    <t>Can be used to target spreads to enter into CoreCD given desired relationship between standard and customized CD offerings.</t>
  </si>
  <si>
    <t>Note Chart tab</t>
  </si>
  <si>
    <t>Standard to Customized Spread =  Basis Points Customized Rates are over Standard Rates</t>
  </si>
  <si>
    <t>Targeted Customized = Standard Rates + Standard to Customized Spread</t>
  </si>
  <si>
    <t>Targeted Spread to FHLB = Calculated Customized - FHLB</t>
  </si>
  <si>
    <t>Targeted Customized</t>
  </si>
  <si>
    <t>Targeted Spread to FHLB</t>
  </si>
  <si>
    <t>FHLB Smoothed</t>
  </si>
  <si>
    <t>New Calculated Customized</t>
  </si>
  <si>
    <t>Copy and Paste from View Customized APY Admin section of Customized CDs on Core-CD.com</t>
  </si>
  <si>
    <t>Copy and Paste from from "FHLB" user ID with password "abcd" from www.core-cd.com</t>
  </si>
  <si>
    <t>Version 082022</t>
  </si>
  <si>
    <t>Index Rate</t>
  </si>
  <si>
    <t>Sample</t>
  </si>
  <si>
    <t>Number of Gaps Befor Next Entry</t>
  </si>
  <si>
    <t>Starting Rate</t>
  </si>
  <si>
    <t>Ending Rate</t>
  </si>
  <si>
    <t>Count of Gaps Since Entry</t>
  </si>
  <si>
    <t>Denominator for Calculating</t>
  </si>
  <si>
    <t>Gap in Rate Entry for This Term?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</si>
</sst>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rgb="FFFFFFFF"/>
      <name val="Verdana"/>
      <family val="2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8"/>
      <color rgb="FF000000"/>
      <name val="Verdana"/>
      <family val="2"/>
    </font>
    <font>
      <b/>
      <sz val="11"/>
      <color rgb="FF00206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0039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rgb="FFDCDCDC"/>
      </left>
      <right style="thin">
        <color rgb="FF000000"/>
      </right>
      <top style="thin">
        <color rgb="FFDCDCDC"/>
      </top>
      <bottom style="thin">
        <color rgb="FF000000"/>
      </bottom>
      <diagonal/>
    </border>
    <border>
      <left style="thin">
        <color rgb="FF000000"/>
      </left>
      <right style="thin">
        <color rgb="FFDCDCDC"/>
      </right>
      <top style="thin">
        <color rgb="FFDCDCDC"/>
      </top>
      <bottom style="thin">
        <color rgb="FF000000"/>
      </bottom>
      <diagonal/>
    </border>
    <border>
      <left style="thin">
        <color rgb="FFDCDCD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CDCDC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CDCDC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CDCDC"/>
      </left>
      <right style="thin">
        <color rgb="FF000000"/>
      </right>
      <top style="thin">
        <color rgb="FFDCDCDC"/>
      </top>
      <bottom/>
      <diagonal/>
    </border>
    <border>
      <left style="thin">
        <color rgb="FF000000"/>
      </left>
      <right style="thin">
        <color rgb="FFDCDCDC"/>
      </right>
      <top style="thin">
        <color rgb="FFDCDCDC"/>
      </top>
      <bottom/>
      <diagonal/>
    </border>
    <border>
      <left style="thin">
        <color rgb="FFDCDCDC"/>
      </left>
      <right style="thin">
        <color rgb="FF000000"/>
      </right>
      <top style="thin">
        <color rgb="FF000000"/>
      </top>
      <bottom style="thin">
        <color rgb="FFDCDCD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CDCDC"/>
      </bottom>
      <diagonal/>
    </border>
    <border>
      <left style="thin">
        <color rgb="FF000000"/>
      </left>
      <right style="thin">
        <color rgb="FFDCDCDC"/>
      </right>
      <top style="thin">
        <color rgb="FF000000"/>
      </top>
      <bottom style="thin">
        <color rgb="FFDCDCDC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72">
    <xf numFmtId="0" fontId="0" fillId="0" borderId="0"/>
    <xf numFmtId="43" fontId="1" fillId="0" borderId="0" applyFont="0" applyFill="0" applyBorder="0" applyAlignment="0" applyProtection="0"/>
    <xf numFmtId="0" fontId="7" fillId="0" borderId="14" applyNumberFormat="0" applyFill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3" fillId="8" borderId="17" applyNumberFormat="0" applyAlignment="0" applyProtection="0"/>
    <xf numFmtId="0" fontId="14" fillId="9" borderId="18" applyNumberFormat="0" applyAlignment="0" applyProtection="0"/>
    <xf numFmtId="0" fontId="15" fillId="9" borderId="17" applyNumberFormat="0" applyAlignment="0" applyProtection="0"/>
    <xf numFmtId="0" fontId="16" fillId="0" borderId="19" applyNumberFormat="0" applyFill="0" applyAlignment="0" applyProtection="0"/>
    <xf numFmtId="0" fontId="17" fillId="10" borderId="2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0" borderId="0"/>
    <xf numFmtId="0" fontId="23" fillId="7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1" fillId="35" borderId="0" applyNumberFormat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1" fillId="11" borderId="21" applyNumberFormat="0" applyFont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2" fillId="7" borderId="0" applyNumberFormat="0" applyBorder="0" applyAlignment="0" applyProtection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1" borderId="2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3" fontId="0" fillId="0" borderId="0" xfId="1" applyFont="1"/>
    <xf numFmtId="0" fontId="3" fillId="2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right" vertical="center" wrapText="1"/>
    </xf>
    <xf numFmtId="43" fontId="0" fillId="0" borderId="8" xfId="1" applyFont="1" applyBorder="1"/>
    <xf numFmtId="0" fontId="2" fillId="4" borderId="8" xfId="0" applyFont="1" applyFill="1" applyBorder="1" applyAlignment="1">
      <alignment horizontal="right" vertical="center" wrapText="1"/>
    </xf>
    <xf numFmtId="43" fontId="0" fillId="0" borderId="0" xfId="1" quotePrefix="1" applyFont="1"/>
    <xf numFmtId="0" fontId="5" fillId="0" borderId="0" xfId="0" applyFont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4" fillId="0" borderId="8" xfId="1" applyFont="1" applyBorder="1" applyProtection="1">
      <protection locked="0"/>
    </xf>
    <xf numFmtId="22" fontId="0" fillId="0" borderId="0" xfId="1" applyNumberFormat="1" applyFont="1"/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43" fontId="2" fillId="3" borderId="8" xfId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0" fontId="25" fillId="3" borderId="6" xfId="0" applyFont="1" applyFill="1" applyBorder="1" applyAlignment="1">
      <alignment horizontal="right" vertical="center" wrapText="1"/>
    </xf>
    <xf numFmtId="0" fontId="25" fillId="4" borderId="6" xfId="0" applyFon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horizontal="right" vertical="center" wrapText="1"/>
    </xf>
    <xf numFmtId="0" fontId="25" fillId="3" borderId="2" xfId="0" applyFont="1" applyFill="1" applyBorder="1" applyAlignment="1">
      <alignment horizontal="right" vertical="center" wrapText="1"/>
    </xf>
    <xf numFmtId="0" fontId="25" fillId="4" borderId="3" xfId="0" applyFont="1" applyFill="1" applyBorder="1" applyAlignment="1">
      <alignment horizontal="right" vertical="center" wrapText="1"/>
    </xf>
    <xf numFmtId="0" fontId="25" fillId="4" borderId="4" xfId="0" applyFont="1" applyFill="1" applyBorder="1" applyAlignment="1">
      <alignment horizontal="right" vertical="center" wrapText="1"/>
    </xf>
    <xf numFmtId="0" fontId="25" fillId="3" borderId="3" xfId="0" applyFont="1" applyFill="1" applyBorder="1" applyAlignment="1">
      <alignment horizontal="right" vertical="center" wrapText="1"/>
    </xf>
    <xf numFmtId="0" fontId="25" fillId="3" borderId="4" xfId="0" applyFont="1" applyFill="1" applyBorder="1" applyAlignment="1">
      <alignment horizontal="right" vertical="center" wrapText="1"/>
    </xf>
    <xf numFmtId="0" fontId="25" fillId="4" borderId="11" xfId="0" applyFont="1" applyFill="1" applyBorder="1" applyAlignment="1">
      <alignment horizontal="right" vertical="center" wrapText="1"/>
    </xf>
    <xf numFmtId="0" fontId="25" fillId="4" borderId="13" xfId="0" applyFont="1" applyFill="1" applyBorder="1" applyAlignment="1">
      <alignment horizontal="right" vertical="center" wrapText="1"/>
    </xf>
    <xf numFmtId="0" fontId="0" fillId="36" borderId="0" xfId="0" applyFill="1"/>
    <xf numFmtId="0" fontId="3" fillId="36" borderId="0" xfId="0" applyFont="1" applyFill="1" applyAlignment="1">
      <alignment horizontal="left" vertical="center" wrapText="1"/>
    </xf>
    <xf numFmtId="0" fontId="9" fillId="37" borderId="0" xfId="0" applyFont="1" applyFill="1" applyProtection="1">
      <protection locked="0"/>
    </xf>
    <xf numFmtId="0" fontId="26" fillId="37" borderId="0" xfId="0" applyFont="1" applyFill="1" applyProtection="1">
      <protection locked="0"/>
    </xf>
    <xf numFmtId="0" fontId="0" fillId="0" borderId="0" xfId="0" applyAlignment="1">
      <alignment wrapText="1"/>
    </xf>
    <xf numFmtId="0" fontId="25" fillId="4" borderId="12" xfId="0" applyFont="1" applyFill="1" applyBorder="1" applyAlignment="1">
      <alignment horizontal="right" vertical="center" wrapText="1"/>
    </xf>
    <xf numFmtId="0" fontId="25" fillId="3" borderId="7" xfId="0" applyFont="1" applyFill="1" applyBorder="1" applyAlignment="1">
      <alignment horizontal="right" vertical="center" wrapText="1"/>
    </xf>
  </cellXfs>
  <cellStyles count="4272">
    <cellStyle name="20% - Accent1" xfId="17" builtinId="30" customBuiltin="1"/>
    <cellStyle name="20% - Accent1 10" xfId="191" xr:uid="{D46F3C6B-F9A4-4E8A-9617-50C20EEFD207}"/>
    <cellStyle name="20% - Accent1 100" xfId="1991" xr:uid="{A2C4F71C-3095-407E-9026-B6C7D8E334C8}"/>
    <cellStyle name="20% - Accent1 101" xfId="2011" xr:uid="{6BF87E2D-CC15-4618-9A8D-330F0126EA73}"/>
    <cellStyle name="20% - Accent1 102" xfId="2031" xr:uid="{4A1C85A0-CA47-4EAF-B03D-C48BF3C61ABE}"/>
    <cellStyle name="20% - Accent1 103" xfId="2051" xr:uid="{EF922BA0-B63E-450C-8977-FCAF7732D114}"/>
    <cellStyle name="20% - Accent1 104" xfId="2071" xr:uid="{AC9CE5AA-80C7-4916-A866-19A313D59A25}"/>
    <cellStyle name="20% - Accent1 105" xfId="2091" xr:uid="{9E0D1603-E6ED-41AA-97EB-33A2126C806B}"/>
    <cellStyle name="20% - Accent1 106" xfId="2111" xr:uid="{289C0F99-8D5F-4431-875F-BC39BB6BFDBB}"/>
    <cellStyle name="20% - Accent1 107" xfId="2131" xr:uid="{613FE05B-F507-4AC4-BB60-75EF425B43C1}"/>
    <cellStyle name="20% - Accent1 108" xfId="2151" xr:uid="{8EE27C57-F437-47CD-8420-1DA381A8A654}"/>
    <cellStyle name="20% - Accent1 109" xfId="2171" xr:uid="{8B93251E-FEEA-4495-82A7-A482B35FEFF0}"/>
    <cellStyle name="20% - Accent1 11" xfId="211" xr:uid="{B6D56760-4725-49F4-A9E6-1C2391A53CDB}"/>
    <cellStyle name="20% - Accent1 110" xfId="2191" xr:uid="{B1B97F37-71CF-4A1E-9C69-F362B6A3BC1C}"/>
    <cellStyle name="20% - Accent1 111" xfId="2211" xr:uid="{EDD9C395-6743-4159-949B-5DD7782CC72A}"/>
    <cellStyle name="20% - Accent1 112" xfId="2231" xr:uid="{2116BCEC-0CF1-4D2C-9656-5FB07F29BEDE}"/>
    <cellStyle name="20% - Accent1 113" xfId="2251" xr:uid="{07A0D846-566B-46DE-9039-F1E1C65194D3}"/>
    <cellStyle name="20% - Accent1 114" xfId="2271" xr:uid="{0C0C060C-5777-4B42-94CC-CACDF1DE77B4}"/>
    <cellStyle name="20% - Accent1 115" xfId="2291" xr:uid="{5F378D8C-07CD-4FE6-8C20-611C6570A8ED}"/>
    <cellStyle name="20% - Accent1 116" xfId="2311" xr:uid="{F66EA07E-44BC-4D77-9459-0DFA3E218C98}"/>
    <cellStyle name="20% - Accent1 117" xfId="2331" xr:uid="{7D794851-6A37-4A4F-BEAC-2CFC9D29C5CA}"/>
    <cellStyle name="20% - Accent1 118" xfId="2351" xr:uid="{72B0FA95-990B-4568-A9F3-7D22A22ECBD6}"/>
    <cellStyle name="20% - Accent1 119" xfId="2371" xr:uid="{21A253F4-FFBB-4A67-92B0-D90014C77651}"/>
    <cellStyle name="20% - Accent1 12" xfId="231" xr:uid="{D3B84FBD-4B9E-4402-A0E9-B77CC348F78B}"/>
    <cellStyle name="20% - Accent1 120" xfId="2391" xr:uid="{91E21F8B-53F5-4BAB-9912-0D34676B8945}"/>
    <cellStyle name="20% - Accent1 121" xfId="2411" xr:uid="{16999E1A-FE9D-47F8-9C95-036AD2FF51AE}"/>
    <cellStyle name="20% - Accent1 122" xfId="2431" xr:uid="{77DB1F27-2C69-4128-AC33-AE9F149266EE}"/>
    <cellStyle name="20% - Accent1 123" xfId="2451" xr:uid="{8507E7F6-61E6-4F3A-881A-146E9800F0AE}"/>
    <cellStyle name="20% - Accent1 124" xfId="2471" xr:uid="{858E8C22-4B7E-4EC8-BF75-82E5A0AFBC2E}"/>
    <cellStyle name="20% - Accent1 125" xfId="2491" xr:uid="{70F24E3A-5A4A-4B03-9752-9E55D358174A}"/>
    <cellStyle name="20% - Accent1 126" xfId="2511" xr:uid="{D223A338-CABB-4EED-B4D5-FBBBEF8D912E}"/>
    <cellStyle name="20% - Accent1 127" xfId="2531" xr:uid="{CBEBE58A-4156-4CED-AD36-4EB0ECD5ADC7}"/>
    <cellStyle name="20% - Accent1 128" xfId="2551" xr:uid="{1A53673D-DA60-4FB1-8023-401EABB6B61B}"/>
    <cellStyle name="20% - Accent1 129" xfId="2571" xr:uid="{D11EADB9-E0FE-4416-9CFF-A06A976E6257}"/>
    <cellStyle name="20% - Accent1 13" xfId="251" xr:uid="{35A0921F-44E8-4846-917F-9EE3A851C39A}"/>
    <cellStyle name="20% - Accent1 130" xfId="2591" xr:uid="{4E8E0B98-A9F1-4199-B8C2-CFB7CD3F6C8A}"/>
    <cellStyle name="20% - Accent1 131" xfId="2611" xr:uid="{4515C864-FBCB-4690-BC83-E9E1E860BD98}"/>
    <cellStyle name="20% - Accent1 132" xfId="2631" xr:uid="{3A6CF4C9-057E-4D43-BFC9-48FF85D4E23F}"/>
    <cellStyle name="20% - Accent1 133" xfId="2651" xr:uid="{22EAFA36-3F43-4915-8DE3-56A6FB346982}"/>
    <cellStyle name="20% - Accent1 134" xfId="2671" xr:uid="{4DDA0018-0885-4C23-A4E6-D5735F3B051E}"/>
    <cellStyle name="20% - Accent1 135" xfId="2691" xr:uid="{054DAC2C-D4EB-4094-B1F9-001D9563BD49}"/>
    <cellStyle name="20% - Accent1 136" xfId="2711" xr:uid="{DAF4EDE5-BD47-4649-9017-F7D63D9CE00B}"/>
    <cellStyle name="20% - Accent1 137" xfId="2731" xr:uid="{4B7AC50F-AC6E-448E-A514-0C61799F21BB}"/>
    <cellStyle name="20% - Accent1 138" xfId="2751" xr:uid="{7C196CC8-D0D3-48C0-8F7A-3A1BE6F157C5}"/>
    <cellStyle name="20% - Accent1 139" xfId="2771" xr:uid="{19A42BDF-B534-434A-AFB0-7C1125F5D1F3}"/>
    <cellStyle name="20% - Accent1 14" xfId="271" xr:uid="{F12A2B02-4317-41ED-9C88-0BA9D11F4E2D}"/>
    <cellStyle name="20% - Accent1 140" xfId="2791" xr:uid="{97FBF107-BE22-4D4F-8E4E-19B07D7A840B}"/>
    <cellStyle name="20% - Accent1 141" xfId="2811" xr:uid="{CFA15961-59EE-4F1C-BD97-2A0973733391}"/>
    <cellStyle name="20% - Accent1 142" xfId="2831" xr:uid="{CB7D28D6-BB42-43D6-97EE-30399CE34D91}"/>
    <cellStyle name="20% - Accent1 143" xfId="2851" xr:uid="{42D3A207-6BE0-4495-965B-1E3BE21A1DCC}"/>
    <cellStyle name="20% - Accent1 144" xfId="2871" xr:uid="{69D0229B-00AF-41EA-82D1-1C46D711D04F}"/>
    <cellStyle name="20% - Accent1 145" xfId="2891" xr:uid="{E4257BC0-1AC0-4F85-8C34-FAA12BE7EC8D}"/>
    <cellStyle name="20% - Accent1 146" xfId="2911" xr:uid="{02D3BB02-46F8-442F-8FB1-33C62D949FD3}"/>
    <cellStyle name="20% - Accent1 147" xfId="2931" xr:uid="{B158E44F-A8B4-4CAD-94A4-59904031E7FE}"/>
    <cellStyle name="20% - Accent1 148" xfId="2951" xr:uid="{6E0AEB5A-88FC-4E02-BA5B-399DF5F1B1DD}"/>
    <cellStyle name="20% - Accent1 149" xfId="2971" xr:uid="{974A2341-5130-4DD7-930F-5C353FA1D804}"/>
    <cellStyle name="20% - Accent1 15" xfId="291" xr:uid="{729F6895-7B8F-43C9-98CF-34022E67D966}"/>
    <cellStyle name="20% - Accent1 150" xfId="2991" xr:uid="{2EBDBAC1-41F2-4882-9C25-1F16F4D61DB1}"/>
    <cellStyle name="20% - Accent1 151" xfId="3011" xr:uid="{47AEBD04-F921-4C5A-B611-4BB4CF0F4294}"/>
    <cellStyle name="20% - Accent1 152" xfId="3031" xr:uid="{17523CAC-3613-4198-A439-42EF8ADD4134}"/>
    <cellStyle name="20% - Accent1 153" xfId="3053" xr:uid="{55D8747B-F70D-4F5C-9848-F1F9985D9244}"/>
    <cellStyle name="20% - Accent1 154" xfId="3073" xr:uid="{D745B384-AB85-4C1B-A2BE-71D730936E6D}"/>
    <cellStyle name="20% - Accent1 155" xfId="3093" xr:uid="{FED814DF-7168-449C-85EB-9FD53B971934}"/>
    <cellStyle name="20% - Accent1 156" xfId="3113" xr:uid="{F911F1C9-9B99-4567-A519-E939A106F3D7}"/>
    <cellStyle name="20% - Accent1 157" xfId="3133" xr:uid="{39C73640-328F-42AA-9BB7-66B5DF28BF0E}"/>
    <cellStyle name="20% - Accent1 158" xfId="3153" xr:uid="{295AE804-5071-4999-8862-2531FEE259F0}"/>
    <cellStyle name="20% - Accent1 159" xfId="3173" xr:uid="{CDAD8E3C-63EA-426B-92E7-FF56DA86F20F}"/>
    <cellStyle name="20% - Accent1 16" xfId="311" xr:uid="{3F032847-3A91-4CD1-ACA3-917EF6A0D2E6}"/>
    <cellStyle name="20% - Accent1 160" xfId="3193" xr:uid="{F1A1ABB1-BD3A-4B41-BB6D-E12175602ACC}"/>
    <cellStyle name="20% - Accent1 161" xfId="3213" xr:uid="{A180B5A3-2C57-44A7-BB41-961D90447288}"/>
    <cellStyle name="20% - Accent1 162" xfId="3233" xr:uid="{3702CA18-934A-441C-A17B-8C28DA6C9C2D}"/>
    <cellStyle name="20% - Accent1 163" xfId="3253" xr:uid="{A5DE4B8B-FFC3-4843-94FF-DE64DBED0BC0}"/>
    <cellStyle name="20% - Accent1 164" xfId="3273" xr:uid="{B1FDD585-3C0F-4079-A3E4-05D4260BBCFB}"/>
    <cellStyle name="20% - Accent1 165" xfId="3293" xr:uid="{D425187F-C671-4785-B1FC-6BBEFA9FD2BE}"/>
    <cellStyle name="20% - Accent1 166" xfId="3313" xr:uid="{5C600978-1614-491D-89AC-067A9435E7F3}"/>
    <cellStyle name="20% - Accent1 167" xfId="3333" xr:uid="{F3CA48CD-76E3-46E3-8A1B-65021122DC82}"/>
    <cellStyle name="20% - Accent1 168" xfId="3353" xr:uid="{4D94B956-ABA8-4AA2-AE47-52E0DA73DC76}"/>
    <cellStyle name="20% - Accent1 169" xfId="3373" xr:uid="{5B1C4527-AE2B-44F0-8D7C-253E321A4A6B}"/>
    <cellStyle name="20% - Accent1 17" xfId="331" xr:uid="{E83B206E-D776-44E1-B13E-CE4E153182D2}"/>
    <cellStyle name="20% - Accent1 170" xfId="3393" xr:uid="{249993C6-9E49-4279-A9CE-45DFA8862B77}"/>
    <cellStyle name="20% - Accent1 171" xfId="3413" xr:uid="{AD071813-19A5-4D49-AB15-5416D33055E2}"/>
    <cellStyle name="20% - Accent1 172" xfId="3433" xr:uid="{A0E2250A-4476-4815-8AF0-A35267F47519}"/>
    <cellStyle name="20% - Accent1 173" xfId="3453" xr:uid="{80EB714D-79AA-4798-808D-8F4BD668A035}"/>
    <cellStyle name="20% - Accent1 174" xfId="3473" xr:uid="{03104D69-E90F-42DE-A0D9-4E1B44ADAF70}"/>
    <cellStyle name="20% - Accent1 175" xfId="3493" xr:uid="{9FD83DDC-FD13-4708-8B96-9F9EC54C2826}"/>
    <cellStyle name="20% - Accent1 176" xfId="3513" xr:uid="{5F776BB0-708D-4F93-B02A-BEB01156A03B}"/>
    <cellStyle name="20% - Accent1 177" xfId="3533" xr:uid="{4BCEEF67-FF6E-46C7-9540-4185EB8C36B4}"/>
    <cellStyle name="20% - Accent1 178" xfId="3553" xr:uid="{98EA16CA-9A62-467E-91EA-BD931D1C9956}"/>
    <cellStyle name="20% - Accent1 179" xfId="3573" xr:uid="{7CAD3D51-FEB6-4728-92DD-5A3162B96AC9}"/>
    <cellStyle name="20% - Accent1 18" xfId="351" xr:uid="{0BF12BF2-DC17-4062-83AD-12E5A91D8D5F}"/>
    <cellStyle name="20% - Accent1 180" xfId="3593" xr:uid="{1E363B5F-F1BA-4589-A5D2-10072F9DC70E}"/>
    <cellStyle name="20% - Accent1 181" xfId="3613" xr:uid="{231E1A56-3787-4EA6-8C96-17482F865091}"/>
    <cellStyle name="20% - Accent1 182" xfId="3633" xr:uid="{4332E67A-AB0F-4E91-B0D2-8A11BEFEC80D}"/>
    <cellStyle name="20% - Accent1 183" xfId="3653" xr:uid="{F02CD162-77F0-4DEE-B79E-46F9AD3955E0}"/>
    <cellStyle name="20% - Accent1 184" xfId="3673" xr:uid="{9A9EBEFA-5842-484E-990A-DA448B89DE33}"/>
    <cellStyle name="20% - Accent1 185" xfId="3693" xr:uid="{F1D07775-7D6A-4AD8-96B8-2EFB8C6F801E}"/>
    <cellStyle name="20% - Accent1 186" xfId="3713" xr:uid="{8675F7A8-1214-4A95-B60C-32B68DCA2C3F}"/>
    <cellStyle name="20% - Accent1 187" xfId="3733" xr:uid="{F9D86C6B-0FB2-4264-BF46-B4CC070D01EC}"/>
    <cellStyle name="20% - Accent1 188" xfId="3753" xr:uid="{4FE6E3E9-AEF1-4055-851B-5ABC039053E0}"/>
    <cellStyle name="20% - Accent1 189" xfId="3773" xr:uid="{FE565A47-8018-41D5-B37E-A0A9B3B66413}"/>
    <cellStyle name="20% - Accent1 19" xfId="371" xr:uid="{D95BFC96-C9C9-4DA2-BAEA-3A6D5E6F9834}"/>
    <cellStyle name="20% - Accent1 190" xfId="3793" xr:uid="{73D228C8-BA53-482A-A360-4FF52DD7C2EA}"/>
    <cellStyle name="20% - Accent1 191" xfId="3813" xr:uid="{D4425020-5661-4955-A488-86CED98320B4}"/>
    <cellStyle name="20% - Accent1 192" xfId="3833" xr:uid="{2C7776C7-F2A0-4161-870B-9C89DD94AA51}"/>
    <cellStyle name="20% - Accent1 193" xfId="3853" xr:uid="{9DAAD6B8-B455-4A8C-8767-79D0E853B105}"/>
    <cellStyle name="20% - Accent1 194" xfId="3873" xr:uid="{4D792763-29E4-4287-941A-210AAC08BD42}"/>
    <cellStyle name="20% - Accent1 195" xfId="3893" xr:uid="{3529055E-7FDD-4513-BA3B-3AEA8831714A}"/>
    <cellStyle name="20% - Accent1 196" xfId="3913" xr:uid="{1ACD5099-A74A-46EF-8742-F5A622F8B699}"/>
    <cellStyle name="20% - Accent1 197" xfId="3933" xr:uid="{864798EB-2C6A-4BE3-9BE1-24213199C138}"/>
    <cellStyle name="20% - Accent1 198" xfId="3953" xr:uid="{10E26ACD-6CA4-4A49-9BED-3F14D9E2F4E6}"/>
    <cellStyle name="20% - Accent1 199" xfId="3973" xr:uid="{E7B2CF82-BC7E-4C38-B82C-5789ABFB16D6}"/>
    <cellStyle name="20% - Accent1 2" xfId="48" xr:uid="{9651C63A-CF62-43CA-8A64-43D3E2D02655}"/>
    <cellStyle name="20% - Accent1 20" xfId="391" xr:uid="{6DBCC92A-1823-4100-A9AC-D4E408FC6D3E}"/>
    <cellStyle name="20% - Accent1 200" xfId="3993" xr:uid="{98696F26-DB3A-4DEA-8D34-E065723E0D5F}"/>
    <cellStyle name="20% - Accent1 201" xfId="4013" xr:uid="{044BEE86-A249-45E5-B37B-3B1753DA7656}"/>
    <cellStyle name="20% - Accent1 202" xfId="4033" xr:uid="{CE36CB8E-7F83-4197-9B54-12B77346C096}"/>
    <cellStyle name="20% - Accent1 203" xfId="4053" xr:uid="{6B29B3B8-7601-45B7-A937-CA6AEF0CA7EE}"/>
    <cellStyle name="20% - Accent1 204" xfId="4073" xr:uid="{CD94C4CB-6CBF-491B-A159-0A6FFF2D689F}"/>
    <cellStyle name="20% - Accent1 205" xfId="4093" xr:uid="{477F365B-02DF-40FB-9BA5-732695CE0FA6}"/>
    <cellStyle name="20% - Accent1 206" xfId="4113" xr:uid="{1FAA7CDD-6343-4953-BD25-42288A7C356F}"/>
    <cellStyle name="20% - Accent1 207" xfId="4133" xr:uid="{637D6E0E-667B-4D45-81E1-368A1C23387F}"/>
    <cellStyle name="20% - Accent1 208" xfId="4153" xr:uid="{F68BF276-7323-4713-A121-7560A9F611BD}"/>
    <cellStyle name="20% - Accent1 209" xfId="4173" xr:uid="{8DC3DE38-7FC6-4596-8EF5-6F4729C4F464}"/>
    <cellStyle name="20% - Accent1 21" xfId="411" xr:uid="{D8D4A267-9815-4F6B-961D-5EF4E49BFFFD}"/>
    <cellStyle name="20% - Accent1 210" xfId="4193" xr:uid="{A458C5BE-C94C-4912-A7A0-277955129EDE}"/>
    <cellStyle name="20% - Accent1 211" xfId="4213" xr:uid="{DE902BAB-5BD2-4AD0-BF0C-9EE7DC04FD55}"/>
    <cellStyle name="20% - Accent1 212" xfId="4234" xr:uid="{D28E6FF5-82F4-438B-B084-B89E718BB03E}"/>
    <cellStyle name="20% - Accent1 213" xfId="4254" xr:uid="{6BE97834-1C37-4197-AE70-BC0B5B8DB98C}"/>
    <cellStyle name="20% - Accent1 22" xfId="431" xr:uid="{B00E5122-49AD-4DB1-AF43-E0CA5C9DD275}"/>
    <cellStyle name="20% - Accent1 23" xfId="451" xr:uid="{C84137A8-56CA-4FA9-9D49-15C895B9EA9F}"/>
    <cellStyle name="20% - Accent1 24" xfId="471" xr:uid="{17F404B8-5E1E-4866-95D2-56E401157985}"/>
    <cellStyle name="20% - Accent1 25" xfId="491" xr:uid="{4353E030-1364-4FD4-A666-998BE5867F23}"/>
    <cellStyle name="20% - Accent1 26" xfId="511" xr:uid="{D0DEEE0C-911D-41F5-AEB2-E7E654EBFF6C}"/>
    <cellStyle name="20% - Accent1 27" xfId="531" xr:uid="{73ADD1D0-C322-41BD-A6F7-DE72F67DED14}"/>
    <cellStyle name="20% - Accent1 28" xfId="551" xr:uid="{5EE1A570-60BA-4C20-9FB1-EC202926F3B6}"/>
    <cellStyle name="20% - Accent1 29" xfId="571" xr:uid="{0D951736-57C0-44EB-8CDB-41E99CF5B93F}"/>
    <cellStyle name="20% - Accent1 3" xfId="62" xr:uid="{A0DFF38F-67F1-4001-8F16-10A778B7039F}"/>
    <cellStyle name="20% - Accent1 30" xfId="591" xr:uid="{94DBB265-164F-4B6F-9661-4BF4BE5E7835}"/>
    <cellStyle name="20% - Accent1 31" xfId="611" xr:uid="{A5D7BAED-D45C-421F-8424-403F5EB8C028}"/>
    <cellStyle name="20% - Accent1 32" xfId="631" xr:uid="{375738AA-21C3-45C1-A2AA-137D10D88AEB}"/>
    <cellStyle name="20% - Accent1 33" xfId="651" xr:uid="{143D8BF4-855D-4CCB-B1CD-6E8A1B323992}"/>
    <cellStyle name="20% - Accent1 34" xfId="671" xr:uid="{E7E6E2DF-8ED8-48A8-BD81-3B28CCC55859}"/>
    <cellStyle name="20% - Accent1 35" xfId="691" xr:uid="{2FF094AF-73A1-4AD4-9EE1-CE29BC9F1A5D}"/>
    <cellStyle name="20% - Accent1 36" xfId="711" xr:uid="{37DBD430-F845-490A-93E3-F5E18455AFA5}"/>
    <cellStyle name="20% - Accent1 37" xfId="731" xr:uid="{469262FF-7B61-43CE-8DD2-BF9023112773}"/>
    <cellStyle name="20% - Accent1 38" xfId="751" xr:uid="{A9C271E8-CFC5-4550-876D-E3377BA58183}"/>
    <cellStyle name="20% - Accent1 39" xfId="771" xr:uid="{D2333FB8-B35E-40B1-A3BE-42F8C52A4964}"/>
    <cellStyle name="20% - Accent1 4" xfId="76" xr:uid="{D3B77C34-CE26-476D-BC8D-E0C80A45FED0}"/>
    <cellStyle name="20% - Accent1 40" xfId="791" xr:uid="{2965D5DA-ECFD-43D5-97EE-A168AF5B2338}"/>
    <cellStyle name="20% - Accent1 41" xfId="811" xr:uid="{B4433146-8274-4FB4-8D16-8FFAD590455F}"/>
    <cellStyle name="20% - Accent1 42" xfId="831" xr:uid="{B08909A2-733A-419A-8517-048220EB0CDF}"/>
    <cellStyle name="20% - Accent1 43" xfId="851" xr:uid="{782C7DBB-6B0E-4261-8154-888E67186125}"/>
    <cellStyle name="20% - Accent1 44" xfId="871" xr:uid="{47931F3B-5816-4315-977A-07B9A096F495}"/>
    <cellStyle name="20% - Accent1 45" xfId="891" xr:uid="{9CF04D2E-90F1-4C1F-8508-C55C0FBD146F}"/>
    <cellStyle name="20% - Accent1 46" xfId="911" xr:uid="{C9D67A8B-6A1A-42F6-AE8F-2D3A022CB8D4}"/>
    <cellStyle name="20% - Accent1 47" xfId="931" xr:uid="{F9EDE3CE-378E-45D5-ADD6-02AD51FA5C9E}"/>
    <cellStyle name="20% - Accent1 48" xfId="951" xr:uid="{30604007-9CDD-4E1F-867B-F7C6E6E03E60}"/>
    <cellStyle name="20% - Accent1 49" xfId="971" xr:uid="{081D9C0E-72BB-4C0D-B330-0ED87800664E}"/>
    <cellStyle name="20% - Accent1 5" xfId="91" xr:uid="{D99C7B1E-262B-4E9F-9F58-2A29FD306886}"/>
    <cellStyle name="20% - Accent1 50" xfId="991" xr:uid="{9258F3AD-8D99-4952-B6DC-2F0DCFD07FAB}"/>
    <cellStyle name="20% - Accent1 51" xfId="1011" xr:uid="{75133CB5-4179-4D81-AF3A-53462F6DF9DB}"/>
    <cellStyle name="20% - Accent1 52" xfId="1031" xr:uid="{58242D63-F89A-4EF1-A862-D0878C529BBD}"/>
    <cellStyle name="20% - Accent1 53" xfId="1051" xr:uid="{4971FB77-7138-465B-9017-4B2779F4B7E5}"/>
    <cellStyle name="20% - Accent1 54" xfId="1071" xr:uid="{3D5A3D5D-0397-4A2F-9585-728FD2C1955A}"/>
    <cellStyle name="20% - Accent1 55" xfId="1091" xr:uid="{DAC844A6-CDA8-4401-9B7C-D8C3DDA9A002}"/>
    <cellStyle name="20% - Accent1 56" xfId="1111" xr:uid="{1639265C-A68E-4031-9B3C-ECF912628DCB}"/>
    <cellStyle name="20% - Accent1 57" xfId="1131" xr:uid="{D324BE4B-7C4A-4F6F-B7E6-799472BB00C9}"/>
    <cellStyle name="20% - Accent1 58" xfId="1151" xr:uid="{94EC17A4-6251-419D-85E4-0FD58C6CF846}"/>
    <cellStyle name="20% - Accent1 59" xfId="1171" xr:uid="{CD3D2C98-6921-4CD2-A89B-601FC9532896}"/>
    <cellStyle name="20% - Accent1 6" xfId="111" xr:uid="{FD097FC5-4CFD-4D09-9641-4DBE58A60075}"/>
    <cellStyle name="20% - Accent1 60" xfId="1191" xr:uid="{B7BE0391-3BB0-4752-93E4-283A6992ADFF}"/>
    <cellStyle name="20% - Accent1 61" xfId="1211" xr:uid="{098BFDBD-F478-43D7-B766-DDC920E8D1E0}"/>
    <cellStyle name="20% - Accent1 62" xfId="1231" xr:uid="{90D3702A-1410-49B6-A9DD-37B602BA038D}"/>
    <cellStyle name="20% - Accent1 63" xfId="1251" xr:uid="{B69E6E73-5304-4C6D-B767-6471EAFB2398}"/>
    <cellStyle name="20% - Accent1 64" xfId="1271" xr:uid="{7B438962-EED5-451A-B53F-792D1A613F54}"/>
    <cellStyle name="20% - Accent1 65" xfId="1291" xr:uid="{8268C02F-6E90-4691-9F1A-BE9EA2DA0704}"/>
    <cellStyle name="20% - Accent1 66" xfId="1311" xr:uid="{27884800-477A-4645-AA45-DDEFED1384F4}"/>
    <cellStyle name="20% - Accent1 67" xfId="1331" xr:uid="{16921D78-42C2-4063-BBC4-D0D4E513C1A1}"/>
    <cellStyle name="20% - Accent1 68" xfId="1351" xr:uid="{0893EB1D-1684-4A14-9F6F-C428C98C9A84}"/>
    <cellStyle name="20% - Accent1 69" xfId="1371" xr:uid="{5B0FFC40-F9E4-4183-B62A-082683D21263}"/>
    <cellStyle name="20% - Accent1 7" xfId="131" xr:uid="{AEAD1EE2-E589-4C68-AE55-912D9A6CB608}"/>
    <cellStyle name="20% - Accent1 70" xfId="1391" xr:uid="{0EC04225-2F58-4823-A871-C7CC7FDDC558}"/>
    <cellStyle name="20% - Accent1 71" xfId="1411" xr:uid="{9E82B50F-5473-41AD-942E-FCD4F0D12E79}"/>
    <cellStyle name="20% - Accent1 72" xfId="1431" xr:uid="{7B4C8AD1-06DD-4842-961D-C9DB96484D98}"/>
    <cellStyle name="20% - Accent1 73" xfId="1451" xr:uid="{1EBA1F8D-19AE-44A5-9EF3-BC8DA16003A6}"/>
    <cellStyle name="20% - Accent1 74" xfId="1471" xr:uid="{84D63976-CD6E-41FF-B2A7-E1D34BDC88E2}"/>
    <cellStyle name="20% - Accent1 75" xfId="1491" xr:uid="{13AA3E0E-2C2B-48A5-B4DB-5BDA84E7D3A9}"/>
    <cellStyle name="20% - Accent1 76" xfId="1511" xr:uid="{FD1F8208-DD03-4EA9-AAB9-91B1EF81D231}"/>
    <cellStyle name="20% - Accent1 77" xfId="1531" xr:uid="{0910329B-483E-4625-A0F9-09125FB35DA6}"/>
    <cellStyle name="20% - Accent1 78" xfId="1551" xr:uid="{055F7B60-8997-4039-A78F-4945EBF1A0D6}"/>
    <cellStyle name="20% - Accent1 79" xfId="1571" xr:uid="{2021330B-33B0-41CD-A5BB-21F18ABB2263}"/>
    <cellStyle name="20% - Accent1 8" xfId="151" xr:uid="{3092E607-0515-423A-8CBF-45E0193BB27C}"/>
    <cellStyle name="20% - Accent1 80" xfId="1591" xr:uid="{340EE313-4A8B-42F1-B44C-9E48B6A3E53B}"/>
    <cellStyle name="20% - Accent1 81" xfId="1611" xr:uid="{0C6BFFAA-DD14-4B86-A913-0A7731A6FF70}"/>
    <cellStyle name="20% - Accent1 82" xfId="1631" xr:uid="{081754DA-07B0-4D46-A4CE-0F9A3D56346A}"/>
    <cellStyle name="20% - Accent1 83" xfId="1651" xr:uid="{37CA6EAF-316C-4726-88C5-4F42135F0968}"/>
    <cellStyle name="20% - Accent1 84" xfId="1671" xr:uid="{A894D8C1-BEFC-4B6D-94E6-9F65963584DC}"/>
    <cellStyle name="20% - Accent1 85" xfId="1691" xr:uid="{242F5F1D-47E3-4B59-B979-3D8DBD762EDA}"/>
    <cellStyle name="20% - Accent1 86" xfId="1711" xr:uid="{6CF3D449-2FBA-4528-96F8-8B174137F0AE}"/>
    <cellStyle name="20% - Accent1 87" xfId="1731" xr:uid="{D90AF5AE-D664-4D0D-A147-73D8D3490116}"/>
    <cellStyle name="20% - Accent1 88" xfId="1751" xr:uid="{6BCB83EF-C96A-4EF9-8FE2-D195BA856293}"/>
    <cellStyle name="20% - Accent1 89" xfId="1771" xr:uid="{A48BA069-DF03-40AF-B9AD-8E873549098E}"/>
    <cellStyle name="20% - Accent1 9" xfId="171" xr:uid="{97930CE0-67BF-4375-8109-7B7FCE57C525}"/>
    <cellStyle name="20% - Accent1 90" xfId="1791" xr:uid="{49A37FCC-0EB5-4273-85B1-2447630CF38A}"/>
    <cellStyle name="20% - Accent1 91" xfId="1811" xr:uid="{D44762CB-9C81-4573-9B67-FF8322E49DDA}"/>
    <cellStyle name="20% - Accent1 92" xfId="1831" xr:uid="{ADD9D91F-59DA-4120-ADD8-58BA1C90CF0B}"/>
    <cellStyle name="20% - Accent1 93" xfId="1851" xr:uid="{A0EB63D6-255F-4C89-B1AE-170CC935330E}"/>
    <cellStyle name="20% - Accent1 94" xfId="1871" xr:uid="{8D43941D-8024-4EFE-8A6C-EB60EE939D89}"/>
    <cellStyle name="20% - Accent1 95" xfId="1891" xr:uid="{6F6B5AB9-B110-4E2B-B8C6-0238180F7A86}"/>
    <cellStyle name="20% - Accent1 96" xfId="1911" xr:uid="{180B2B7D-E938-445F-8C42-5FF84AE1EC51}"/>
    <cellStyle name="20% - Accent1 97" xfId="1931" xr:uid="{FFCAEA58-9497-44FB-813B-B749293D52FF}"/>
    <cellStyle name="20% - Accent1 98" xfId="1951" xr:uid="{AAF1C367-0F5A-4ADB-BD38-1F4C0E35EC87}"/>
    <cellStyle name="20% - Accent1 99" xfId="1971" xr:uid="{D06FB0E2-0F23-4CAD-9BC6-625E3A80730E}"/>
    <cellStyle name="20% - Accent2" xfId="20" builtinId="34" customBuiltin="1"/>
    <cellStyle name="20% - Accent2 10" xfId="194" xr:uid="{5B0A251D-35E0-4987-A96D-E8F0A126A7A3}"/>
    <cellStyle name="20% - Accent2 100" xfId="1994" xr:uid="{2B11591C-BC48-4273-BB26-523C9D945F65}"/>
    <cellStyle name="20% - Accent2 101" xfId="2014" xr:uid="{4D3BF0C0-F4EB-4BA8-A173-749753A7BABF}"/>
    <cellStyle name="20% - Accent2 102" xfId="2034" xr:uid="{2D55A11A-1978-4462-ABB8-DD86C61E28D2}"/>
    <cellStyle name="20% - Accent2 103" xfId="2054" xr:uid="{28B1A8D9-4F5B-4160-88F4-409518419283}"/>
    <cellStyle name="20% - Accent2 104" xfId="2074" xr:uid="{29198158-8A13-4245-BF54-D819D4175D48}"/>
    <cellStyle name="20% - Accent2 105" xfId="2094" xr:uid="{D348141D-4A65-44CB-B285-C012D560FC16}"/>
    <cellStyle name="20% - Accent2 106" xfId="2114" xr:uid="{6C654464-CD78-45D5-8E3D-17244D2DF596}"/>
    <cellStyle name="20% - Accent2 107" xfId="2134" xr:uid="{3FE6DB24-A7BA-43BB-809A-521475DB3C21}"/>
    <cellStyle name="20% - Accent2 108" xfId="2154" xr:uid="{0EEFBE19-1FC6-443C-9355-CDD60414809B}"/>
    <cellStyle name="20% - Accent2 109" xfId="2174" xr:uid="{0E0F4179-3273-49D7-B23C-085A49BCC334}"/>
    <cellStyle name="20% - Accent2 11" xfId="214" xr:uid="{EE837965-FE95-4B38-A277-7E419C97A550}"/>
    <cellStyle name="20% - Accent2 110" xfId="2194" xr:uid="{CBAD0140-C2BA-4068-8B91-1C24A1E7F8C6}"/>
    <cellStyle name="20% - Accent2 111" xfId="2214" xr:uid="{5A93D0D2-4A72-4936-804B-A4D35C713B3B}"/>
    <cellStyle name="20% - Accent2 112" xfId="2234" xr:uid="{F6E0EC02-8869-49DB-B442-C121FC85051A}"/>
    <cellStyle name="20% - Accent2 113" xfId="2254" xr:uid="{CCD4430D-2DD5-4810-BF2A-DB88EA22165F}"/>
    <cellStyle name="20% - Accent2 114" xfId="2274" xr:uid="{B63ADE4E-2C0E-4AD3-B1C7-5C16157E14FF}"/>
    <cellStyle name="20% - Accent2 115" xfId="2294" xr:uid="{80BA4DA5-B127-45CB-8C03-D5CD768BF98E}"/>
    <cellStyle name="20% - Accent2 116" xfId="2314" xr:uid="{D0E81306-488B-45EB-8997-21AAF88607F6}"/>
    <cellStyle name="20% - Accent2 117" xfId="2334" xr:uid="{E4643D9A-3859-4C94-964E-195F8BF1D264}"/>
    <cellStyle name="20% - Accent2 118" xfId="2354" xr:uid="{5D5C1B85-15AD-4169-9F93-38DE3840F6FE}"/>
    <cellStyle name="20% - Accent2 119" xfId="2374" xr:uid="{E9E3A03E-6387-4089-962F-BADB94B81D24}"/>
    <cellStyle name="20% - Accent2 12" xfId="234" xr:uid="{393F8249-E9B1-401B-ADF0-97D4CB0FE0B3}"/>
    <cellStyle name="20% - Accent2 120" xfId="2394" xr:uid="{F5720193-CA31-496E-B5B3-B24EF7EBA80A}"/>
    <cellStyle name="20% - Accent2 121" xfId="2414" xr:uid="{98BE4D4B-FBA5-4A86-8C68-0613E072AA4A}"/>
    <cellStyle name="20% - Accent2 122" xfId="2434" xr:uid="{449AD8C9-5E91-485B-85BF-DC9303E27C7E}"/>
    <cellStyle name="20% - Accent2 123" xfId="2454" xr:uid="{A2BDB6D4-CEE8-4C29-9CB3-24C5BB4F03E4}"/>
    <cellStyle name="20% - Accent2 124" xfId="2474" xr:uid="{566C5FE9-D7A3-43B6-B7C4-B43D773EF80F}"/>
    <cellStyle name="20% - Accent2 125" xfId="2494" xr:uid="{86530AC6-CAD9-418A-8214-48CD4F904F14}"/>
    <cellStyle name="20% - Accent2 126" xfId="2514" xr:uid="{9DA62F1E-359A-4299-84F1-431135BDBE90}"/>
    <cellStyle name="20% - Accent2 127" xfId="2534" xr:uid="{6B578899-5E79-4CFE-8A82-070DE02105B4}"/>
    <cellStyle name="20% - Accent2 128" xfId="2554" xr:uid="{5BD554C6-8CCC-4753-BFA9-95ECFA0DCD3C}"/>
    <cellStyle name="20% - Accent2 129" xfId="2574" xr:uid="{922C70F0-9E68-4138-9482-8785312DEE5D}"/>
    <cellStyle name="20% - Accent2 13" xfId="254" xr:uid="{706D3AAB-AA73-415F-B169-00776979193D}"/>
    <cellStyle name="20% - Accent2 130" xfId="2594" xr:uid="{8B4BF530-D801-448E-897F-75E076880B4F}"/>
    <cellStyle name="20% - Accent2 131" xfId="2614" xr:uid="{841529C2-15C8-4B3C-8971-AB55C6A4383D}"/>
    <cellStyle name="20% - Accent2 132" xfId="2634" xr:uid="{1704050F-1859-4BBB-AC3A-84F435A0A49E}"/>
    <cellStyle name="20% - Accent2 133" xfId="2654" xr:uid="{2E03A477-02E9-43CE-ADBF-364173FE75AA}"/>
    <cellStyle name="20% - Accent2 134" xfId="2674" xr:uid="{B7F17F24-BC24-4839-821B-E2FD3B05D618}"/>
    <cellStyle name="20% - Accent2 135" xfId="2694" xr:uid="{DCB71B2F-5A3A-4DE1-AC53-831861CBB3F9}"/>
    <cellStyle name="20% - Accent2 136" xfId="2714" xr:uid="{DCC16B73-72D4-42F0-8B99-D2A64E811091}"/>
    <cellStyle name="20% - Accent2 137" xfId="2734" xr:uid="{E69D220D-645A-4905-9030-2782AD9FD000}"/>
    <cellStyle name="20% - Accent2 138" xfId="2754" xr:uid="{60DE6714-1C2D-43E0-8717-67E88EEE956B}"/>
    <cellStyle name="20% - Accent2 139" xfId="2774" xr:uid="{2F46FE8B-D167-4D2E-953D-04F55CF444E5}"/>
    <cellStyle name="20% - Accent2 14" xfId="274" xr:uid="{2FDC22D3-0D0D-412A-9B02-6FFBB0887845}"/>
    <cellStyle name="20% - Accent2 140" xfId="2794" xr:uid="{F2F62D15-735A-4EDC-86DA-4591ED58184E}"/>
    <cellStyle name="20% - Accent2 141" xfId="2814" xr:uid="{1B3EC308-7877-481D-9F5D-74E820882317}"/>
    <cellStyle name="20% - Accent2 142" xfId="2834" xr:uid="{C305747F-CD83-4A94-B476-5420B57048CA}"/>
    <cellStyle name="20% - Accent2 143" xfId="2854" xr:uid="{A1F9F9FB-627B-419D-8A4B-FE7322329B84}"/>
    <cellStyle name="20% - Accent2 144" xfId="2874" xr:uid="{23FF2B01-3018-4C0D-BB99-6F99846368A2}"/>
    <cellStyle name="20% - Accent2 145" xfId="2894" xr:uid="{690993A1-90C6-4BFF-A043-DF1169CCB9D1}"/>
    <cellStyle name="20% - Accent2 146" xfId="2914" xr:uid="{2C6A59E1-7198-44D3-BA00-445A387A65A3}"/>
    <cellStyle name="20% - Accent2 147" xfId="2934" xr:uid="{A3736018-8F0A-4B81-A4B7-AD092FA3D8F7}"/>
    <cellStyle name="20% - Accent2 148" xfId="2954" xr:uid="{FF6CFF75-ADD5-47CD-89D2-DB21173278C3}"/>
    <cellStyle name="20% - Accent2 149" xfId="2974" xr:uid="{052FECE3-0F08-4ACD-B435-BEBAB23C104B}"/>
    <cellStyle name="20% - Accent2 15" xfId="294" xr:uid="{A23964C0-9675-450A-82B0-FD66DFBE796D}"/>
    <cellStyle name="20% - Accent2 150" xfId="2994" xr:uid="{67B6B75B-7720-4A1A-99E5-28C0B577F5F2}"/>
    <cellStyle name="20% - Accent2 151" xfId="3014" xr:uid="{D1AE3769-A8C5-4519-AC1D-57BEFA55A4C3}"/>
    <cellStyle name="20% - Accent2 152" xfId="3034" xr:uid="{F90AD874-FA9E-45E1-8B98-B6C134353665}"/>
    <cellStyle name="20% - Accent2 153" xfId="3056" xr:uid="{7D093EDB-45DC-4FEE-BDF1-66F92A1C4A5F}"/>
    <cellStyle name="20% - Accent2 154" xfId="3076" xr:uid="{B70F89AB-7B32-4BA3-BB95-E56A5EB447A4}"/>
    <cellStyle name="20% - Accent2 155" xfId="3096" xr:uid="{8B2E8B4A-5039-46D0-90B6-A7A2D5383B90}"/>
    <cellStyle name="20% - Accent2 156" xfId="3116" xr:uid="{AD1D2145-5DC5-47CB-99D6-57BBB9C415B7}"/>
    <cellStyle name="20% - Accent2 157" xfId="3136" xr:uid="{9C165E0F-A90A-48C0-92B1-20B9A2BFC59C}"/>
    <cellStyle name="20% - Accent2 158" xfId="3156" xr:uid="{0160BF77-6AC1-4D72-BD79-3AE8DC5355DA}"/>
    <cellStyle name="20% - Accent2 159" xfId="3176" xr:uid="{9C4D3AA6-B294-4274-8F10-1A08017BAF1E}"/>
    <cellStyle name="20% - Accent2 16" xfId="314" xr:uid="{E4D3DFEF-8492-48E5-8ED0-2F925A24D977}"/>
    <cellStyle name="20% - Accent2 160" xfId="3196" xr:uid="{907F97E7-E120-40A4-AA9D-E0184703D332}"/>
    <cellStyle name="20% - Accent2 161" xfId="3216" xr:uid="{12DBD4B4-53C4-4484-8144-DDEA4D7297F0}"/>
    <cellStyle name="20% - Accent2 162" xfId="3236" xr:uid="{63D24B34-6C92-4CDA-B9D4-CBD49F8C9E09}"/>
    <cellStyle name="20% - Accent2 163" xfId="3256" xr:uid="{FD6C630A-8D3C-462D-A1C4-C98001041C1F}"/>
    <cellStyle name="20% - Accent2 164" xfId="3276" xr:uid="{479DF217-6A38-428D-9967-D1FD9D23A56E}"/>
    <cellStyle name="20% - Accent2 165" xfId="3296" xr:uid="{0E7E5CAA-30BE-47E4-AC6E-A730AC1E000F}"/>
    <cellStyle name="20% - Accent2 166" xfId="3316" xr:uid="{10DA4E48-B3A1-4775-A21B-8B06715E5210}"/>
    <cellStyle name="20% - Accent2 167" xfId="3336" xr:uid="{DE114AB6-7DA0-437B-B632-1AFD2CE91FC5}"/>
    <cellStyle name="20% - Accent2 168" xfId="3356" xr:uid="{036EEBEB-F27E-41E0-828B-51ED516268AE}"/>
    <cellStyle name="20% - Accent2 169" xfId="3376" xr:uid="{DB83A8BA-FE69-45D6-82A5-669C3D5E0D7A}"/>
    <cellStyle name="20% - Accent2 17" xfId="334" xr:uid="{9A576480-D813-48A7-AE17-5189B4D56EC1}"/>
    <cellStyle name="20% - Accent2 170" xfId="3396" xr:uid="{B0D1E58F-A847-4C37-A4BD-FC730609B8BC}"/>
    <cellStyle name="20% - Accent2 171" xfId="3416" xr:uid="{0C3A91DD-D7CD-456B-9080-B17A834C1D75}"/>
    <cellStyle name="20% - Accent2 172" xfId="3436" xr:uid="{6773C18F-DA09-4F9E-9BA2-1D0CEDA9BBDF}"/>
    <cellStyle name="20% - Accent2 173" xfId="3456" xr:uid="{FFF992DC-2C6F-41BA-89E4-2A9A51D0D719}"/>
    <cellStyle name="20% - Accent2 174" xfId="3476" xr:uid="{EFEF2454-F1AF-44AC-8997-510CBED21AC7}"/>
    <cellStyle name="20% - Accent2 175" xfId="3496" xr:uid="{B6C9BAEB-767F-4501-A240-7E8ACD240525}"/>
    <cellStyle name="20% - Accent2 176" xfId="3516" xr:uid="{7ACEB6F2-2CA1-43DC-881B-3DC9D1D55584}"/>
    <cellStyle name="20% - Accent2 177" xfId="3536" xr:uid="{9C821A3B-5F39-4B8F-898F-BCDF17348755}"/>
    <cellStyle name="20% - Accent2 178" xfId="3556" xr:uid="{A7C68C42-B7C8-41BD-8D61-CE6809EA5CD9}"/>
    <cellStyle name="20% - Accent2 179" xfId="3576" xr:uid="{A78380D9-7042-46DC-B268-9F5451AA7415}"/>
    <cellStyle name="20% - Accent2 18" xfId="354" xr:uid="{7C306589-6301-4473-9CD2-2E81F7AC5FC4}"/>
    <cellStyle name="20% - Accent2 180" xfId="3596" xr:uid="{71A5CD77-77E7-4C2F-B1B3-052B977ADF2D}"/>
    <cellStyle name="20% - Accent2 181" xfId="3616" xr:uid="{F15C99CE-CA19-496B-9B6F-60E0C34B41EF}"/>
    <cellStyle name="20% - Accent2 182" xfId="3636" xr:uid="{83563C22-4BB3-4790-828E-7EAA1EAC51C0}"/>
    <cellStyle name="20% - Accent2 183" xfId="3656" xr:uid="{07286502-9FBB-4211-BF0A-302B6B6DAA0F}"/>
    <cellStyle name="20% - Accent2 184" xfId="3676" xr:uid="{5715C95C-C15F-4A9D-ACB7-2C9CB9A925E8}"/>
    <cellStyle name="20% - Accent2 185" xfId="3696" xr:uid="{1D119786-6917-48AC-905A-B46B8B18CC9F}"/>
    <cellStyle name="20% - Accent2 186" xfId="3716" xr:uid="{29C6EA7F-6DC9-4B18-BCFE-C7613E8F2627}"/>
    <cellStyle name="20% - Accent2 187" xfId="3736" xr:uid="{A1DA5B14-DAE0-4A7B-A486-41FF25D4B6AA}"/>
    <cellStyle name="20% - Accent2 188" xfId="3756" xr:uid="{7D45DC46-DF6D-4957-B70F-CC6C1FD20DE4}"/>
    <cellStyle name="20% - Accent2 189" xfId="3776" xr:uid="{5A4EE6B3-BC65-4258-B41B-046B9052DC04}"/>
    <cellStyle name="20% - Accent2 19" xfId="374" xr:uid="{CA214F05-AD01-4215-8FE3-60F99EF0D415}"/>
    <cellStyle name="20% - Accent2 190" xfId="3796" xr:uid="{F1E39976-2613-4688-99CA-DD0E12F590B4}"/>
    <cellStyle name="20% - Accent2 191" xfId="3816" xr:uid="{40A12C5D-E00E-4829-A0FD-74992B761498}"/>
    <cellStyle name="20% - Accent2 192" xfId="3836" xr:uid="{6DBEE4AA-3F12-4329-8956-6476C0768D6F}"/>
    <cellStyle name="20% - Accent2 193" xfId="3856" xr:uid="{D50AE5B5-CE4B-4FCE-8F1F-BCB05DBE0E42}"/>
    <cellStyle name="20% - Accent2 194" xfId="3876" xr:uid="{6F188CC7-3BEF-4D72-A84C-43D610B21758}"/>
    <cellStyle name="20% - Accent2 195" xfId="3896" xr:uid="{FBB6EB4C-7399-4999-B362-F8C8432145B6}"/>
    <cellStyle name="20% - Accent2 196" xfId="3916" xr:uid="{424ED891-61B3-48BF-8A57-5A6ECE341AAB}"/>
    <cellStyle name="20% - Accent2 197" xfId="3936" xr:uid="{04251F1A-6C57-43E1-8C90-3291EC3741AB}"/>
    <cellStyle name="20% - Accent2 198" xfId="3956" xr:uid="{0082BC55-761D-4D50-A855-EFC6C3F26E31}"/>
    <cellStyle name="20% - Accent2 199" xfId="3976" xr:uid="{59EE81CD-7A40-4D88-A098-559D65810EA3}"/>
    <cellStyle name="20% - Accent2 2" xfId="50" xr:uid="{3E1FD62A-7ABE-4EE7-A47B-F61259DC4DBA}"/>
    <cellStyle name="20% - Accent2 20" xfId="394" xr:uid="{4228E164-3B7A-47D6-A170-3769EED473D8}"/>
    <cellStyle name="20% - Accent2 200" xfId="3996" xr:uid="{B940E304-7F35-4CBD-B686-09CC6C987580}"/>
    <cellStyle name="20% - Accent2 201" xfId="4016" xr:uid="{16F4BA9C-55AA-4D25-BB1F-1AC7F38C87FC}"/>
    <cellStyle name="20% - Accent2 202" xfId="4036" xr:uid="{16033261-7BCA-40D2-AD55-7BB66A184193}"/>
    <cellStyle name="20% - Accent2 203" xfId="4056" xr:uid="{06617044-5558-44DE-BAAB-7BA45AB8FDFF}"/>
    <cellStyle name="20% - Accent2 204" xfId="4076" xr:uid="{EA00BCA3-4890-489D-A0BA-AFA24D66B171}"/>
    <cellStyle name="20% - Accent2 205" xfId="4096" xr:uid="{C82369A4-9EFE-4CF2-A157-FF7F671C728B}"/>
    <cellStyle name="20% - Accent2 206" xfId="4116" xr:uid="{9FE471FC-B574-4EB0-B676-05957DCA9885}"/>
    <cellStyle name="20% - Accent2 207" xfId="4136" xr:uid="{ACEDCEDE-B82B-4277-ABAD-EDAB5A7EF9ED}"/>
    <cellStyle name="20% - Accent2 208" xfId="4156" xr:uid="{81D9687F-9CB8-434B-8193-1FECE4688B3F}"/>
    <cellStyle name="20% - Accent2 209" xfId="4176" xr:uid="{A41B2BA7-C17F-4E6D-A49C-FA756E413DDE}"/>
    <cellStyle name="20% - Accent2 21" xfId="414" xr:uid="{5BB0B504-0E7C-4D00-943D-6682E49CF4D4}"/>
    <cellStyle name="20% - Accent2 210" xfId="4196" xr:uid="{C1525967-0B2C-4FD4-9A2A-773B97AFDB95}"/>
    <cellStyle name="20% - Accent2 211" xfId="4216" xr:uid="{AD9B603C-5104-4D02-B471-EDB56E7F588A}"/>
    <cellStyle name="20% - Accent2 212" xfId="4237" xr:uid="{EE538777-66B9-436F-A7AD-A19A1B363B14}"/>
    <cellStyle name="20% - Accent2 213" xfId="4257" xr:uid="{2D6FA11C-2893-4AA4-90F5-D4A2EDF17718}"/>
    <cellStyle name="20% - Accent2 22" xfId="434" xr:uid="{61BC16A2-DF58-45C9-8FD5-78989EAC73A5}"/>
    <cellStyle name="20% - Accent2 23" xfId="454" xr:uid="{EA37E29B-27A0-4839-A138-52C44C577AD2}"/>
    <cellStyle name="20% - Accent2 24" xfId="474" xr:uid="{03431212-1537-451C-BA61-6B94F5DBD778}"/>
    <cellStyle name="20% - Accent2 25" xfId="494" xr:uid="{DE9A9A9C-9A92-4E7A-A6B2-75FC32DCFE65}"/>
    <cellStyle name="20% - Accent2 26" xfId="514" xr:uid="{3B70EDC9-CA04-4340-BE11-24539A534BC0}"/>
    <cellStyle name="20% - Accent2 27" xfId="534" xr:uid="{7EB97F2B-798C-45EA-A485-92F4A1518B7C}"/>
    <cellStyle name="20% - Accent2 28" xfId="554" xr:uid="{79D7B979-1AD0-4089-991E-BFA890235FDD}"/>
    <cellStyle name="20% - Accent2 29" xfId="574" xr:uid="{04F11058-643A-4FE1-9FC0-EB0BD9942088}"/>
    <cellStyle name="20% - Accent2 3" xfId="64" xr:uid="{D651CAD6-C92D-44DC-BCC6-62DF08360A83}"/>
    <cellStyle name="20% - Accent2 30" xfId="594" xr:uid="{2804FA42-BAA7-4E74-B1FF-0B76A30B346F}"/>
    <cellStyle name="20% - Accent2 31" xfId="614" xr:uid="{24D52742-F902-4EDA-89EA-5C1E8EA65154}"/>
    <cellStyle name="20% - Accent2 32" xfId="634" xr:uid="{CF630647-FB26-49E4-A130-1EAFEAE0E730}"/>
    <cellStyle name="20% - Accent2 33" xfId="654" xr:uid="{380113AA-E0CB-46D1-AEE4-FD167907F735}"/>
    <cellStyle name="20% - Accent2 34" xfId="674" xr:uid="{65D310D6-9E33-4B58-B01D-E72471CC4202}"/>
    <cellStyle name="20% - Accent2 35" xfId="694" xr:uid="{022F7AAB-FEBB-4837-9C18-2E5D80D77B49}"/>
    <cellStyle name="20% - Accent2 36" xfId="714" xr:uid="{56AE851B-1CE5-4551-8476-E7B039AE21EE}"/>
    <cellStyle name="20% - Accent2 37" xfId="734" xr:uid="{2EAE3B90-99C2-48C3-9F38-8FA1BEB8E257}"/>
    <cellStyle name="20% - Accent2 38" xfId="754" xr:uid="{C5397E7C-B477-4A2E-93B0-82CECA97C824}"/>
    <cellStyle name="20% - Accent2 39" xfId="774" xr:uid="{E8C2C50C-46FD-43EB-B7A0-70EF4F478327}"/>
    <cellStyle name="20% - Accent2 4" xfId="78" xr:uid="{55BB76EB-8015-4D97-B751-9CCF8F936654}"/>
    <cellStyle name="20% - Accent2 40" xfId="794" xr:uid="{4EA165F7-35D6-4450-8C8E-C3B9C94DA865}"/>
    <cellStyle name="20% - Accent2 41" xfId="814" xr:uid="{FFDADDE2-5236-49E9-BC8C-D69B167AF869}"/>
    <cellStyle name="20% - Accent2 42" xfId="834" xr:uid="{1C65C338-522E-493A-B796-9EC6A965C3A8}"/>
    <cellStyle name="20% - Accent2 43" xfId="854" xr:uid="{A90F38F3-4E63-430A-A81D-AB9774F3D946}"/>
    <cellStyle name="20% - Accent2 44" xfId="874" xr:uid="{1F643A0D-7B5E-4F47-BC83-89D20E3D8319}"/>
    <cellStyle name="20% - Accent2 45" xfId="894" xr:uid="{3B9D02E3-C542-4EDB-A457-1F911DA786F3}"/>
    <cellStyle name="20% - Accent2 46" xfId="914" xr:uid="{BCA7ED45-9E6D-489B-A1C7-ACF51D554893}"/>
    <cellStyle name="20% - Accent2 47" xfId="934" xr:uid="{AF3796BC-9C95-4081-A58B-2ADB11382165}"/>
    <cellStyle name="20% - Accent2 48" xfId="954" xr:uid="{0E99AEE8-5CD3-4311-937A-E57A1198E5E2}"/>
    <cellStyle name="20% - Accent2 49" xfId="974" xr:uid="{2750ECE1-5BFC-4751-8DEC-5227ED0CD82F}"/>
    <cellStyle name="20% - Accent2 5" xfId="94" xr:uid="{D9B6F597-A533-4FDD-A070-52C0D12D96C0}"/>
    <cellStyle name="20% - Accent2 50" xfId="994" xr:uid="{C11E0B85-4BDD-41E9-8096-91AC05C62539}"/>
    <cellStyle name="20% - Accent2 51" xfId="1014" xr:uid="{2A02D3CF-9637-48E5-991E-291EB41FE5BE}"/>
    <cellStyle name="20% - Accent2 52" xfId="1034" xr:uid="{A2C11803-BB7D-4692-8BFF-BCD44D707BD5}"/>
    <cellStyle name="20% - Accent2 53" xfId="1054" xr:uid="{57657A38-7A96-4F16-AECC-159609CE751B}"/>
    <cellStyle name="20% - Accent2 54" xfId="1074" xr:uid="{F14D326C-92C6-40B4-8BE3-5668088D090C}"/>
    <cellStyle name="20% - Accent2 55" xfId="1094" xr:uid="{F46F113A-DAC3-447E-B955-D8B8E7092488}"/>
    <cellStyle name="20% - Accent2 56" xfId="1114" xr:uid="{279A7F09-CF16-412B-A50D-D936AF49A898}"/>
    <cellStyle name="20% - Accent2 57" xfId="1134" xr:uid="{E27B31AE-E1EB-4E8A-B9AD-584D1F7E418F}"/>
    <cellStyle name="20% - Accent2 58" xfId="1154" xr:uid="{BB31A009-9830-49B6-99E8-305728F0E8F2}"/>
    <cellStyle name="20% - Accent2 59" xfId="1174" xr:uid="{85D29E27-8C0B-46F5-8977-A3D356F45B1A}"/>
    <cellStyle name="20% - Accent2 6" xfId="114" xr:uid="{F50FE3DC-A14A-4FB5-8669-8D54BE2103C4}"/>
    <cellStyle name="20% - Accent2 60" xfId="1194" xr:uid="{4BD77D2E-8A22-4A98-ABD5-B6E880CFA4E4}"/>
    <cellStyle name="20% - Accent2 61" xfId="1214" xr:uid="{F280293B-947A-4E7D-87B5-B12A0B722F3F}"/>
    <cellStyle name="20% - Accent2 62" xfId="1234" xr:uid="{E83C453A-3EDD-49D6-AEE9-09EECC2B1273}"/>
    <cellStyle name="20% - Accent2 63" xfId="1254" xr:uid="{D0F4EA84-A914-4224-9EC6-BFE2D983B9C3}"/>
    <cellStyle name="20% - Accent2 64" xfId="1274" xr:uid="{14753B10-8F62-43BB-85A0-F958B1E58144}"/>
    <cellStyle name="20% - Accent2 65" xfId="1294" xr:uid="{778D6658-6771-4D75-80D6-C3CF3406C7DD}"/>
    <cellStyle name="20% - Accent2 66" xfId="1314" xr:uid="{23C0575C-4611-47C0-8735-3C333A34FCED}"/>
    <cellStyle name="20% - Accent2 67" xfId="1334" xr:uid="{2918BBE8-6870-48B7-9103-1A55C53AE57E}"/>
    <cellStyle name="20% - Accent2 68" xfId="1354" xr:uid="{C5B7C1DF-C895-4CE3-8326-F2853D817A72}"/>
    <cellStyle name="20% - Accent2 69" xfId="1374" xr:uid="{22DDE79E-6877-49FC-A475-A100F6F5ACB6}"/>
    <cellStyle name="20% - Accent2 7" xfId="134" xr:uid="{6D479611-DBA8-4FD9-9A3B-CBC624966F45}"/>
    <cellStyle name="20% - Accent2 70" xfId="1394" xr:uid="{8387874C-1153-4E97-BC1D-00925663D548}"/>
    <cellStyle name="20% - Accent2 71" xfId="1414" xr:uid="{622FBD81-DB08-4BF8-86A2-EDACB794601E}"/>
    <cellStyle name="20% - Accent2 72" xfId="1434" xr:uid="{DDECB018-997B-4DB9-A2D2-84530B1015E6}"/>
    <cellStyle name="20% - Accent2 73" xfId="1454" xr:uid="{646CE0F9-D2B2-4ADF-B0BD-5E118D146322}"/>
    <cellStyle name="20% - Accent2 74" xfId="1474" xr:uid="{9EB8D19D-9AC3-4967-9B27-09157C44C0EE}"/>
    <cellStyle name="20% - Accent2 75" xfId="1494" xr:uid="{5E0B53F2-A33E-449F-AF14-6D825CFB58E2}"/>
    <cellStyle name="20% - Accent2 76" xfId="1514" xr:uid="{B7505878-5416-4058-AD0C-DC4C0CB69F31}"/>
    <cellStyle name="20% - Accent2 77" xfId="1534" xr:uid="{350174D9-9D8B-4903-9E2A-52DCF69AC19F}"/>
    <cellStyle name="20% - Accent2 78" xfId="1554" xr:uid="{18CC6DB5-FC79-4CA6-9FE1-23B34657DA2A}"/>
    <cellStyle name="20% - Accent2 79" xfId="1574" xr:uid="{FD2200A6-5B78-42A1-B822-E7DB757626A1}"/>
    <cellStyle name="20% - Accent2 8" xfId="154" xr:uid="{DD8BE346-CDAE-40B3-B327-E9A18D65BA0B}"/>
    <cellStyle name="20% - Accent2 80" xfId="1594" xr:uid="{2161E558-6CFB-4BAD-ACE5-99A1368AC52D}"/>
    <cellStyle name="20% - Accent2 81" xfId="1614" xr:uid="{B467DD2A-201B-43EE-9DA4-5F0AAE92ECE1}"/>
    <cellStyle name="20% - Accent2 82" xfId="1634" xr:uid="{39CF878C-2E07-4015-82E3-8B24764D675B}"/>
    <cellStyle name="20% - Accent2 83" xfId="1654" xr:uid="{6782B999-C27B-43D7-8514-A0E913B0A9C3}"/>
    <cellStyle name="20% - Accent2 84" xfId="1674" xr:uid="{6A0D1F71-A1C1-49D8-B15E-535DAC688D0E}"/>
    <cellStyle name="20% - Accent2 85" xfId="1694" xr:uid="{88A0430F-8968-4D7A-BC73-0B5F26E266C2}"/>
    <cellStyle name="20% - Accent2 86" xfId="1714" xr:uid="{5D34137A-444C-4B43-BEE2-DDC5DCCF6DE1}"/>
    <cellStyle name="20% - Accent2 87" xfId="1734" xr:uid="{05675272-D239-4B5F-8B81-98EA12B195DA}"/>
    <cellStyle name="20% - Accent2 88" xfId="1754" xr:uid="{848C90AA-13FE-46B5-B92E-879899DA7A4A}"/>
    <cellStyle name="20% - Accent2 89" xfId="1774" xr:uid="{422EC64F-D24F-4426-AAEE-8F2661E3E771}"/>
    <cellStyle name="20% - Accent2 9" xfId="174" xr:uid="{29DD3DF8-1517-4218-81DB-4F9CD64B19BA}"/>
    <cellStyle name="20% - Accent2 90" xfId="1794" xr:uid="{940C1AFE-07C0-47D1-B457-C35E7AE45378}"/>
    <cellStyle name="20% - Accent2 91" xfId="1814" xr:uid="{7C328575-05A6-445E-A570-F9F5AEB8AC72}"/>
    <cellStyle name="20% - Accent2 92" xfId="1834" xr:uid="{874401C9-75D2-4818-B8FA-920D9C44C9D3}"/>
    <cellStyle name="20% - Accent2 93" xfId="1854" xr:uid="{8D5E1451-04D1-4C16-B530-B8053D42D27B}"/>
    <cellStyle name="20% - Accent2 94" xfId="1874" xr:uid="{CDDD05C9-ED96-4971-B282-F9B98BFF7C52}"/>
    <cellStyle name="20% - Accent2 95" xfId="1894" xr:uid="{6CF6F59A-F823-4CCD-8C76-4DF995138AEA}"/>
    <cellStyle name="20% - Accent2 96" xfId="1914" xr:uid="{5F89FD17-6FCC-4D25-930E-106A4C9AF50A}"/>
    <cellStyle name="20% - Accent2 97" xfId="1934" xr:uid="{A04B6CA5-816C-4AE8-BBD4-FD5DB6EBB32F}"/>
    <cellStyle name="20% - Accent2 98" xfId="1954" xr:uid="{97FF308A-994A-4F34-A3BC-352BDC08D91C}"/>
    <cellStyle name="20% - Accent2 99" xfId="1974" xr:uid="{2EECC58B-A9BD-4A1C-9EEB-5995C58C691E}"/>
    <cellStyle name="20% - Accent3" xfId="23" builtinId="38" customBuiltin="1"/>
    <cellStyle name="20% - Accent3 10" xfId="197" xr:uid="{C3DD7EDA-3153-404A-B3FE-913FDC19E9FA}"/>
    <cellStyle name="20% - Accent3 100" xfId="1997" xr:uid="{DC9CD39A-0581-4FB5-A603-85C50342ED09}"/>
    <cellStyle name="20% - Accent3 101" xfId="2017" xr:uid="{B64C4343-45FD-41E3-A469-3C0D6523CB10}"/>
    <cellStyle name="20% - Accent3 102" xfId="2037" xr:uid="{205EA301-5B6E-4ADD-9CF1-748DF805DC4E}"/>
    <cellStyle name="20% - Accent3 103" xfId="2057" xr:uid="{D4DF4381-F7EF-40A2-A03C-70079AD17858}"/>
    <cellStyle name="20% - Accent3 104" xfId="2077" xr:uid="{CFB3F273-1A45-427D-B716-24BD8C1E5AB3}"/>
    <cellStyle name="20% - Accent3 105" xfId="2097" xr:uid="{5E28C813-60D4-4B06-AACE-486C9D8A77BB}"/>
    <cellStyle name="20% - Accent3 106" xfId="2117" xr:uid="{A74C5D14-DD07-4E83-A201-8624C0132459}"/>
    <cellStyle name="20% - Accent3 107" xfId="2137" xr:uid="{6180D709-D262-47D0-84D5-494BCE616FA6}"/>
    <cellStyle name="20% - Accent3 108" xfId="2157" xr:uid="{895670E8-243D-4011-A431-F99714C2A6AB}"/>
    <cellStyle name="20% - Accent3 109" xfId="2177" xr:uid="{CC242212-6330-4F70-AD41-391CCA531995}"/>
    <cellStyle name="20% - Accent3 11" xfId="217" xr:uid="{D1B70F2D-27A3-406D-A800-A207FE537086}"/>
    <cellStyle name="20% - Accent3 110" xfId="2197" xr:uid="{10BE7BC6-0E68-4C6B-B74C-360DB33EB7DB}"/>
    <cellStyle name="20% - Accent3 111" xfId="2217" xr:uid="{8F2D563C-240E-45DE-BF87-D508D1F1CBDA}"/>
    <cellStyle name="20% - Accent3 112" xfId="2237" xr:uid="{6995969F-2127-40D5-9923-D5268B7BA54C}"/>
    <cellStyle name="20% - Accent3 113" xfId="2257" xr:uid="{35FA662C-E6D2-4D13-A658-9D4A1DC7926B}"/>
    <cellStyle name="20% - Accent3 114" xfId="2277" xr:uid="{347DFE6A-2592-44A1-B3C6-57F5A90E2516}"/>
    <cellStyle name="20% - Accent3 115" xfId="2297" xr:uid="{C871FDAA-80E7-4627-A944-594F6DD15661}"/>
    <cellStyle name="20% - Accent3 116" xfId="2317" xr:uid="{184963C4-5DC5-4648-9DB6-4DA0E5D45B4A}"/>
    <cellStyle name="20% - Accent3 117" xfId="2337" xr:uid="{C0134540-1E73-45A0-B34B-BD070A0E3186}"/>
    <cellStyle name="20% - Accent3 118" xfId="2357" xr:uid="{072E762F-637E-4C61-B1B4-EAA281CFDAA7}"/>
    <cellStyle name="20% - Accent3 119" xfId="2377" xr:uid="{7C430247-58A2-40CE-9C7D-63BB1C62E0B5}"/>
    <cellStyle name="20% - Accent3 12" xfId="237" xr:uid="{4548E7EB-E20A-46FA-91C1-B7A4504816E4}"/>
    <cellStyle name="20% - Accent3 120" xfId="2397" xr:uid="{0AD46C5F-6D8E-4B5C-B556-C4802256459B}"/>
    <cellStyle name="20% - Accent3 121" xfId="2417" xr:uid="{92F5E642-7962-42C0-932F-DCD994064738}"/>
    <cellStyle name="20% - Accent3 122" xfId="2437" xr:uid="{EC05FB98-572F-4C10-9D6D-7927EA6C4367}"/>
    <cellStyle name="20% - Accent3 123" xfId="2457" xr:uid="{7225EE78-4979-421B-9AB6-747CB7AA9065}"/>
    <cellStyle name="20% - Accent3 124" xfId="2477" xr:uid="{CCFC998A-7752-4F7F-BADD-2918CCA57755}"/>
    <cellStyle name="20% - Accent3 125" xfId="2497" xr:uid="{94EAA456-3A1D-4FC3-B8DA-10CBAA82D3C7}"/>
    <cellStyle name="20% - Accent3 126" xfId="2517" xr:uid="{E3B4998C-0AAB-4B38-9D81-B5DAE1FFFB67}"/>
    <cellStyle name="20% - Accent3 127" xfId="2537" xr:uid="{E20ED2D4-0A2C-44C0-B28A-00551B80E304}"/>
    <cellStyle name="20% - Accent3 128" xfId="2557" xr:uid="{85588A62-08F4-425D-8DCC-42FD3C3D393F}"/>
    <cellStyle name="20% - Accent3 129" xfId="2577" xr:uid="{EDCDB58E-0218-441A-94B1-B33F5A546560}"/>
    <cellStyle name="20% - Accent3 13" xfId="257" xr:uid="{D133FBE1-B961-4900-8056-97C3D24B5CAF}"/>
    <cellStyle name="20% - Accent3 130" xfId="2597" xr:uid="{FE421510-9541-4524-922E-4507FE6B1B81}"/>
    <cellStyle name="20% - Accent3 131" xfId="2617" xr:uid="{DCD78746-D941-4A0F-8D57-DB735BD316AB}"/>
    <cellStyle name="20% - Accent3 132" xfId="2637" xr:uid="{E1F595B4-2384-426C-B189-B96F2E6012D8}"/>
    <cellStyle name="20% - Accent3 133" xfId="2657" xr:uid="{B5ED20C2-7BC1-448B-B647-07189F3271E4}"/>
    <cellStyle name="20% - Accent3 134" xfId="2677" xr:uid="{8366DD06-8380-4FEB-A582-81E312D8412C}"/>
    <cellStyle name="20% - Accent3 135" xfId="2697" xr:uid="{4FDE135B-FC0A-47BA-9136-975A87540103}"/>
    <cellStyle name="20% - Accent3 136" xfId="2717" xr:uid="{6674A9B2-91AD-4F1F-8013-AE6CC9709F9F}"/>
    <cellStyle name="20% - Accent3 137" xfId="2737" xr:uid="{CDEAFAAC-A8A3-43FD-A3B2-74338CF2C600}"/>
    <cellStyle name="20% - Accent3 138" xfId="2757" xr:uid="{86BB1A8F-F295-4C98-BAA2-3079CBAEE383}"/>
    <cellStyle name="20% - Accent3 139" xfId="2777" xr:uid="{3EAA401F-B807-456F-AA7C-ADD5F7DA16C9}"/>
    <cellStyle name="20% - Accent3 14" xfId="277" xr:uid="{9B5AE497-8940-49C1-B084-25413DD5E530}"/>
    <cellStyle name="20% - Accent3 140" xfId="2797" xr:uid="{E83C2EBF-5414-4309-85AB-4FE552484B57}"/>
    <cellStyle name="20% - Accent3 141" xfId="2817" xr:uid="{F34F9CD4-295F-40D8-9B6E-629A5EF07E5C}"/>
    <cellStyle name="20% - Accent3 142" xfId="2837" xr:uid="{1F57E838-EBCE-4A53-A720-BAA4F2A65D65}"/>
    <cellStyle name="20% - Accent3 143" xfId="2857" xr:uid="{46F063BE-C3EB-465B-ACE9-D9314BE578E8}"/>
    <cellStyle name="20% - Accent3 144" xfId="2877" xr:uid="{1BE6CB78-70B8-41A3-8409-5BC918422F98}"/>
    <cellStyle name="20% - Accent3 145" xfId="2897" xr:uid="{4C4B686B-4312-4942-8067-D577A21FEC2F}"/>
    <cellStyle name="20% - Accent3 146" xfId="2917" xr:uid="{5FE3AE06-AA5D-4D31-BF9A-72AF56DD8600}"/>
    <cellStyle name="20% - Accent3 147" xfId="2937" xr:uid="{D67C50E0-CE60-41D8-91E4-26AC12D3A21F}"/>
    <cellStyle name="20% - Accent3 148" xfId="2957" xr:uid="{F264C866-210C-42D9-A7D2-B3E57C962FF3}"/>
    <cellStyle name="20% - Accent3 149" xfId="2977" xr:uid="{0E95E2C1-7084-4874-AEFF-B2DBF8A5D678}"/>
    <cellStyle name="20% - Accent3 15" xfId="297" xr:uid="{5B5180CC-B82C-43D9-8F64-7EB12BD680ED}"/>
    <cellStyle name="20% - Accent3 150" xfId="2997" xr:uid="{64977972-BA4B-4255-A24D-CD6AA3917FEB}"/>
    <cellStyle name="20% - Accent3 151" xfId="3017" xr:uid="{7FE0A2FD-DEA2-4BC4-822A-7C3E9E357A76}"/>
    <cellStyle name="20% - Accent3 152" xfId="3037" xr:uid="{64425BC4-532D-4027-978D-1E9440D489DA}"/>
    <cellStyle name="20% - Accent3 153" xfId="3059" xr:uid="{C52B10F9-59E0-4E48-A867-6CC07AAB1BEB}"/>
    <cellStyle name="20% - Accent3 154" xfId="3079" xr:uid="{932A2450-8D86-4EBE-BFA0-3842B54CAD18}"/>
    <cellStyle name="20% - Accent3 155" xfId="3099" xr:uid="{7B54C86D-38B8-4F66-9CEC-41FD21A753DA}"/>
    <cellStyle name="20% - Accent3 156" xfId="3119" xr:uid="{2137653D-40E4-4AC3-8630-4DD2B81D6639}"/>
    <cellStyle name="20% - Accent3 157" xfId="3139" xr:uid="{4AFE78A7-21E2-4E3A-9D3F-19A1A015ABE9}"/>
    <cellStyle name="20% - Accent3 158" xfId="3159" xr:uid="{4EED2E3B-DBD5-44AC-8406-0C5B60013CF3}"/>
    <cellStyle name="20% - Accent3 159" xfId="3179" xr:uid="{EBC6E02B-F8B2-438B-9995-BA1D90078A80}"/>
    <cellStyle name="20% - Accent3 16" xfId="317" xr:uid="{CC0C6B3D-3209-4277-BE82-380259C1B58D}"/>
    <cellStyle name="20% - Accent3 160" xfId="3199" xr:uid="{DEFE75D4-A937-4FF6-BB65-871EC8DD6D87}"/>
    <cellStyle name="20% - Accent3 161" xfId="3219" xr:uid="{DF2B472A-8D1F-4B03-BA7F-0D21C026FA10}"/>
    <cellStyle name="20% - Accent3 162" xfId="3239" xr:uid="{C9E7C83D-89F4-46FA-A9A5-69AF9A78FEF5}"/>
    <cellStyle name="20% - Accent3 163" xfId="3259" xr:uid="{3D295F16-03B1-47AD-8B81-BF4F3B2934DD}"/>
    <cellStyle name="20% - Accent3 164" xfId="3279" xr:uid="{F90566BC-2FE7-49A6-B006-60444561B03A}"/>
    <cellStyle name="20% - Accent3 165" xfId="3299" xr:uid="{E36D63C5-46C4-42E1-BE65-0E3F7C6989B9}"/>
    <cellStyle name="20% - Accent3 166" xfId="3319" xr:uid="{10714765-2ADE-4520-8264-95572DD3151F}"/>
    <cellStyle name="20% - Accent3 167" xfId="3339" xr:uid="{7090283E-76B9-4EBB-B5F8-E5D88F9650CC}"/>
    <cellStyle name="20% - Accent3 168" xfId="3359" xr:uid="{BCFA45AA-C98D-4E23-B545-B8448F4D427B}"/>
    <cellStyle name="20% - Accent3 169" xfId="3379" xr:uid="{941BA28E-4F71-477C-A490-4CE707BCB8A8}"/>
    <cellStyle name="20% - Accent3 17" xfId="337" xr:uid="{D5170FA5-EF0B-461B-B064-61E3BEB6EE71}"/>
    <cellStyle name="20% - Accent3 170" xfId="3399" xr:uid="{2FF5DF85-0F1F-4826-8B2D-63FC51893015}"/>
    <cellStyle name="20% - Accent3 171" xfId="3419" xr:uid="{CE7D365D-4BF0-45D0-B25A-2D89FC518A29}"/>
    <cellStyle name="20% - Accent3 172" xfId="3439" xr:uid="{8E9E12C3-E00C-427C-B550-32E84CCE4AB0}"/>
    <cellStyle name="20% - Accent3 173" xfId="3459" xr:uid="{F5586F8F-9924-4556-AA42-C7616A684C00}"/>
    <cellStyle name="20% - Accent3 174" xfId="3479" xr:uid="{9CF62393-629A-433E-B78B-B4A73F49057C}"/>
    <cellStyle name="20% - Accent3 175" xfId="3499" xr:uid="{B177B62D-870B-4F80-ABD0-495F296ABDB5}"/>
    <cellStyle name="20% - Accent3 176" xfId="3519" xr:uid="{5AF9A997-AC93-4668-AC2B-7E36A2C0EE5A}"/>
    <cellStyle name="20% - Accent3 177" xfId="3539" xr:uid="{B91C847B-A140-489D-A629-70C9B4813233}"/>
    <cellStyle name="20% - Accent3 178" xfId="3559" xr:uid="{33C126AC-61A4-4E39-AF4E-BCA3644BE803}"/>
    <cellStyle name="20% - Accent3 179" xfId="3579" xr:uid="{73A32B9A-3007-4C89-95B4-7828E24F406F}"/>
    <cellStyle name="20% - Accent3 18" xfId="357" xr:uid="{240E8CFF-D9FD-46C9-9ABE-9856F342F02A}"/>
    <cellStyle name="20% - Accent3 180" xfId="3599" xr:uid="{ACD5E18E-040A-4DC2-9F91-57E859196219}"/>
    <cellStyle name="20% - Accent3 181" xfId="3619" xr:uid="{3C8CF0F0-F30C-41BC-8CE1-82247B7BD6A9}"/>
    <cellStyle name="20% - Accent3 182" xfId="3639" xr:uid="{4929D9A5-75BE-49DC-BC6D-8C8F12AC696B}"/>
    <cellStyle name="20% - Accent3 183" xfId="3659" xr:uid="{288C87CA-208D-4A09-81CC-1466D8B287A3}"/>
    <cellStyle name="20% - Accent3 184" xfId="3679" xr:uid="{B3486082-B504-453E-BCE4-F561CB456E4F}"/>
    <cellStyle name="20% - Accent3 185" xfId="3699" xr:uid="{2619FD2A-BDAD-44C7-9871-AF01AB295334}"/>
    <cellStyle name="20% - Accent3 186" xfId="3719" xr:uid="{6737E989-1852-4D9D-8B8F-75C0CBE0541D}"/>
    <cellStyle name="20% - Accent3 187" xfId="3739" xr:uid="{5B5318F8-294E-4FAF-B06D-8189C1400ACE}"/>
    <cellStyle name="20% - Accent3 188" xfId="3759" xr:uid="{CFEA0573-B66F-476A-BEF2-F5AC285A6118}"/>
    <cellStyle name="20% - Accent3 189" xfId="3779" xr:uid="{5FAFEDAC-58FE-440D-AF8E-F0C5AFF0897F}"/>
    <cellStyle name="20% - Accent3 19" xfId="377" xr:uid="{F301BA28-2C75-4BA9-A4B8-C1D76222B4C2}"/>
    <cellStyle name="20% - Accent3 190" xfId="3799" xr:uid="{053278A7-5F2B-42F2-B072-67E960263471}"/>
    <cellStyle name="20% - Accent3 191" xfId="3819" xr:uid="{39BE92CE-E1C5-4A64-852A-AC5AFF16CAE1}"/>
    <cellStyle name="20% - Accent3 192" xfId="3839" xr:uid="{C7E4EF2B-140E-430F-A238-864D3A4DA3FC}"/>
    <cellStyle name="20% - Accent3 193" xfId="3859" xr:uid="{F4E02D52-625D-4B10-8D45-6D0296140E27}"/>
    <cellStyle name="20% - Accent3 194" xfId="3879" xr:uid="{FE11F42E-45E0-4AD1-A852-E850B7C86F96}"/>
    <cellStyle name="20% - Accent3 195" xfId="3899" xr:uid="{6CB27AFC-42B9-4E3D-9D4D-738BD808F08D}"/>
    <cellStyle name="20% - Accent3 196" xfId="3919" xr:uid="{3FDFD891-6CD9-4BDF-A7DD-27C3CD61200E}"/>
    <cellStyle name="20% - Accent3 197" xfId="3939" xr:uid="{3A7D977D-FAB8-4C61-B5B7-372B5E0BF333}"/>
    <cellStyle name="20% - Accent3 198" xfId="3959" xr:uid="{30D1CFF7-7438-4BBE-B557-8FE944E43492}"/>
    <cellStyle name="20% - Accent3 199" xfId="3979" xr:uid="{44F7EA30-D532-4C5B-AA9A-2415C416C066}"/>
    <cellStyle name="20% - Accent3 2" xfId="52" xr:uid="{46BDE6FF-078A-4FF0-8DC8-C62045B7851A}"/>
    <cellStyle name="20% - Accent3 20" xfId="397" xr:uid="{FBE8B7B6-A92B-4FDF-9D0C-04D692C122E7}"/>
    <cellStyle name="20% - Accent3 200" xfId="3999" xr:uid="{7D34A559-8F7B-4A40-A74E-7A5D6CA8E695}"/>
    <cellStyle name="20% - Accent3 201" xfId="4019" xr:uid="{46D41297-804C-4845-83C1-379A66169616}"/>
    <cellStyle name="20% - Accent3 202" xfId="4039" xr:uid="{CAD5FBD1-CC43-4BC0-A094-8C98C073FC37}"/>
    <cellStyle name="20% - Accent3 203" xfId="4059" xr:uid="{E213FDA8-50AA-45B2-890D-14CDEA48E4A1}"/>
    <cellStyle name="20% - Accent3 204" xfId="4079" xr:uid="{5CDB56F4-A7DD-4EAE-B516-BBCB82D10ADC}"/>
    <cellStyle name="20% - Accent3 205" xfId="4099" xr:uid="{019931A9-BA9C-431C-B167-A2D81434B659}"/>
    <cellStyle name="20% - Accent3 206" xfId="4119" xr:uid="{06CA6E34-F697-4FA7-B023-80D5285C1849}"/>
    <cellStyle name="20% - Accent3 207" xfId="4139" xr:uid="{FBCCC6A3-F475-4B74-837E-CB439333085F}"/>
    <cellStyle name="20% - Accent3 208" xfId="4159" xr:uid="{FA5D9204-9726-4C74-A375-8C9A06C75F79}"/>
    <cellStyle name="20% - Accent3 209" xfId="4179" xr:uid="{7CFC6384-DF5B-46A9-9F49-F215147BD3C0}"/>
    <cellStyle name="20% - Accent3 21" xfId="417" xr:uid="{A7015308-4405-4C57-BD3B-C546EDC0004C}"/>
    <cellStyle name="20% - Accent3 210" xfId="4199" xr:uid="{654819B2-0EAD-41FE-BA6C-2549EB7FBB9B}"/>
    <cellStyle name="20% - Accent3 211" xfId="4219" xr:uid="{A3D7DDC8-D6BC-4021-85DF-E1D5453D9F53}"/>
    <cellStyle name="20% - Accent3 212" xfId="4240" xr:uid="{D01E38B3-BFC6-4C40-A66B-462F2022A47B}"/>
    <cellStyle name="20% - Accent3 213" xfId="4260" xr:uid="{BD1C92B9-1F1F-407F-A4BC-298908EEB213}"/>
    <cellStyle name="20% - Accent3 22" xfId="437" xr:uid="{32D72264-C3C7-4F94-A6DC-B982C3F27199}"/>
    <cellStyle name="20% - Accent3 23" xfId="457" xr:uid="{2F6F39BF-4B20-4981-BBBA-7A1F1EEEEED5}"/>
    <cellStyle name="20% - Accent3 24" xfId="477" xr:uid="{272CAB65-4419-4997-B978-08FC36279782}"/>
    <cellStyle name="20% - Accent3 25" xfId="497" xr:uid="{273D1DB1-A96F-4B49-8690-C9AAC4EECFEB}"/>
    <cellStyle name="20% - Accent3 26" xfId="517" xr:uid="{586C6575-0114-4167-B83A-C0558BCE1350}"/>
    <cellStyle name="20% - Accent3 27" xfId="537" xr:uid="{AD9069F4-1F1D-43EC-882C-5C4A53D6E8B8}"/>
    <cellStyle name="20% - Accent3 28" xfId="557" xr:uid="{6479B21E-B298-417A-8B57-C9930145CDBA}"/>
    <cellStyle name="20% - Accent3 29" xfId="577" xr:uid="{A4200CA9-0997-4F89-B950-457FE6D93465}"/>
    <cellStyle name="20% - Accent3 3" xfId="66" xr:uid="{01E61A09-8784-4E63-A4CE-318B1730EE56}"/>
    <cellStyle name="20% - Accent3 30" xfId="597" xr:uid="{4AD86E0E-7C6C-4B97-A762-4905F421DD40}"/>
    <cellStyle name="20% - Accent3 31" xfId="617" xr:uid="{3E47D97C-EC8E-4821-AF06-FC7E79875861}"/>
    <cellStyle name="20% - Accent3 32" xfId="637" xr:uid="{9CF7006F-8D0E-464C-91F6-19C944068FC7}"/>
    <cellStyle name="20% - Accent3 33" xfId="657" xr:uid="{8B2995F3-1332-40CA-9D5C-2F7F8E272AEB}"/>
    <cellStyle name="20% - Accent3 34" xfId="677" xr:uid="{3BC2634E-9202-4F31-B8B8-0782DC06EBAD}"/>
    <cellStyle name="20% - Accent3 35" xfId="697" xr:uid="{E3135ED1-5681-40AB-A0D5-E968C8BECC3F}"/>
    <cellStyle name="20% - Accent3 36" xfId="717" xr:uid="{6AB8748B-054B-4779-8D95-7FCC8585F7D5}"/>
    <cellStyle name="20% - Accent3 37" xfId="737" xr:uid="{B4462B63-F901-4BF5-BB84-14B776B61591}"/>
    <cellStyle name="20% - Accent3 38" xfId="757" xr:uid="{DD60A3E7-F55D-4506-A9A6-5D5B1E76A686}"/>
    <cellStyle name="20% - Accent3 39" xfId="777" xr:uid="{6BB28503-5830-4776-B978-4E7060E43B25}"/>
    <cellStyle name="20% - Accent3 4" xfId="80" xr:uid="{5F4BBF68-A9A5-4F38-9188-4D63C6CE30F6}"/>
    <cellStyle name="20% - Accent3 40" xfId="797" xr:uid="{D7570C2F-6C21-47A4-8E16-4D13DCBBE0CC}"/>
    <cellStyle name="20% - Accent3 41" xfId="817" xr:uid="{50AAB87E-DA49-4E85-8C54-3E8E14389D56}"/>
    <cellStyle name="20% - Accent3 42" xfId="837" xr:uid="{AE39CAEE-9F0A-42CC-86A3-FA383BC1D255}"/>
    <cellStyle name="20% - Accent3 43" xfId="857" xr:uid="{2D381E0B-7AB2-4011-B73A-1107DB0F138E}"/>
    <cellStyle name="20% - Accent3 44" xfId="877" xr:uid="{E7BDCF53-8FA6-4579-9188-E38404107461}"/>
    <cellStyle name="20% - Accent3 45" xfId="897" xr:uid="{2E6D1828-B070-4159-A052-93FA04E0AD39}"/>
    <cellStyle name="20% - Accent3 46" xfId="917" xr:uid="{339CC6A6-FCAB-4D62-9250-7943AC45B08D}"/>
    <cellStyle name="20% - Accent3 47" xfId="937" xr:uid="{396C91DC-D589-4A02-AD49-C4B66ADEEFB9}"/>
    <cellStyle name="20% - Accent3 48" xfId="957" xr:uid="{2D8D06F0-634C-47D4-983F-7ED89F480192}"/>
    <cellStyle name="20% - Accent3 49" xfId="977" xr:uid="{2225127D-9A71-4763-A735-58B68349DBFA}"/>
    <cellStyle name="20% - Accent3 5" xfId="97" xr:uid="{EBF7AD5E-7903-4EC4-8FBE-46BB3465B1DE}"/>
    <cellStyle name="20% - Accent3 50" xfId="997" xr:uid="{4CAF8F9C-79EF-4C69-9AF7-1C93B9344603}"/>
    <cellStyle name="20% - Accent3 51" xfId="1017" xr:uid="{45A917A2-3DDE-4BA3-90AC-17970BB7606F}"/>
    <cellStyle name="20% - Accent3 52" xfId="1037" xr:uid="{22841279-CCB0-4B73-B41B-5ADE4978279E}"/>
    <cellStyle name="20% - Accent3 53" xfId="1057" xr:uid="{3813E3A1-635B-434C-8FCD-0471AA688CC0}"/>
    <cellStyle name="20% - Accent3 54" xfId="1077" xr:uid="{109E3974-694E-4C32-AD7F-F8AA0D23EA43}"/>
    <cellStyle name="20% - Accent3 55" xfId="1097" xr:uid="{86651DFA-B25E-4BE4-9473-832EBF54B8DB}"/>
    <cellStyle name="20% - Accent3 56" xfId="1117" xr:uid="{3694B951-FDFE-4395-A92C-1A3BFB190F3D}"/>
    <cellStyle name="20% - Accent3 57" xfId="1137" xr:uid="{19C16B83-2215-472F-890E-58C54AAAA18B}"/>
    <cellStyle name="20% - Accent3 58" xfId="1157" xr:uid="{37C59306-A328-4EAD-9121-C6D436503413}"/>
    <cellStyle name="20% - Accent3 59" xfId="1177" xr:uid="{050F7951-BFE0-4B81-8323-21EA30F2865D}"/>
    <cellStyle name="20% - Accent3 6" xfId="117" xr:uid="{FC8BE5D5-C4EC-4A8E-B3C0-3E9149BA7FF2}"/>
    <cellStyle name="20% - Accent3 60" xfId="1197" xr:uid="{6582C2D4-FCF9-4601-AFF9-4452E963B02B}"/>
    <cellStyle name="20% - Accent3 61" xfId="1217" xr:uid="{31E20CBD-DB17-472A-A066-38E6BF7CA81D}"/>
    <cellStyle name="20% - Accent3 62" xfId="1237" xr:uid="{0C7D02FC-64B7-4770-AE9E-89D5C06219D6}"/>
    <cellStyle name="20% - Accent3 63" xfId="1257" xr:uid="{5E37126A-8B7C-4F90-B962-9ED45E2D7FBB}"/>
    <cellStyle name="20% - Accent3 64" xfId="1277" xr:uid="{1832FF1F-02DA-43D4-9356-314D48F5691C}"/>
    <cellStyle name="20% - Accent3 65" xfId="1297" xr:uid="{9C9F3179-C0B8-4359-935C-8A01BA3C2C0F}"/>
    <cellStyle name="20% - Accent3 66" xfId="1317" xr:uid="{2D5D769D-EBEB-4628-B4D1-F94F8DF3192C}"/>
    <cellStyle name="20% - Accent3 67" xfId="1337" xr:uid="{178F5C70-BCC4-4CF2-9A27-92C5AB125C4B}"/>
    <cellStyle name="20% - Accent3 68" xfId="1357" xr:uid="{2550B211-4237-494B-BC28-2049AF0C0CE6}"/>
    <cellStyle name="20% - Accent3 69" xfId="1377" xr:uid="{584C64CC-4910-461C-8C2D-9080181C1148}"/>
    <cellStyle name="20% - Accent3 7" xfId="137" xr:uid="{3F194E6A-2D55-4900-AEA9-AA07C381703D}"/>
    <cellStyle name="20% - Accent3 70" xfId="1397" xr:uid="{CE08541D-96B2-4144-8274-987A0494FE5D}"/>
    <cellStyle name="20% - Accent3 71" xfId="1417" xr:uid="{C46B3EA8-D0CB-4753-BAC3-832FFAC686F5}"/>
    <cellStyle name="20% - Accent3 72" xfId="1437" xr:uid="{223F896D-6F9B-4208-99F6-589D3E714CB1}"/>
    <cellStyle name="20% - Accent3 73" xfId="1457" xr:uid="{D16C85F3-CD96-4F31-9D31-746922106553}"/>
    <cellStyle name="20% - Accent3 74" xfId="1477" xr:uid="{C60ED255-FCB7-4732-9D1A-68647FF7C1F3}"/>
    <cellStyle name="20% - Accent3 75" xfId="1497" xr:uid="{2C58F276-53BB-4B0D-9DF1-484B27C5A593}"/>
    <cellStyle name="20% - Accent3 76" xfId="1517" xr:uid="{87F5F7E1-2B85-4379-B109-24C0817BB2EE}"/>
    <cellStyle name="20% - Accent3 77" xfId="1537" xr:uid="{81F107E0-19F8-4D51-9112-CF280DC73AA0}"/>
    <cellStyle name="20% - Accent3 78" xfId="1557" xr:uid="{E45B8DDA-8EC0-486F-A5B0-3A9D3A7087B2}"/>
    <cellStyle name="20% - Accent3 79" xfId="1577" xr:uid="{09709DAF-BEBD-4169-B955-0E7A795E5D0D}"/>
    <cellStyle name="20% - Accent3 8" xfId="157" xr:uid="{1156C2BC-5535-47B7-AEF7-911351726CFB}"/>
    <cellStyle name="20% - Accent3 80" xfId="1597" xr:uid="{89A6EAA4-D356-4B39-8F52-7156A24CB8BC}"/>
    <cellStyle name="20% - Accent3 81" xfId="1617" xr:uid="{74E45DD7-3E18-4DAA-8F43-EA9501EA3FC2}"/>
    <cellStyle name="20% - Accent3 82" xfId="1637" xr:uid="{E871EAD3-D23E-48D2-B356-EAD1EFA41875}"/>
    <cellStyle name="20% - Accent3 83" xfId="1657" xr:uid="{0BA6E365-2247-4404-AF61-039EB42101BC}"/>
    <cellStyle name="20% - Accent3 84" xfId="1677" xr:uid="{296F3710-F2CC-46A3-870F-7701AB353FC2}"/>
    <cellStyle name="20% - Accent3 85" xfId="1697" xr:uid="{B4E610EE-CAC5-485F-882E-BA7636344020}"/>
    <cellStyle name="20% - Accent3 86" xfId="1717" xr:uid="{149E4DDF-B512-4ADD-A14D-BB9B573DE9F3}"/>
    <cellStyle name="20% - Accent3 87" xfId="1737" xr:uid="{D97FF01A-4746-4A1D-B881-D09BC5AD488C}"/>
    <cellStyle name="20% - Accent3 88" xfId="1757" xr:uid="{88E77AEB-D0A0-4568-9849-F11FE0789320}"/>
    <cellStyle name="20% - Accent3 89" xfId="1777" xr:uid="{B07D6F98-FE26-4E4D-A289-1F2BA15799A4}"/>
    <cellStyle name="20% - Accent3 9" xfId="177" xr:uid="{6BD655E1-35DA-4E29-AFBA-0F9D7B9C4174}"/>
    <cellStyle name="20% - Accent3 90" xfId="1797" xr:uid="{0996A5E7-DBA2-4756-972F-A53ADB84283F}"/>
    <cellStyle name="20% - Accent3 91" xfId="1817" xr:uid="{4C678ADF-FFD3-41EC-8297-DFC496918376}"/>
    <cellStyle name="20% - Accent3 92" xfId="1837" xr:uid="{25C25ED2-C481-4661-8C87-FCC300F1ED52}"/>
    <cellStyle name="20% - Accent3 93" xfId="1857" xr:uid="{D1E268DF-A7A9-4D07-AB26-20148A324329}"/>
    <cellStyle name="20% - Accent3 94" xfId="1877" xr:uid="{55A8B58D-77E0-48EE-88DF-9E5D49A41ECF}"/>
    <cellStyle name="20% - Accent3 95" xfId="1897" xr:uid="{6B3B64B8-C0E3-4DE0-81BB-3CBF63E155C1}"/>
    <cellStyle name="20% - Accent3 96" xfId="1917" xr:uid="{D0A6E1E5-0B14-4A90-84BB-E87A0B79C385}"/>
    <cellStyle name="20% - Accent3 97" xfId="1937" xr:uid="{44DF4D37-26DA-4113-B958-F58829A92F4A}"/>
    <cellStyle name="20% - Accent3 98" xfId="1957" xr:uid="{51607EEC-A951-485E-8049-179D0ECB2E88}"/>
    <cellStyle name="20% - Accent3 99" xfId="1977" xr:uid="{1ACC8F53-DBC2-475F-9C78-FB31F3767340}"/>
    <cellStyle name="20% - Accent4" xfId="26" builtinId="42" customBuiltin="1"/>
    <cellStyle name="20% - Accent4 10" xfId="200" xr:uid="{8590C6C0-13DB-4EBE-ABD7-14FB961668D5}"/>
    <cellStyle name="20% - Accent4 100" xfId="2000" xr:uid="{969DDA01-6E91-4345-A4F7-9B6A22677FAE}"/>
    <cellStyle name="20% - Accent4 101" xfId="2020" xr:uid="{F6426543-A238-4923-A439-70BEB2CEA8CA}"/>
    <cellStyle name="20% - Accent4 102" xfId="2040" xr:uid="{EE955CD4-06FC-495C-AEEF-99D33E77E4CC}"/>
    <cellStyle name="20% - Accent4 103" xfId="2060" xr:uid="{91AC73E3-231C-4B5F-98F2-E8A28B310A23}"/>
    <cellStyle name="20% - Accent4 104" xfId="2080" xr:uid="{B43C4A25-DE96-4522-8416-A48CE3A6836F}"/>
    <cellStyle name="20% - Accent4 105" xfId="2100" xr:uid="{4AF472B8-9BF9-4EFB-B8B8-C1F3D7179AFD}"/>
    <cellStyle name="20% - Accent4 106" xfId="2120" xr:uid="{5351ECAE-0E3D-4E23-A141-B85566F353A6}"/>
    <cellStyle name="20% - Accent4 107" xfId="2140" xr:uid="{50AAC48A-9F4C-4790-AE7D-6A8BCEF257B9}"/>
    <cellStyle name="20% - Accent4 108" xfId="2160" xr:uid="{48BDA311-97A7-4387-885A-3DE285C9A99B}"/>
    <cellStyle name="20% - Accent4 109" xfId="2180" xr:uid="{1A4B99B8-1CD7-4765-BCFD-00354CF87A05}"/>
    <cellStyle name="20% - Accent4 11" xfId="220" xr:uid="{D077F0F7-6524-451A-8119-3CB88A2D3DE4}"/>
    <cellStyle name="20% - Accent4 110" xfId="2200" xr:uid="{8D475994-1907-466F-9107-92E44681A7B3}"/>
    <cellStyle name="20% - Accent4 111" xfId="2220" xr:uid="{15125B9D-03F0-42A5-B2B6-2533FDEA0CB3}"/>
    <cellStyle name="20% - Accent4 112" xfId="2240" xr:uid="{66425192-0C7D-4089-A5B8-1C84FD1C94C2}"/>
    <cellStyle name="20% - Accent4 113" xfId="2260" xr:uid="{EC9E9EF1-49BC-4790-B1BE-14343FAE5DF0}"/>
    <cellStyle name="20% - Accent4 114" xfId="2280" xr:uid="{19E4D472-D84D-435E-827B-96056AEAA210}"/>
    <cellStyle name="20% - Accent4 115" xfId="2300" xr:uid="{C22B5257-3A59-47D1-8084-F85049F9490A}"/>
    <cellStyle name="20% - Accent4 116" xfId="2320" xr:uid="{F0991672-ED92-4DED-8895-30B3C5F78C60}"/>
    <cellStyle name="20% - Accent4 117" xfId="2340" xr:uid="{BC2DFD53-F48D-4E12-AB3C-2ADC47FA613E}"/>
    <cellStyle name="20% - Accent4 118" xfId="2360" xr:uid="{129E4137-40BF-4DF4-9562-1276DB0C6DE7}"/>
    <cellStyle name="20% - Accent4 119" xfId="2380" xr:uid="{0B926B8E-0B25-4A81-B189-9210D9D60098}"/>
    <cellStyle name="20% - Accent4 12" xfId="240" xr:uid="{93B0DDEB-2429-4D43-9BCE-B9698D442158}"/>
    <cellStyle name="20% - Accent4 120" xfId="2400" xr:uid="{169E98BA-968B-4A1C-AB01-984E1B042810}"/>
    <cellStyle name="20% - Accent4 121" xfId="2420" xr:uid="{DCA64B53-D915-4D69-8705-50BBBBDDEA21}"/>
    <cellStyle name="20% - Accent4 122" xfId="2440" xr:uid="{C6BAD53F-8629-4D99-8FC0-C858100534C8}"/>
    <cellStyle name="20% - Accent4 123" xfId="2460" xr:uid="{26E3E23C-12FC-4001-8C22-40B9EF9500C8}"/>
    <cellStyle name="20% - Accent4 124" xfId="2480" xr:uid="{82147458-0997-4424-9CA4-25085D37505A}"/>
    <cellStyle name="20% - Accent4 125" xfId="2500" xr:uid="{9EDCE5DE-76E4-4709-A1EE-F6931AE761C7}"/>
    <cellStyle name="20% - Accent4 126" xfId="2520" xr:uid="{974F666A-703B-4818-B3D4-AD21B65E3557}"/>
    <cellStyle name="20% - Accent4 127" xfId="2540" xr:uid="{8B9FFFC4-9B98-4828-BD75-C63541DD3DE0}"/>
    <cellStyle name="20% - Accent4 128" xfId="2560" xr:uid="{33F1F4D1-94B9-4E57-8702-FB6FABE9A672}"/>
    <cellStyle name="20% - Accent4 129" xfId="2580" xr:uid="{012E028C-32E4-4880-9E90-B0B1FA2223D4}"/>
    <cellStyle name="20% - Accent4 13" xfId="260" xr:uid="{C7412706-103A-4A43-B9AC-35684C2C564A}"/>
    <cellStyle name="20% - Accent4 130" xfId="2600" xr:uid="{5394CED7-E1F6-4C16-980F-D825C73519B2}"/>
    <cellStyle name="20% - Accent4 131" xfId="2620" xr:uid="{672F4C3E-5B6E-45AF-AA2D-5A236BE2DF0B}"/>
    <cellStyle name="20% - Accent4 132" xfId="2640" xr:uid="{2931FC74-05E8-4D03-90EB-59ECF211E36F}"/>
    <cellStyle name="20% - Accent4 133" xfId="2660" xr:uid="{B413EA54-DB53-42D2-AD4D-8991BE16DE41}"/>
    <cellStyle name="20% - Accent4 134" xfId="2680" xr:uid="{94A3F052-3960-4DCD-8A23-3F104E32C90C}"/>
    <cellStyle name="20% - Accent4 135" xfId="2700" xr:uid="{6028DFBD-93DD-404C-B0EB-AC0791955E79}"/>
    <cellStyle name="20% - Accent4 136" xfId="2720" xr:uid="{28FAE546-8CB7-4393-9401-AC1F13704922}"/>
    <cellStyle name="20% - Accent4 137" xfId="2740" xr:uid="{967AC796-4CDB-4DC4-9F2E-79E0F3F13577}"/>
    <cellStyle name="20% - Accent4 138" xfId="2760" xr:uid="{21515494-3BB0-41C4-8C00-CC26B7169985}"/>
    <cellStyle name="20% - Accent4 139" xfId="2780" xr:uid="{C7DFC951-ACE0-4B93-BD49-24FE2AFBB9F4}"/>
    <cellStyle name="20% - Accent4 14" xfId="280" xr:uid="{76B7D260-6B6F-414B-B22E-BFEC71AC07A0}"/>
    <cellStyle name="20% - Accent4 140" xfId="2800" xr:uid="{A219980C-7B96-447B-BE33-7994BFE1A76F}"/>
    <cellStyle name="20% - Accent4 141" xfId="2820" xr:uid="{4EADED2F-B926-4F29-9879-4FD862C60311}"/>
    <cellStyle name="20% - Accent4 142" xfId="2840" xr:uid="{653F976D-077A-4477-98CD-04F90EE76A9D}"/>
    <cellStyle name="20% - Accent4 143" xfId="2860" xr:uid="{63081413-8583-4984-B698-5B77D0CF545D}"/>
    <cellStyle name="20% - Accent4 144" xfId="2880" xr:uid="{79C27F91-7596-484B-9D7E-D74166E0D509}"/>
    <cellStyle name="20% - Accent4 145" xfId="2900" xr:uid="{4E614483-F4BB-423D-83D0-B83DD4B2989D}"/>
    <cellStyle name="20% - Accent4 146" xfId="2920" xr:uid="{4AE70EDE-6793-46AF-9A9A-9873022AA158}"/>
    <cellStyle name="20% - Accent4 147" xfId="2940" xr:uid="{7E65563A-B9EA-4B52-8251-2581BB0B959C}"/>
    <cellStyle name="20% - Accent4 148" xfId="2960" xr:uid="{F09B9C0B-BA59-4909-92E9-454EEEB64ED1}"/>
    <cellStyle name="20% - Accent4 149" xfId="2980" xr:uid="{5CCD395D-3296-41F3-8704-9210FAD8B919}"/>
    <cellStyle name="20% - Accent4 15" xfId="300" xr:uid="{7B6C74C1-BEE5-4782-BA3F-5BEF8D98F023}"/>
    <cellStyle name="20% - Accent4 150" xfId="3000" xr:uid="{6E33ECF5-2167-4F2A-BB79-D6A33244CF7B}"/>
    <cellStyle name="20% - Accent4 151" xfId="3020" xr:uid="{C8DEB81F-8691-444F-B37D-AF3960EF0117}"/>
    <cellStyle name="20% - Accent4 152" xfId="3040" xr:uid="{7C8D84DB-C419-44E5-A8BB-C5B8AEFDCD4D}"/>
    <cellStyle name="20% - Accent4 153" xfId="3062" xr:uid="{02573E62-CCDD-4119-8335-215A6DA1A3EE}"/>
    <cellStyle name="20% - Accent4 154" xfId="3082" xr:uid="{58E71EC9-96B3-4461-B9D1-695EA016F73E}"/>
    <cellStyle name="20% - Accent4 155" xfId="3102" xr:uid="{B6D8B801-AFD7-427F-BE1D-0444107BBE3C}"/>
    <cellStyle name="20% - Accent4 156" xfId="3122" xr:uid="{0601A147-882D-4A32-B325-0D4999DF31F4}"/>
    <cellStyle name="20% - Accent4 157" xfId="3142" xr:uid="{374EA2FE-3F48-480A-9660-E2A2480D2EA5}"/>
    <cellStyle name="20% - Accent4 158" xfId="3162" xr:uid="{76E0A640-1C10-4CA4-8A69-92E615B62903}"/>
    <cellStyle name="20% - Accent4 159" xfId="3182" xr:uid="{82D48F80-9EF9-466A-BF08-088779E44630}"/>
    <cellStyle name="20% - Accent4 16" xfId="320" xr:uid="{AE80B9FD-51FD-46E8-955C-8DEA9711D44C}"/>
    <cellStyle name="20% - Accent4 160" xfId="3202" xr:uid="{D75E2D4C-E9A8-45C1-8D96-D4437D56FDA1}"/>
    <cellStyle name="20% - Accent4 161" xfId="3222" xr:uid="{4F3840A2-AFEC-4BF6-B475-08508A733ABD}"/>
    <cellStyle name="20% - Accent4 162" xfId="3242" xr:uid="{284BDC88-B29A-4ACF-865A-13A0000D473C}"/>
    <cellStyle name="20% - Accent4 163" xfId="3262" xr:uid="{EBD10A07-2833-40FA-AA78-F41A8FFC5B5B}"/>
    <cellStyle name="20% - Accent4 164" xfId="3282" xr:uid="{B207AE1D-DCF2-4823-AA42-5302E7EFECAD}"/>
    <cellStyle name="20% - Accent4 165" xfId="3302" xr:uid="{C5B391CC-0B0D-4A1F-9F81-3981F5BEA132}"/>
    <cellStyle name="20% - Accent4 166" xfId="3322" xr:uid="{9EA5D0FC-BCA7-44BD-A7BE-261A64FBDF34}"/>
    <cellStyle name="20% - Accent4 167" xfId="3342" xr:uid="{B24A842E-AA48-4B18-BB16-48C48A065E9F}"/>
    <cellStyle name="20% - Accent4 168" xfId="3362" xr:uid="{2A80DC14-AD48-4A02-9665-7D19633E5D7D}"/>
    <cellStyle name="20% - Accent4 169" xfId="3382" xr:uid="{92DE8825-4568-4C92-9679-9FDC206BC7CD}"/>
    <cellStyle name="20% - Accent4 17" xfId="340" xr:uid="{95BB8A5E-6D93-449B-ADEE-3FFD6303C6EB}"/>
    <cellStyle name="20% - Accent4 170" xfId="3402" xr:uid="{05B0EBB2-00CD-4E2E-9169-C8F504D4DE65}"/>
    <cellStyle name="20% - Accent4 171" xfId="3422" xr:uid="{333D3240-6ABB-44DE-9561-F6BE3C2B87C2}"/>
    <cellStyle name="20% - Accent4 172" xfId="3442" xr:uid="{43DCA893-E388-4149-AB46-821E97D7FC25}"/>
    <cellStyle name="20% - Accent4 173" xfId="3462" xr:uid="{20ACA0E5-1AB5-4BBE-A3D6-9C3783DD7CC0}"/>
    <cellStyle name="20% - Accent4 174" xfId="3482" xr:uid="{BC6DF847-A536-4EF4-AF00-1C15E7B2B70C}"/>
    <cellStyle name="20% - Accent4 175" xfId="3502" xr:uid="{1891FCDE-0BBC-48F9-BCC1-0BDFCF546C55}"/>
    <cellStyle name="20% - Accent4 176" xfId="3522" xr:uid="{AB4A9C72-1F33-4BBE-A3FD-EF184D0A1BB7}"/>
    <cellStyle name="20% - Accent4 177" xfId="3542" xr:uid="{AF6BC83C-8785-4A40-B829-A23BE9C25968}"/>
    <cellStyle name="20% - Accent4 178" xfId="3562" xr:uid="{BA8C55A6-48BA-4CF9-B1E0-D58D3DF05D41}"/>
    <cellStyle name="20% - Accent4 179" xfId="3582" xr:uid="{42559737-F0E1-4443-8F8C-922D9E25C7A7}"/>
    <cellStyle name="20% - Accent4 18" xfId="360" xr:uid="{0C6C1EF2-D04C-4F7B-A386-24F78D5F77E1}"/>
    <cellStyle name="20% - Accent4 180" xfId="3602" xr:uid="{C691A29B-5FDB-4031-88C6-78CF63D514FE}"/>
    <cellStyle name="20% - Accent4 181" xfId="3622" xr:uid="{047ED9C9-FDA8-4F8A-9509-0BF49A145C09}"/>
    <cellStyle name="20% - Accent4 182" xfId="3642" xr:uid="{5AA7E4A8-8B24-44B1-840F-5204C455A484}"/>
    <cellStyle name="20% - Accent4 183" xfId="3662" xr:uid="{B0E76CE4-6216-4E3A-ABA8-3BBD0EF2DF6D}"/>
    <cellStyle name="20% - Accent4 184" xfId="3682" xr:uid="{517FB85B-62A6-4155-A01F-1C3D575CB15E}"/>
    <cellStyle name="20% - Accent4 185" xfId="3702" xr:uid="{35D6D7A6-D0B7-4BC2-8978-7A74EB9EA9F7}"/>
    <cellStyle name="20% - Accent4 186" xfId="3722" xr:uid="{7FA308BC-3487-4EFC-B9CF-1BABA83A5545}"/>
    <cellStyle name="20% - Accent4 187" xfId="3742" xr:uid="{851E0067-FB12-4DDC-8EE8-C24029A00C89}"/>
    <cellStyle name="20% - Accent4 188" xfId="3762" xr:uid="{F30D9D39-AB07-4566-B94F-5185F99AE397}"/>
    <cellStyle name="20% - Accent4 189" xfId="3782" xr:uid="{AE038EA2-2029-4734-849B-C6A1E695E94A}"/>
    <cellStyle name="20% - Accent4 19" xfId="380" xr:uid="{EB58A9F4-BDB9-4A38-92F4-F0B76461256F}"/>
    <cellStyle name="20% - Accent4 190" xfId="3802" xr:uid="{6C32B83A-6F6B-46D5-99ED-B12B04A9C8FA}"/>
    <cellStyle name="20% - Accent4 191" xfId="3822" xr:uid="{DA344757-9977-4D22-A57D-EFD8FFA62AB5}"/>
    <cellStyle name="20% - Accent4 192" xfId="3842" xr:uid="{5CE7496B-271E-44C6-9DAC-1C46EE9D3267}"/>
    <cellStyle name="20% - Accent4 193" xfId="3862" xr:uid="{54BF64CC-9822-40AB-A7A8-5589FD26C22F}"/>
    <cellStyle name="20% - Accent4 194" xfId="3882" xr:uid="{0355A4C8-BE23-4800-83FE-D303F8525F3A}"/>
    <cellStyle name="20% - Accent4 195" xfId="3902" xr:uid="{903907AC-6AD5-49F7-9599-9DD83B8E6844}"/>
    <cellStyle name="20% - Accent4 196" xfId="3922" xr:uid="{573A1EEB-FE0D-40D2-8398-76093BBBC39F}"/>
    <cellStyle name="20% - Accent4 197" xfId="3942" xr:uid="{25580AB5-937D-4284-851F-BDBAE678C2FF}"/>
    <cellStyle name="20% - Accent4 198" xfId="3962" xr:uid="{3E9DF951-3B52-44BF-9624-416FE06FCDF8}"/>
    <cellStyle name="20% - Accent4 199" xfId="3982" xr:uid="{8045324F-BF47-46C2-A03E-7A6FC4F7AE6A}"/>
    <cellStyle name="20% - Accent4 2" xfId="54" xr:uid="{5A190720-2A03-4B55-AE0A-9E24D57E2A51}"/>
    <cellStyle name="20% - Accent4 20" xfId="400" xr:uid="{11FB9984-8A4D-4020-AEAF-46F446709A32}"/>
    <cellStyle name="20% - Accent4 200" xfId="4002" xr:uid="{98109BED-FACF-4990-B6EC-480506A12BCE}"/>
    <cellStyle name="20% - Accent4 201" xfId="4022" xr:uid="{AA7C68DA-073F-47F6-A59A-C2ECA95892EE}"/>
    <cellStyle name="20% - Accent4 202" xfId="4042" xr:uid="{C31C3B61-8C57-4BEA-ADBC-008A591E7D05}"/>
    <cellStyle name="20% - Accent4 203" xfId="4062" xr:uid="{3FECC19A-235C-4D57-AC2A-A6DFFDAC92AF}"/>
    <cellStyle name="20% - Accent4 204" xfId="4082" xr:uid="{3FA52BC7-1552-4020-B42A-F91F2F3553C9}"/>
    <cellStyle name="20% - Accent4 205" xfId="4102" xr:uid="{4203FAE8-889B-41F5-B051-91EDEBA79DBD}"/>
    <cellStyle name="20% - Accent4 206" xfId="4122" xr:uid="{C27BE1BF-46C3-4AA3-ADEE-2E5E38AD4FC2}"/>
    <cellStyle name="20% - Accent4 207" xfId="4142" xr:uid="{9C8ADF60-815A-4962-AA26-473AB065DD5C}"/>
    <cellStyle name="20% - Accent4 208" xfId="4162" xr:uid="{D2C38E8D-9E58-4C43-A615-CDC45BFFB8EB}"/>
    <cellStyle name="20% - Accent4 209" xfId="4182" xr:uid="{11CF390F-7369-40B3-9955-37E65E6505B8}"/>
    <cellStyle name="20% - Accent4 21" xfId="420" xr:uid="{7C8910D3-8D1B-42C9-B3FE-A050ACF6AF13}"/>
    <cellStyle name="20% - Accent4 210" xfId="4202" xr:uid="{A2563EBE-0D48-49D0-98B4-B5ABA899C964}"/>
    <cellStyle name="20% - Accent4 211" xfId="4222" xr:uid="{78BC21CF-982B-4A64-8414-6ADDE9D952E7}"/>
    <cellStyle name="20% - Accent4 212" xfId="4243" xr:uid="{58D1F883-E3FC-43E6-925A-AC9C48E106EB}"/>
    <cellStyle name="20% - Accent4 213" xfId="4263" xr:uid="{31551FE4-0B73-49C6-91D1-A4C2B71E01D1}"/>
    <cellStyle name="20% - Accent4 22" xfId="440" xr:uid="{005D8728-CB8F-4421-B439-0BDDDF4EFDE8}"/>
    <cellStyle name="20% - Accent4 23" xfId="460" xr:uid="{72B99790-FE8C-4FEA-A27E-E40A9503B699}"/>
    <cellStyle name="20% - Accent4 24" xfId="480" xr:uid="{EB82A989-FB20-4D61-856A-356E6CABD278}"/>
    <cellStyle name="20% - Accent4 25" xfId="500" xr:uid="{B348F711-72F3-4EF9-B469-D3E17BB8FDDA}"/>
    <cellStyle name="20% - Accent4 26" xfId="520" xr:uid="{4839C616-4493-416B-8550-9CD75EBAE0F4}"/>
    <cellStyle name="20% - Accent4 27" xfId="540" xr:uid="{48D4A349-F2D9-4078-BACC-3461AEF70FA4}"/>
    <cellStyle name="20% - Accent4 28" xfId="560" xr:uid="{D43FEA64-F65C-44FA-99B6-827026B7801C}"/>
    <cellStyle name="20% - Accent4 29" xfId="580" xr:uid="{DD70E6F0-3CA2-4C69-B6BA-3AC8EB67C839}"/>
    <cellStyle name="20% - Accent4 3" xfId="68" xr:uid="{2F7881A8-4A91-4E40-AB3C-92EB07193FD2}"/>
    <cellStyle name="20% - Accent4 30" xfId="600" xr:uid="{F6400A8A-331F-4878-8017-1D30B528F031}"/>
    <cellStyle name="20% - Accent4 31" xfId="620" xr:uid="{1B82BB7D-A121-4E68-942B-C0883A32B224}"/>
    <cellStyle name="20% - Accent4 32" xfId="640" xr:uid="{E49AB749-7BF2-4BF6-A19C-6FB8F9E40D2F}"/>
    <cellStyle name="20% - Accent4 33" xfId="660" xr:uid="{345CBA18-22EC-4CDC-961C-6D6259F94511}"/>
    <cellStyle name="20% - Accent4 34" xfId="680" xr:uid="{B7E7A92E-53C1-46EF-9AB4-F1E5C0351D80}"/>
    <cellStyle name="20% - Accent4 35" xfId="700" xr:uid="{3469C842-7D89-49FD-A20C-1DC087D55197}"/>
    <cellStyle name="20% - Accent4 36" xfId="720" xr:uid="{500928DB-685D-4227-AC1C-1E39D7BEB0B1}"/>
    <cellStyle name="20% - Accent4 37" xfId="740" xr:uid="{B42852D7-2B55-4655-AA36-E23D98B54106}"/>
    <cellStyle name="20% - Accent4 38" xfId="760" xr:uid="{BEFCDC69-6249-4D1E-B303-646DE72127CA}"/>
    <cellStyle name="20% - Accent4 39" xfId="780" xr:uid="{44639BF7-11CC-4403-89D1-205854106738}"/>
    <cellStyle name="20% - Accent4 4" xfId="82" xr:uid="{59449A31-4689-4E22-A652-85489004432B}"/>
    <cellStyle name="20% - Accent4 40" xfId="800" xr:uid="{F0D21E9E-D312-4A74-89B4-9B5284F49D46}"/>
    <cellStyle name="20% - Accent4 41" xfId="820" xr:uid="{2275614F-840B-4823-9D2B-3CECC71BAB84}"/>
    <cellStyle name="20% - Accent4 42" xfId="840" xr:uid="{A86F39AF-EEB0-472C-8887-BC59D077F602}"/>
    <cellStyle name="20% - Accent4 43" xfId="860" xr:uid="{3359F7D1-9A6E-406E-881F-431F7F2A409F}"/>
    <cellStyle name="20% - Accent4 44" xfId="880" xr:uid="{7F32654C-7A61-4091-9142-FAC9D92B8323}"/>
    <cellStyle name="20% - Accent4 45" xfId="900" xr:uid="{A6944E8C-8BD3-457D-A820-72FBBDAF1A22}"/>
    <cellStyle name="20% - Accent4 46" xfId="920" xr:uid="{57AC6762-C1E8-4CDF-9639-A675967A7CBF}"/>
    <cellStyle name="20% - Accent4 47" xfId="940" xr:uid="{9882AE89-58C4-44FC-AF1B-F3044C234DC2}"/>
    <cellStyle name="20% - Accent4 48" xfId="960" xr:uid="{E03432AA-888E-4403-A843-F8AB15005B68}"/>
    <cellStyle name="20% - Accent4 49" xfId="980" xr:uid="{A39A3F2D-F36E-4D31-A368-23F815770DB5}"/>
    <cellStyle name="20% - Accent4 5" xfId="100" xr:uid="{F19BB92A-9A52-426A-9909-1D6015D2C233}"/>
    <cellStyle name="20% - Accent4 50" xfId="1000" xr:uid="{8FB95CF6-48FD-4B4A-B623-E31C70FFEDB5}"/>
    <cellStyle name="20% - Accent4 51" xfId="1020" xr:uid="{6B3797C7-3013-4E3E-8868-E0B7548AAA1E}"/>
    <cellStyle name="20% - Accent4 52" xfId="1040" xr:uid="{A4B14E80-B12B-4E74-BCA6-7154F5293B8D}"/>
    <cellStyle name="20% - Accent4 53" xfId="1060" xr:uid="{06D90AE5-EE5D-4FA9-8204-4E975C1C0A04}"/>
    <cellStyle name="20% - Accent4 54" xfId="1080" xr:uid="{140728BD-5988-410B-A3B6-B9051F1B22C3}"/>
    <cellStyle name="20% - Accent4 55" xfId="1100" xr:uid="{30D27E87-68E1-4DD1-8066-6B92C8A7DF65}"/>
    <cellStyle name="20% - Accent4 56" xfId="1120" xr:uid="{B2378CA4-A176-4674-90C4-99F81C3560A0}"/>
    <cellStyle name="20% - Accent4 57" xfId="1140" xr:uid="{E9B1AB5B-41F8-49E3-BA19-7F5FC1D19668}"/>
    <cellStyle name="20% - Accent4 58" xfId="1160" xr:uid="{3BCB3368-69AF-4D80-AAB7-C2A23C97D466}"/>
    <cellStyle name="20% - Accent4 59" xfId="1180" xr:uid="{10D1A008-396D-42A2-8639-37472D70319D}"/>
    <cellStyle name="20% - Accent4 6" xfId="120" xr:uid="{59112201-8930-4319-8684-02F71E6EA853}"/>
    <cellStyle name="20% - Accent4 60" xfId="1200" xr:uid="{943F484A-DC17-4187-AB21-F0E6BC2A5EEC}"/>
    <cellStyle name="20% - Accent4 61" xfId="1220" xr:uid="{7741EDE2-C3A0-4793-BD9F-748D2CF9A18C}"/>
    <cellStyle name="20% - Accent4 62" xfId="1240" xr:uid="{7546EC74-BB61-4870-BC81-5607EE4F3785}"/>
    <cellStyle name="20% - Accent4 63" xfId="1260" xr:uid="{15F2B7DA-D65D-48D2-BBE5-3EE79BCEDD56}"/>
    <cellStyle name="20% - Accent4 64" xfId="1280" xr:uid="{EA9B9C9A-4D66-400B-B2C5-72CF2DF90086}"/>
    <cellStyle name="20% - Accent4 65" xfId="1300" xr:uid="{981CDC82-4504-4C10-A14D-69BD2CAE795B}"/>
    <cellStyle name="20% - Accent4 66" xfId="1320" xr:uid="{5AEBE630-6A7A-4E06-9973-F730C12EB46D}"/>
    <cellStyle name="20% - Accent4 67" xfId="1340" xr:uid="{E841C9D5-7DEF-4D8A-87CC-BD0AA17C060E}"/>
    <cellStyle name="20% - Accent4 68" xfId="1360" xr:uid="{9D61256E-8E7A-4B9D-8727-6F95F78B7F5F}"/>
    <cellStyle name="20% - Accent4 69" xfId="1380" xr:uid="{DE98D698-1832-404B-A820-7B52777307F6}"/>
    <cellStyle name="20% - Accent4 7" xfId="140" xr:uid="{BE15DFF6-038B-44A3-991D-04A2D839D517}"/>
    <cellStyle name="20% - Accent4 70" xfId="1400" xr:uid="{8C7B6C83-A237-4175-A0C3-2445007C01A6}"/>
    <cellStyle name="20% - Accent4 71" xfId="1420" xr:uid="{410AAC79-F6BC-4BCA-ADEE-4026073232F9}"/>
    <cellStyle name="20% - Accent4 72" xfId="1440" xr:uid="{5861A482-C7FE-4CA8-ACDF-3CB384070E79}"/>
    <cellStyle name="20% - Accent4 73" xfId="1460" xr:uid="{5DC33F1A-98A9-4032-B570-6477FF2D4C94}"/>
    <cellStyle name="20% - Accent4 74" xfId="1480" xr:uid="{3A299EB1-E760-4E29-A785-1AC522C7CADC}"/>
    <cellStyle name="20% - Accent4 75" xfId="1500" xr:uid="{BC8B6674-FF10-4BE2-928A-0E4729B76D1C}"/>
    <cellStyle name="20% - Accent4 76" xfId="1520" xr:uid="{501FDA4B-4106-4EC3-B5D4-81D454E6AC90}"/>
    <cellStyle name="20% - Accent4 77" xfId="1540" xr:uid="{1A44347E-5115-44E1-A6AE-9D3E232FE799}"/>
    <cellStyle name="20% - Accent4 78" xfId="1560" xr:uid="{78AC4CBD-A1BD-43A7-82CD-4B3AB23C88C0}"/>
    <cellStyle name="20% - Accent4 79" xfId="1580" xr:uid="{3B6BDA6C-DCBF-40C1-875A-A507DED6F10B}"/>
    <cellStyle name="20% - Accent4 8" xfId="160" xr:uid="{B2B8F332-7807-475E-AA8F-E7BA2C61D1A2}"/>
    <cellStyle name="20% - Accent4 80" xfId="1600" xr:uid="{8A1BCE1E-43EE-416A-B610-758EA6F6E7C3}"/>
    <cellStyle name="20% - Accent4 81" xfId="1620" xr:uid="{54FD9002-9AEF-4A26-ABFA-73106237F149}"/>
    <cellStyle name="20% - Accent4 82" xfId="1640" xr:uid="{22D705C9-A78F-45D2-90C8-E5C8DB359A63}"/>
    <cellStyle name="20% - Accent4 83" xfId="1660" xr:uid="{B5AE8D31-E8F5-4BB8-99A5-EBB83AA5F6C4}"/>
    <cellStyle name="20% - Accent4 84" xfId="1680" xr:uid="{A32BC38D-925B-4948-874A-E7ED62B7D066}"/>
    <cellStyle name="20% - Accent4 85" xfId="1700" xr:uid="{A41AF8A2-B36C-474A-82AA-995A2A197246}"/>
    <cellStyle name="20% - Accent4 86" xfId="1720" xr:uid="{1BC4C9AA-DABE-48B6-8E9F-C00FCC100F70}"/>
    <cellStyle name="20% - Accent4 87" xfId="1740" xr:uid="{6E478922-89B8-4826-8696-ED6C55FD9BA6}"/>
    <cellStyle name="20% - Accent4 88" xfId="1760" xr:uid="{14702A1C-42A8-4FD4-BD56-53730C0E3FEA}"/>
    <cellStyle name="20% - Accent4 89" xfId="1780" xr:uid="{1EB1EB93-1A5F-483E-B779-18277E2FB4AD}"/>
    <cellStyle name="20% - Accent4 9" xfId="180" xr:uid="{477C4B2B-FB47-44A7-818A-4ACFD8CC31BB}"/>
    <cellStyle name="20% - Accent4 90" xfId="1800" xr:uid="{4E0FB16A-E537-46B5-95E2-E529C48BDD21}"/>
    <cellStyle name="20% - Accent4 91" xfId="1820" xr:uid="{4E8C6A3C-D010-4C0C-8E06-D80257FE008A}"/>
    <cellStyle name="20% - Accent4 92" xfId="1840" xr:uid="{846C6D07-00AD-49B8-9A71-C5145EAE45A0}"/>
    <cellStyle name="20% - Accent4 93" xfId="1860" xr:uid="{61444536-9455-4452-BE5D-837338ED7444}"/>
    <cellStyle name="20% - Accent4 94" xfId="1880" xr:uid="{282C5517-AE0E-4211-8946-0361016C32AE}"/>
    <cellStyle name="20% - Accent4 95" xfId="1900" xr:uid="{ACA00E73-003C-4259-97CB-08029E91A4F6}"/>
    <cellStyle name="20% - Accent4 96" xfId="1920" xr:uid="{63781A26-4BC1-4ADD-ADFB-76D15751C1AA}"/>
    <cellStyle name="20% - Accent4 97" xfId="1940" xr:uid="{C7B5C77C-5FEE-46AD-AB3E-D36DC1C891AA}"/>
    <cellStyle name="20% - Accent4 98" xfId="1960" xr:uid="{E50FD68F-64DA-47F5-846C-AC25E321C73C}"/>
    <cellStyle name="20% - Accent4 99" xfId="1980" xr:uid="{D7CEBB6B-40F1-4E88-9BFE-E3940A88620B}"/>
    <cellStyle name="20% - Accent5" xfId="29" builtinId="46" customBuiltin="1"/>
    <cellStyle name="20% - Accent5 10" xfId="203" xr:uid="{41A6B891-CB68-407C-8CD9-79BDD841EF09}"/>
    <cellStyle name="20% - Accent5 100" xfId="2003" xr:uid="{DDADE67D-9D93-41E2-A11F-BB949B418E5A}"/>
    <cellStyle name="20% - Accent5 101" xfId="2023" xr:uid="{1270B7D4-64D0-4D7E-BF91-F1B6CF22AFFE}"/>
    <cellStyle name="20% - Accent5 102" xfId="2043" xr:uid="{6A14B542-CC65-464F-834D-3EFCDE2C30A1}"/>
    <cellStyle name="20% - Accent5 103" xfId="2063" xr:uid="{44E85D72-CF32-4F56-8BE8-53523BB15D0C}"/>
    <cellStyle name="20% - Accent5 104" xfId="2083" xr:uid="{2E3F0FAF-7F52-4192-A399-9EA726726154}"/>
    <cellStyle name="20% - Accent5 105" xfId="2103" xr:uid="{44340E94-034F-4544-ABD1-0A6C8A080E06}"/>
    <cellStyle name="20% - Accent5 106" xfId="2123" xr:uid="{90C55D7B-A03A-4C05-9B74-6249DCAFF403}"/>
    <cellStyle name="20% - Accent5 107" xfId="2143" xr:uid="{DD880EED-64FE-4CA1-AB38-4E6A7BDF7291}"/>
    <cellStyle name="20% - Accent5 108" xfId="2163" xr:uid="{06151E36-5B18-44EF-BF88-0703179279DE}"/>
    <cellStyle name="20% - Accent5 109" xfId="2183" xr:uid="{4D98F890-D5CA-4591-B929-A8B4AC63EE21}"/>
    <cellStyle name="20% - Accent5 11" xfId="223" xr:uid="{8EAA516D-2AC1-4D3D-9E84-8A5C0B995D9E}"/>
    <cellStyle name="20% - Accent5 110" xfId="2203" xr:uid="{446C1858-FEE4-49FB-B0B4-6F216F2322BD}"/>
    <cellStyle name="20% - Accent5 111" xfId="2223" xr:uid="{78D8CD6B-052B-44F1-B23B-FD6918A629EE}"/>
    <cellStyle name="20% - Accent5 112" xfId="2243" xr:uid="{CCAE53ED-84F4-4F80-8BB9-CB652E9DA41E}"/>
    <cellStyle name="20% - Accent5 113" xfId="2263" xr:uid="{4D269782-23D9-42AA-85A3-BA30DF041C9F}"/>
    <cellStyle name="20% - Accent5 114" xfId="2283" xr:uid="{102FD354-DCB0-4EEF-A898-9519A79C6164}"/>
    <cellStyle name="20% - Accent5 115" xfId="2303" xr:uid="{AE270538-7A52-4151-AD48-87B010130618}"/>
    <cellStyle name="20% - Accent5 116" xfId="2323" xr:uid="{13A98666-094F-4334-B29B-CFFC67A0628B}"/>
    <cellStyle name="20% - Accent5 117" xfId="2343" xr:uid="{FDE8F817-EFED-43D4-AE26-5EA368BFE516}"/>
    <cellStyle name="20% - Accent5 118" xfId="2363" xr:uid="{4949FF42-2596-4AB8-BDE8-D149C6D1DB03}"/>
    <cellStyle name="20% - Accent5 119" xfId="2383" xr:uid="{FC9D2644-87A4-4271-B91E-83866243FB64}"/>
    <cellStyle name="20% - Accent5 12" xfId="243" xr:uid="{E4E66391-86EA-48AA-8F63-548597221F94}"/>
    <cellStyle name="20% - Accent5 120" xfId="2403" xr:uid="{629C19A2-4092-4571-9E4C-3F858D2F9C64}"/>
    <cellStyle name="20% - Accent5 121" xfId="2423" xr:uid="{4C93568E-05DA-42CF-AFE7-47A8FAE26914}"/>
    <cellStyle name="20% - Accent5 122" xfId="2443" xr:uid="{C5C5A727-DD90-45E6-839C-0BF0DA75C2FF}"/>
    <cellStyle name="20% - Accent5 123" xfId="2463" xr:uid="{4428CD69-D1B5-4887-91CF-0705926949C9}"/>
    <cellStyle name="20% - Accent5 124" xfId="2483" xr:uid="{C91B5BE9-7CF1-43E5-A86F-F5F532668BF6}"/>
    <cellStyle name="20% - Accent5 125" xfId="2503" xr:uid="{B3E4234F-533A-4B28-8FF7-871A5C53127F}"/>
    <cellStyle name="20% - Accent5 126" xfId="2523" xr:uid="{FAFFDF30-6736-48B4-A89C-73118F828BB0}"/>
    <cellStyle name="20% - Accent5 127" xfId="2543" xr:uid="{38ECA821-AA90-4E76-B888-C84ACB4C74B6}"/>
    <cellStyle name="20% - Accent5 128" xfId="2563" xr:uid="{C45AB7ED-CB28-4C14-85E9-94F88E843909}"/>
    <cellStyle name="20% - Accent5 129" xfId="2583" xr:uid="{8F8C262E-B729-430C-8547-5B13B2182E81}"/>
    <cellStyle name="20% - Accent5 13" xfId="263" xr:uid="{148C8172-41A3-4F07-8F2E-4FEBECEEACB8}"/>
    <cellStyle name="20% - Accent5 130" xfId="2603" xr:uid="{0D4E0318-E236-4A31-9E43-C754B9BFDDC6}"/>
    <cellStyle name="20% - Accent5 131" xfId="2623" xr:uid="{0BF70872-2ABD-4313-B6C3-A3E38D8D8895}"/>
    <cellStyle name="20% - Accent5 132" xfId="2643" xr:uid="{276EE401-9830-4484-BBA5-0A08CD73E5B4}"/>
    <cellStyle name="20% - Accent5 133" xfId="2663" xr:uid="{B46C47AA-579C-4942-9DDD-2CB1ABD2A632}"/>
    <cellStyle name="20% - Accent5 134" xfId="2683" xr:uid="{D655372E-8672-4539-9AC8-D610E442CC4A}"/>
    <cellStyle name="20% - Accent5 135" xfId="2703" xr:uid="{A2933716-334D-41A7-AB6F-CBA27133797B}"/>
    <cellStyle name="20% - Accent5 136" xfId="2723" xr:uid="{BC66FECC-F19B-47DF-8545-EC17C76A19D0}"/>
    <cellStyle name="20% - Accent5 137" xfId="2743" xr:uid="{7A34DEE4-C354-4AE8-A9DD-1239FA6FAD4C}"/>
    <cellStyle name="20% - Accent5 138" xfId="2763" xr:uid="{C6E25F0C-A583-46A1-9267-C6B25B870EC7}"/>
    <cellStyle name="20% - Accent5 139" xfId="2783" xr:uid="{15AFBD30-9C20-47CF-B6E4-0F365302FF80}"/>
    <cellStyle name="20% - Accent5 14" xfId="283" xr:uid="{14199170-3C7E-47D4-B78B-0A5BC6C93366}"/>
    <cellStyle name="20% - Accent5 140" xfId="2803" xr:uid="{2A6EDC7D-753F-4FA3-AA1A-764E0B586BFC}"/>
    <cellStyle name="20% - Accent5 141" xfId="2823" xr:uid="{F4D7A7BA-72F9-494D-A617-9AED5A868E2D}"/>
    <cellStyle name="20% - Accent5 142" xfId="2843" xr:uid="{D4B65B2E-EA11-4697-B9E1-0377E077E7EC}"/>
    <cellStyle name="20% - Accent5 143" xfId="2863" xr:uid="{2285EACB-C5A4-4B46-9B08-945C9277F45F}"/>
    <cellStyle name="20% - Accent5 144" xfId="2883" xr:uid="{CF4588AB-52B7-4A2A-B850-D7CAB4C12F59}"/>
    <cellStyle name="20% - Accent5 145" xfId="2903" xr:uid="{5FED637E-C98D-4672-84C6-4F76A82DD07C}"/>
    <cellStyle name="20% - Accent5 146" xfId="2923" xr:uid="{B4E9D880-B8F3-4DBB-97EE-25A6B8D46DE7}"/>
    <cellStyle name="20% - Accent5 147" xfId="2943" xr:uid="{9C8CBEF4-338D-44C9-B556-6AC48EC66FAA}"/>
    <cellStyle name="20% - Accent5 148" xfId="2963" xr:uid="{764DD6F5-6713-4065-98C9-2796691F9DF3}"/>
    <cellStyle name="20% - Accent5 149" xfId="2983" xr:uid="{05EA8FFA-18B1-4804-8447-0FBEDE8AE1E8}"/>
    <cellStyle name="20% - Accent5 15" xfId="303" xr:uid="{4EEFB4EB-724C-4D9C-95BB-BDD246968787}"/>
    <cellStyle name="20% - Accent5 150" xfId="3003" xr:uid="{D63526E0-4969-4C5F-BA9C-CEB3F5069729}"/>
    <cellStyle name="20% - Accent5 151" xfId="3023" xr:uid="{BF765499-620D-4AB3-8764-36A98F82BEBA}"/>
    <cellStyle name="20% - Accent5 152" xfId="3043" xr:uid="{CFD8D352-283C-4D26-9DC5-1A18D3074076}"/>
    <cellStyle name="20% - Accent5 153" xfId="3065" xr:uid="{89D7EC67-FD0A-4477-9531-2A207EC1ED19}"/>
    <cellStyle name="20% - Accent5 154" xfId="3085" xr:uid="{089D3EEB-A15D-42B3-912E-BA9D297CC095}"/>
    <cellStyle name="20% - Accent5 155" xfId="3105" xr:uid="{B28DEC41-9896-4C3C-A648-EF46F7381A9D}"/>
    <cellStyle name="20% - Accent5 156" xfId="3125" xr:uid="{C4BEE84D-2ACD-49E6-AC50-3AB756EA47FC}"/>
    <cellStyle name="20% - Accent5 157" xfId="3145" xr:uid="{5AC8942F-8EFB-4D6E-8802-05E464D9F17F}"/>
    <cellStyle name="20% - Accent5 158" xfId="3165" xr:uid="{72906B49-20B0-49BF-A0AF-FF4287C1E098}"/>
    <cellStyle name="20% - Accent5 159" xfId="3185" xr:uid="{7B140356-142A-4D04-BF10-F977C9FB9FAC}"/>
    <cellStyle name="20% - Accent5 16" xfId="323" xr:uid="{5DEEE9BF-E8A9-4A56-91F8-F1D657A5252C}"/>
    <cellStyle name="20% - Accent5 160" xfId="3205" xr:uid="{7FAAB919-C781-4316-98B6-A7F6FA52104F}"/>
    <cellStyle name="20% - Accent5 161" xfId="3225" xr:uid="{8399041B-D73D-43C1-8887-E2D8F55EA138}"/>
    <cellStyle name="20% - Accent5 162" xfId="3245" xr:uid="{8217EC45-4FA4-4809-837F-827AC1C39FD8}"/>
    <cellStyle name="20% - Accent5 163" xfId="3265" xr:uid="{70D91CED-1A0D-445D-8712-381A80779F64}"/>
    <cellStyle name="20% - Accent5 164" xfId="3285" xr:uid="{9316AB36-DEE8-4A4D-93CA-31187447BB49}"/>
    <cellStyle name="20% - Accent5 165" xfId="3305" xr:uid="{2A4F4C04-2887-41D3-8BEC-1FB39842EB1B}"/>
    <cellStyle name="20% - Accent5 166" xfId="3325" xr:uid="{7B2108F9-2AE9-4185-A3BC-5D7B2DB10D49}"/>
    <cellStyle name="20% - Accent5 167" xfId="3345" xr:uid="{F8182189-6D82-45B3-98FF-F9CF3F95CBCF}"/>
    <cellStyle name="20% - Accent5 168" xfId="3365" xr:uid="{74AB8209-CC10-465F-9138-B96CD3240099}"/>
    <cellStyle name="20% - Accent5 169" xfId="3385" xr:uid="{A55B8916-1D06-4B9F-9434-F68ABED8074E}"/>
    <cellStyle name="20% - Accent5 17" xfId="343" xr:uid="{CFEA82F4-47BA-4721-B756-ADF2A2781794}"/>
    <cellStyle name="20% - Accent5 170" xfId="3405" xr:uid="{6ECCE587-5CA8-4D18-A3FC-3198A8C9EADE}"/>
    <cellStyle name="20% - Accent5 171" xfId="3425" xr:uid="{1EBAB377-D3B4-4E7F-88B6-34754DC1AF67}"/>
    <cellStyle name="20% - Accent5 172" xfId="3445" xr:uid="{1ECA7E14-BC4E-4D7B-B73D-B59D81EFDFFE}"/>
    <cellStyle name="20% - Accent5 173" xfId="3465" xr:uid="{E91825C6-7F65-45F0-AFCE-AE4499C1337B}"/>
    <cellStyle name="20% - Accent5 174" xfId="3485" xr:uid="{0ADE30D2-A0AC-44CC-85E3-86B0A81E2A1F}"/>
    <cellStyle name="20% - Accent5 175" xfId="3505" xr:uid="{E40CB23F-68BF-4E26-8362-0A861C6BD9A2}"/>
    <cellStyle name="20% - Accent5 176" xfId="3525" xr:uid="{EB39D2F9-A54A-4E39-A432-F8A228B70F43}"/>
    <cellStyle name="20% - Accent5 177" xfId="3545" xr:uid="{F36B9478-37B3-4E30-99AC-5A93A64E61F3}"/>
    <cellStyle name="20% - Accent5 178" xfId="3565" xr:uid="{115C95E4-B562-4842-90CC-5DF46A094040}"/>
    <cellStyle name="20% - Accent5 179" xfId="3585" xr:uid="{577B84BF-9E62-4A66-B007-03F45DE8AB5B}"/>
    <cellStyle name="20% - Accent5 18" xfId="363" xr:uid="{49A9A3D8-558D-4C81-BB75-C51D03C54C9C}"/>
    <cellStyle name="20% - Accent5 180" xfId="3605" xr:uid="{9608D346-726C-4D97-9489-58A15FEA3050}"/>
    <cellStyle name="20% - Accent5 181" xfId="3625" xr:uid="{68BAF4AD-E445-4D4A-A6DC-76365EAE83F3}"/>
    <cellStyle name="20% - Accent5 182" xfId="3645" xr:uid="{E5E809D0-58E8-4247-BDDB-C1A75050412C}"/>
    <cellStyle name="20% - Accent5 183" xfId="3665" xr:uid="{EEBF79E0-A6FB-4A06-AF97-3F09DBAB9893}"/>
    <cellStyle name="20% - Accent5 184" xfId="3685" xr:uid="{8D1D5DBE-FD44-42A5-9AE0-85B4B6D40AC9}"/>
    <cellStyle name="20% - Accent5 185" xfId="3705" xr:uid="{4259AF32-6D98-4500-A8F2-265A7F22BB0F}"/>
    <cellStyle name="20% - Accent5 186" xfId="3725" xr:uid="{3F6F707A-CBF0-4CE9-9E79-C7DA6E158E0B}"/>
    <cellStyle name="20% - Accent5 187" xfId="3745" xr:uid="{D2936199-C60F-449B-8E36-DC388A72FAEA}"/>
    <cellStyle name="20% - Accent5 188" xfId="3765" xr:uid="{78E48387-E043-4291-A2E6-C8D2F942D3F1}"/>
    <cellStyle name="20% - Accent5 189" xfId="3785" xr:uid="{626818B0-27AB-435B-AECD-8CE2142048EB}"/>
    <cellStyle name="20% - Accent5 19" xfId="383" xr:uid="{8521CFE6-C7BA-4D91-A62A-645E4CFF0200}"/>
    <cellStyle name="20% - Accent5 190" xfId="3805" xr:uid="{677CF6FB-146A-4D91-8ECA-6099C2839C2F}"/>
    <cellStyle name="20% - Accent5 191" xfId="3825" xr:uid="{25A16660-3030-4EE4-A427-928A60A6E323}"/>
    <cellStyle name="20% - Accent5 192" xfId="3845" xr:uid="{74493B75-5CEB-498F-BF07-EC812FD707BB}"/>
    <cellStyle name="20% - Accent5 193" xfId="3865" xr:uid="{AAB8CA72-7BC6-4374-98F5-6811C3296944}"/>
    <cellStyle name="20% - Accent5 194" xfId="3885" xr:uid="{B40A424F-6E6E-4C74-81DA-3865965893F6}"/>
    <cellStyle name="20% - Accent5 195" xfId="3905" xr:uid="{A47D5664-6506-4E22-9430-555D40F3FAB5}"/>
    <cellStyle name="20% - Accent5 196" xfId="3925" xr:uid="{B5FEC3E1-22E2-4997-B11C-C87FB98C6C3A}"/>
    <cellStyle name="20% - Accent5 197" xfId="3945" xr:uid="{0D30D64A-222A-472D-9160-A6A07B58B317}"/>
    <cellStyle name="20% - Accent5 198" xfId="3965" xr:uid="{F125FA41-2A7E-4DB4-A269-2CB76C94BDF5}"/>
    <cellStyle name="20% - Accent5 199" xfId="3985" xr:uid="{ED46F8E2-2E57-47CA-92EE-AC4BF0D755EB}"/>
    <cellStyle name="20% - Accent5 2" xfId="56" xr:uid="{B33E3C9C-762C-4CED-AC42-5927C7E9B668}"/>
    <cellStyle name="20% - Accent5 20" xfId="403" xr:uid="{96127694-6D17-4771-A697-0A2E88FD7E7B}"/>
    <cellStyle name="20% - Accent5 200" xfId="4005" xr:uid="{5BBC6A8E-F955-4E88-9924-A2A634CE778A}"/>
    <cellStyle name="20% - Accent5 201" xfId="4025" xr:uid="{0C083D4B-DD06-4047-A009-824A8DEBC622}"/>
    <cellStyle name="20% - Accent5 202" xfId="4045" xr:uid="{0DB031DA-BBC8-4436-A3A9-F0E25DDD9785}"/>
    <cellStyle name="20% - Accent5 203" xfId="4065" xr:uid="{41621A98-2AF4-4274-B8D1-F1B4116DED03}"/>
    <cellStyle name="20% - Accent5 204" xfId="4085" xr:uid="{9B8C634F-5724-4DAA-A676-E2DF323AC63C}"/>
    <cellStyle name="20% - Accent5 205" xfId="4105" xr:uid="{EDE0DD45-9906-4A88-BC8B-F02FFE15DE61}"/>
    <cellStyle name="20% - Accent5 206" xfId="4125" xr:uid="{2126C399-7FD0-41A1-B637-F8619FDC0606}"/>
    <cellStyle name="20% - Accent5 207" xfId="4145" xr:uid="{AA04B22F-8E18-4318-8CB8-E4F082408F05}"/>
    <cellStyle name="20% - Accent5 208" xfId="4165" xr:uid="{28B94841-4B26-42DE-A071-1D71E7DA2851}"/>
    <cellStyle name="20% - Accent5 209" xfId="4185" xr:uid="{1265C9DB-C016-450B-B820-6C001F39463F}"/>
    <cellStyle name="20% - Accent5 21" xfId="423" xr:uid="{25DA0228-7068-4996-83D7-8D5218D4E647}"/>
    <cellStyle name="20% - Accent5 210" xfId="4205" xr:uid="{01A039CE-BF94-4A47-9CC9-A6374C20C618}"/>
    <cellStyle name="20% - Accent5 211" xfId="4225" xr:uid="{23D24AA1-4703-4846-8AF6-B67A42DEE641}"/>
    <cellStyle name="20% - Accent5 212" xfId="4246" xr:uid="{E8F786B6-3BE8-474E-B538-37F4DE1DB496}"/>
    <cellStyle name="20% - Accent5 213" xfId="4266" xr:uid="{D019815C-88A7-4950-9752-2F0EAADAF1BC}"/>
    <cellStyle name="20% - Accent5 22" xfId="443" xr:uid="{5038A6D5-9D86-400D-BE0D-F807F059D668}"/>
    <cellStyle name="20% - Accent5 23" xfId="463" xr:uid="{FB54A78C-F24C-4B0F-BA29-23DFDD22369F}"/>
    <cellStyle name="20% - Accent5 24" xfId="483" xr:uid="{65A97E2B-49D1-48FB-9102-E03B4161A1D5}"/>
    <cellStyle name="20% - Accent5 25" xfId="503" xr:uid="{3F8D058B-8F02-4684-AA4A-01AF20B86E6C}"/>
    <cellStyle name="20% - Accent5 26" xfId="523" xr:uid="{92D5B1B7-F072-4050-B34A-95509E06174C}"/>
    <cellStyle name="20% - Accent5 27" xfId="543" xr:uid="{9E8E7154-677B-4F59-AED2-41A84542479F}"/>
    <cellStyle name="20% - Accent5 28" xfId="563" xr:uid="{98A52489-FF1D-41FA-9E37-A64261ACDBEF}"/>
    <cellStyle name="20% - Accent5 29" xfId="583" xr:uid="{6344BD5B-0505-4599-A07F-552DD4B63A63}"/>
    <cellStyle name="20% - Accent5 3" xfId="70" xr:uid="{740956BA-1280-4268-84A1-4F1C698BF39E}"/>
    <cellStyle name="20% - Accent5 30" xfId="603" xr:uid="{7A721CB4-50A9-4B61-B8BC-FF6DA9B805FF}"/>
    <cellStyle name="20% - Accent5 31" xfId="623" xr:uid="{3DACD6B4-C970-4776-8770-99D5DAFE2114}"/>
    <cellStyle name="20% - Accent5 32" xfId="643" xr:uid="{F95CD1A2-7895-48C6-BF01-192047BE33CF}"/>
    <cellStyle name="20% - Accent5 33" xfId="663" xr:uid="{D45CC771-53AF-47EB-9B8B-34E9C53D7658}"/>
    <cellStyle name="20% - Accent5 34" xfId="683" xr:uid="{F14C96EC-471F-4FCB-80E9-D0FB6334D0B4}"/>
    <cellStyle name="20% - Accent5 35" xfId="703" xr:uid="{A9F562AD-52A8-48BE-B335-89C0A1767C43}"/>
    <cellStyle name="20% - Accent5 36" xfId="723" xr:uid="{0F974046-AE91-4E70-8080-B7B9EA8570DE}"/>
    <cellStyle name="20% - Accent5 37" xfId="743" xr:uid="{AE4BE034-D75F-46CB-831E-8AE21F98AF7C}"/>
    <cellStyle name="20% - Accent5 38" xfId="763" xr:uid="{7E2AE41C-8321-4068-ADE1-74B1CA0B2B83}"/>
    <cellStyle name="20% - Accent5 39" xfId="783" xr:uid="{2737C756-D82C-4FD7-8F13-056734DAA33A}"/>
    <cellStyle name="20% - Accent5 4" xfId="84" xr:uid="{B7377CAC-37D2-4F5B-8499-7FCB67D321B0}"/>
    <cellStyle name="20% - Accent5 40" xfId="803" xr:uid="{1F980D5C-4069-4D44-BE58-2FAA16F5790E}"/>
    <cellStyle name="20% - Accent5 41" xfId="823" xr:uid="{C5A6B826-4490-4821-AF04-6E6E9DA618DD}"/>
    <cellStyle name="20% - Accent5 42" xfId="843" xr:uid="{C4960D97-D9D1-4FC2-92E1-F32C44B29078}"/>
    <cellStyle name="20% - Accent5 43" xfId="863" xr:uid="{F2C8B26C-647C-49E0-9F03-0052BB8668D7}"/>
    <cellStyle name="20% - Accent5 44" xfId="883" xr:uid="{A4EEE2BE-6A0E-4D5C-A1A3-A87AFFA506D5}"/>
    <cellStyle name="20% - Accent5 45" xfId="903" xr:uid="{6E9CB58F-6DE5-4099-B742-E1F958981575}"/>
    <cellStyle name="20% - Accent5 46" xfId="923" xr:uid="{61BA2676-EB3E-43FA-8E84-56F8F9A8D908}"/>
    <cellStyle name="20% - Accent5 47" xfId="943" xr:uid="{40F32543-BFD2-41A5-8240-5A15956305BE}"/>
    <cellStyle name="20% - Accent5 48" xfId="963" xr:uid="{B8A6951E-F7D3-4644-BCCB-7202FAFDE8CC}"/>
    <cellStyle name="20% - Accent5 49" xfId="983" xr:uid="{30A0B81F-8337-42BF-81A6-0CC2F7059C9F}"/>
    <cellStyle name="20% - Accent5 5" xfId="103" xr:uid="{A097D868-FF16-4B42-968D-CC7538BFA9FD}"/>
    <cellStyle name="20% - Accent5 50" xfId="1003" xr:uid="{039C251F-607B-4252-9077-D68F4C52CA78}"/>
    <cellStyle name="20% - Accent5 51" xfId="1023" xr:uid="{A4E375A6-4997-4EDD-9A5E-757847D007D6}"/>
    <cellStyle name="20% - Accent5 52" xfId="1043" xr:uid="{AED4B4AE-DA29-4458-9EF2-DBCD19827932}"/>
    <cellStyle name="20% - Accent5 53" xfId="1063" xr:uid="{0B1FE44E-BE57-447E-A0C0-2842AA2B7711}"/>
    <cellStyle name="20% - Accent5 54" xfId="1083" xr:uid="{D42AE395-A539-4F56-9256-8694B1323EE8}"/>
    <cellStyle name="20% - Accent5 55" xfId="1103" xr:uid="{EFECD1C4-6BE2-4C48-A3CA-F0A9AFCBD841}"/>
    <cellStyle name="20% - Accent5 56" xfId="1123" xr:uid="{66EA69F6-B74E-4457-9A19-AB3ED9D4E593}"/>
    <cellStyle name="20% - Accent5 57" xfId="1143" xr:uid="{95B32ECD-4634-4999-9606-D23A1E131F74}"/>
    <cellStyle name="20% - Accent5 58" xfId="1163" xr:uid="{AB40E063-EA9D-4C6D-97D8-FFD5A05ACF9B}"/>
    <cellStyle name="20% - Accent5 59" xfId="1183" xr:uid="{9FEDEFF0-7979-4F23-BA43-A17411486D8A}"/>
    <cellStyle name="20% - Accent5 6" xfId="123" xr:uid="{826AE680-BCB5-464A-91B2-43C6F6F68408}"/>
    <cellStyle name="20% - Accent5 60" xfId="1203" xr:uid="{B29C8520-406D-40D8-86DC-2641A96170FB}"/>
    <cellStyle name="20% - Accent5 61" xfId="1223" xr:uid="{7DD1FBD5-AF16-48F7-B369-266783C0C6B8}"/>
    <cellStyle name="20% - Accent5 62" xfId="1243" xr:uid="{3D722AF4-6DE0-42A5-97AA-112010C230F1}"/>
    <cellStyle name="20% - Accent5 63" xfId="1263" xr:uid="{050D5541-7004-4562-BF74-D711E6C4C9BD}"/>
    <cellStyle name="20% - Accent5 64" xfId="1283" xr:uid="{A78B65E7-B3E2-4E29-A5DB-65FF462C6E96}"/>
    <cellStyle name="20% - Accent5 65" xfId="1303" xr:uid="{02B92EBF-A4E8-4A32-A3C6-A50BE587C1B2}"/>
    <cellStyle name="20% - Accent5 66" xfId="1323" xr:uid="{B2872C23-CE23-4CE3-A7D2-25A4C1FF829F}"/>
    <cellStyle name="20% - Accent5 67" xfId="1343" xr:uid="{618D41BC-0A59-41F1-A268-E7537F273080}"/>
    <cellStyle name="20% - Accent5 68" xfId="1363" xr:uid="{5E55401D-824C-40B5-BA40-0B96857B6EE9}"/>
    <cellStyle name="20% - Accent5 69" xfId="1383" xr:uid="{B56F1176-221A-4C09-81C1-A57F35691EEE}"/>
    <cellStyle name="20% - Accent5 7" xfId="143" xr:uid="{ADB671CE-28D5-4F16-B6BA-0F6E2CEFD5F2}"/>
    <cellStyle name="20% - Accent5 70" xfId="1403" xr:uid="{B8B68AAE-0351-4785-AA3F-5754AC972069}"/>
    <cellStyle name="20% - Accent5 71" xfId="1423" xr:uid="{9199CB2A-8878-4A7A-959C-D1BA81433A4F}"/>
    <cellStyle name="20% - Accent5 72" xfId="1443" xr:uid="{AF882354-7F16-4506-B70E-25DAEEBD857E}"/>
    <cellStyle name="20% - Accent5 73" xfId="1463" xr:uid="{9E27B12D-75EF-4FDA-BE87-C9D12CA1C2EA}"/>
    <cellStyle name="20% - Accent5 74" xfId="1483" xr:uid="{C8334C7C-119C-4F67-BB25-0BF4EA5EA51A}"/>
    <cellStyle name="20% - Accent5 75" xfId="1503" xr:uid="{B9D3F41A-71B4-4A40-943E-8A7E9382B9BC}"/>
    <cellStyle name="20% - Accent5 76" xfId="1523" xr:uid="{2A640A9C-7952-4837-B3CF-AC7B9F48B8EF}"/>
    <cellStyle name="20% - Accent5 77" xfId="1543" xr:uid="{C70F2A42-EC74-4F05-8DDB-6C349C59F2EB}"/>
    <cellStyle name="20% - Accent5 78" xfId="1563" xr:uid="{D5DAC3E7-05E3-4412-A4F3-0B7716A47B5D}"/>
    <cellStyle name="20% - Accent5 79" xfId="1583" xr:uid="{9D0325DD-BC95-4B68-881E-109A7ADDBA00}"/>
    <cellStyle name="20% - Accent5 8" xfId="163" xr:uid="{56556EA3-EF50-4670-8516-4DDDC11B9C13}"/>
    <cellStyle name="20% - Accent5 80" xfId="1603" xr:uid="{93252FE3-9164-49F2-BE2C-BF270B74C1B3}"/>
    <cellStyle name="20% - Accent5 81" xfId="1623" xr:uid="{6D41DFA4-8498-4B1C-91D1-18000328C01E}"/>
    <cellStyle name="20% - Accent5 82" xfId="1643" xr:uid="{E36EE918-BB88-4E9C-932D-CC2BD9EAFDA8}"/>
    <cellStyle name="20% - Accent5 83" xfId="1663" xr:uid="{9797C15A-2C5F-40A6-AD31-85A10A644FAB}"/>
    <cellStyle name="20% - Accent5 84" xfId="1683" xr:uid="{37050BD6-97FC-4893-B513-4CBB82BB9FE0}"/>
    <cellStyle name="20% - Accent5 85" xfId="1703" xr:uid="{A0A70810-4902-4FF4-B1EE-727AC1352810}"/>
    <cellStyle name="20% - Accent5 86" xfId="1723" xr:uid="{CF0B8FC7-0AA3-4C56-9E96-B2567020231C}"/>
    <cellStyle name="20% - Accent5 87" xfId="1743" xr:uid="{63EAE645-D90E-468A-A6D3-C7082C3DFA08}"/>
    <cellStyle name="20% - Accent5 88" xfId="1763" xr:uid="{A5299811-913D-4C52-9F91-6CBF0AF603ED}"/>
    <cellStyle name="20% - Accent5 89" xfId="1783" xr:uid="{BB5D9E33-9CDE-4F2E-98A7-3B1FC998EE9F}"/>
    <cellStyle name="20% - Accent5 9" xfId="183" xr:uid="{3CF5125C-D417-4812-8572-8E8B85DEBDFB}"/>
    <cellStyle name="20% - Accent5 90" xfId="1803" xr:uid="{B7E38CD0-E40B-4339-8B9B-BB605F27869B}"/>
    <cellStyle name="20% - Accent5 91" xfId="1823" xr:uid="{A1F0F12A-60B3-4838-B678-B6F4C4012060}"/>
    <cellStyle name="20% - Accent5 92" xfId="1843" xr:uid="{9DA19E91-CA40-4423-A640-DF9CFE0A002A}"/>
    <cellStyle name="20% - Accent5 93" xfId="1863" xr:uid="{983F188F-25DD-4166-90D0-E01F8AF522D9}"/>
    <cellStyle name="20% - Accent5 94" xfId="1883" xr:uid="{099CD63B-CF02-41BC-B81B-CDBDD30EA24B}"/>
    <cellStyle name="20% - Accent5 95" xfId="1903" xr:uid="{4D520C20-E479-4F03-A3C7-8C61DC8BCC0F}"/>
    <cellStyle name="20% - Accent5 96" xfId="1923" xr:uid="{A99626BF-BAB2-4E63-B85E-B13D33D5A7A0}"/>
    <cellStyle name="20% - Accent5 97" xfId="1943" xr:uid="{543880BD-1E00-4A8F-B5C1-AED9854F3659}"/>
    <cellStyle name="20% - Accent5 98" xfId="1963" xr:uid="{1DBE6006-E11E-4512-8B38-91D0C3FFE36A}"/>
    <cellStyle name="20% - Accent5 99" xfId="1983" xr:uid="{C1134350-77A0-48BD-A790-5E2C43616199}"/>
    <cellStyle name="20% - Accent6" xfId="32" builtinId="50" customBuiltin="1"/>
    <cellStyle name="20% - Accent6 10" xfId="206" xr:uid="{BB92CA6A-DEBC-45F5-AF11-6AA315D764BD}"/>
    <cellStyle name="20% - Accent6 100" xfId="2006" xr:uid="{52C02ABE-4E5A-4536-9F11-6958B71A1438}"/>
    <cellStyle name="20% - Accent6 101" xfId="2026" xr:uid="{5EF0BD57-C6FE-40FE-A421-DB3E190DF909}"/>
    <cellStyle name="20% - Accent6 102" xfId="2046" xr:uid="{941BD1DB-2657-43EA-B190-A8F5FA0707D6}"/>
    <cellStyle name="20% - Accent6 103" xfId="2066" xr:uid="{2E713208-0977-4453-9204-10901E934F2F}"/>
    <cellStyle name="20% - Accent6 104" xfId="2086" xr:uid="{4156DDA7-196A-4817-9504-DC71E3BD6DA5}"/>
    <cellStyle name="20% - Accent6 105" xfId="2106" xr:uid="{76ACC2FE-1A14-487A-9BF7-B3649BF5378F}"/>
    <cellStyle name="20% - Accent6 106" xfId="2126" xr:uid="{5A8C42ED-F28D-4415-BCB4-C05499CFF5A7}"/>
    <cellStyle name="20% - Accent6 107" xfId="2146" xr:uid="{2C87BA8A-7703-401D-8534-1C85D646B551}"/>
    <cellStyle name="20% - Accent6 108" xfId="2166" xr:uid="{DE86DD0F-9288-4AC0-A89A-FD3440B95CD8}"/>
    <cellStyle name="20% - Accent6 109" xfId="2186" xr:uid="{954D2BBB-7989-48F8-A52F-F0E45411572F}"/>
    <cellStyle name="20% - Accent6 11" xfId="226" xr:uid="{3B5AF1C8-9E31-4473-B960-2D6C03C5EBA2}"/>
    <cellStyle name="20% - Accent6 110" xfId="2206" xr:uid="{EAD2AE4E-ACAB-4163-9C50-52D13CA2AE92}"/>
    <cellStyle name="20% - Accent6 111" xfId="2226" xr:uid="{B5BCDBD4-122C-4894-85FB-5BF7D32AD724}"/>
    <cellStyle name="20% - Accent6 112" xfId="2246" xr:uid="{778CDEE9-6295-4145-B675-E9A3E09E8EEB}"/>
    <cellStyle name="20% - Accent6 113" xfId="2266" xr:uid="{12275981-8560-4054-BB82-136DE4D9C8F3}"/>
    <cellStyle name="20% - Accent6 114" xfId="2286" xr:uid="{299D0860-29DC-49D9-9DE0-857F7EF10CAF}"/>
    <cellStyle name="20% - Accent6 115" xfId="2306" xr:uid="{276BFDD2-9D91-4434-B5A4-A020696EEAC5}"/>
    <cellStyle name="20% - Accent6 116" xfId="2326" xr:uid="{DCA249F2-306D-4C38-9F88-D62C80F2013B}"/>
    <cellStyle name="20% - Accent6 117" xfId="2346" xr:uid="{E78750A2-3498-4E01-BA80-0AE2B223034E}"/>
    <cellStyle name="20% - Accent6 118" xfId="2366" xr:uid="{D2D42FF0-203C-4DE3-9103-CB15BC669CB8}"/>
    <cellStyle name="20% - Accent6 119" xfId="2386" xr:uid="{A44C8FAC-DCF9-4B20-AEA9-F64C7C6CE41D}"/>
    <cellStyle name="20% - Accent6 12" xfId="246" xr:uid="{A3CC680D-F454-4CE2-A36C-413E5D9EFC39}"/>
    <cellStyle name="20% - Accent6 120" xfId="2406" xr:uid="{C8EBD678-EA0A-45E8-BB64-6ECEE31C9EAB}"/>
    <cellStyle name="20% - Accent6 121" xfId="2426" xr:uid="{4E8D7178-3953-49CC-9B3C-75FD18B2078F}"/>
    <cellStyle name="20% - Accent6 122" xfId="2446" xr:uid="{8EBA00E6-8C00-46AA-AC23-1AA16A593ED3}"/>
    <cellStyle name="20% - Accent6 123" xfId="2466" xr:uid="{942EF5E8-CF92-4BE0-9E84-A126C41A7A6B}"/>
    <cellStyle name="20% - Accent6 124" xfId="2486" xr:uid="{ABF3FC8C-60CF-437B-B02A-0365937A5B4D}"/>
    <cellStyle name="20% - Accent6 125" xfId="2506" xr:uid="{E3B6E742-B098-48D1-A4BA-86B5B51F177E}"/>
    <cellStyle name="20% - Accent6 126" xfId="2526" xr:uid="{056CD330-EF25-437C-A3E6-2FF1B36343F4}"/>
    <cellStyle name="20% - Accent6 127" xfId="2546" xr:uid="{E3082BC3-28B0-4BC5-9042-5F50AF721B5A}"/>
    <cellStyle name="20% - Accent6 128" xfId="2566" xr:uid="{588A6711-A03D-4713-AB7E-61122E766174}"/>
    <cellStyle name="20% - Accent6 129" xfId="2586" xr:uid="{33E74A76-0ABF-4BAF-BE8A-23FDF905AF64}"/>
    <cellStyle name="20% - Accent6 13" xfId="266" xr:uid="{C892122F-6CFB-4F54-8319-1E0E8632FAAB}"/>
    <cellStyle name="20% - Accent6 130" xfId="2606" xr:uid="{21380900-2DEF-4E0E-980D-7A1D1726F561}"/>
    <cellStyle name="20% - Accent6 131" xfId="2626" xr:uid="{AF118AFE-60B7-4590-959E-7A93A07CDBDC}"/>
    <cellStyle name="20% - Accent6 132" xfId="2646" xr:uid="{75D3BC6C-3548-4433-BEF6-FDA31B71FCB2}"/>
    <cellStyle name="20% - Accent6 133" xfId="2666" xr:uid="{E294A5E8-AA3B-44FA-8B16-09F3C335C17D}"/>
    <cellStyle name="20% - Accent6 134" xfId="2686" xr:uid="{7C2B3905-2D6F-438F-BD39-C03F50E6E7CF}"/>
    <cellStyle name="20% - Accent6 135" xfId="2706" xr:uid="{AFF3AF69-956F-4015-BA6A-78ACEE3826E5}"/>
    <cellStyle name="20% - Accent6 136" xfId="2726" xr:uid="{1C7FC0CD-BF0C-4CCB-8E85-930F8D92E2C2}"/>
    <cellStyle name="20% - Accent6 137" xfId="2746" xr:uid="{620D9F22-A19A-4C71-A39F-5C2E2768D50C}"/>
    <cellStyle name="20% - Accent6 138" xfId="2766" xr:uid="{72EBC6AE-D760-4B35-AF3E-2D0D4765B0BE}"/>
    <cellStyle name="20% - Accent6 139" xfId="2786" xr:uid="{B3ECBD7C-1647-4C8B-BA31-BA9EE89A731D}"/>
    <cellStyle name="20% - Accent6 14" xfId="286" xr:uid="{31F6D895-21AA-4217-B684-B176C277B3AE}"/>
    <cellStyle name="20% - Accent6 140" xfId="2806" xr:uid="{AF88C737-3E79-46F0-A53A-78A0A5DF0929}"/>
    <cellStyle name="20% - Accent6 141" xfId="2826" xr:uid="{CE68DE7C-0B77-41CE-B7ED-1B5ED92C161F}"/>
    <cellStyle name="20% - Accent6 142" xfId="2846" xr:uid="{A88B53D8-883E-4628-825F-CCF2EB89BF18}"/>
    <cellStyle name="20% - Accent6 143" xfId="2866" xr:uid="{85EDD68C-606F-4AB2-90F6-1E03AFD7C3F4}"/>
    <cellStyle name="20% - Accent6 144" xfId="2886" xr:uid="{E0020CEE-C8EA-4453-90BA-C82217D200BE}"/>
    <cellStyle name="20% - Accent6 145" xfId="2906" xr:uid="{A03C9819-C2DC-4F82-A854-BEDC0F16A888}"/>
    <cellStyle name="20% - Accent6 146" xfId="2926" xr:uid="{983E3DEF-F735-4D1B-8548-688511BB5386}"/>
    <cellStyle name="20% - Accent6 147" xfId="2946" xr:uid="{372A623D-891E-4DB6-A7A6-1D79DEBBE48B}"/>
    <cellStyle name="20% - Accent6 148" xfId="2966" xr:uid="{99241FF6-D738-40E1-A736-A828E751509C}"/>
    <cellStyle name="20% - Accent6 149" xfId="2986" xr:uid="{D8FA0734-BBFC-4C23-A807-2ECBEB765E79}"/>
    <cellStyle name="20% - Accent6 15" xfId="306" xr:uid="{18A3E040-D5F5-45F3-A860-E44354FCD28E}"/>
    <cellStyle name="20% - Accent6 150" xfId="3006" xr:uid="{6E539804-B08E-4438-B4ED-5436DBB524DB}"/>
    <cellStyle name="20% - Accent6 151" xfId="3026" xr:uid="{F2302B3B-062B-4753-A469-2E7B81723AE4}"/>
    <cellStyle name="20% - Accent6 152" xfId="3046" xr:uid="{B3A66DBD-9AD0-431C-8763-905D92A846B5}"/>
    <cellStyle name="20% - Accent6 153" xfId="3068" xr:uid="{B43C755E-1148-4F8B-B55B-B835F91A3991}"/>
    <cellStyle name="20% - Accent6 154" xfId="3088" xr:uid="{45C5B354-4E3B-4AC8-AB9C-4912B172FD60}"/>
    <cellStyle name="20% - Accent6 155" xfId="3108" xr:uid="{0E1404E1-E5F8-47E7-962B-D6E564278642}"/>
    <cellStyle name="20% - Accent6 156" xfId="3128" xr:uid="{98A6D983-BA18-43B1-AC99-E23AE10AF6FA}"/>
    <cellStyle name="20% - Accent6 157" xfId="3148" xr:uid="{D8B651FF-E504-4891-B29F-752154532BB8}"/>
    <cellStyle name="20% - Accent6 158" xfId="3168" xr:uid="{640551F8-BAE9-425D-819A-CC349AFB00C6}"/>
    <cellStyle name="20% - Accent6 159" xfId="3188" xr:uid="{0006B605-955A-49CB-8611-55FAE8FEF863}"/>
    <cellStyle name="20% - Accent6 16" xfId="326" xr:uid="{FE050566-DE4F-44F3-BD94-2E0561F8E161}"/>
    <cellStyle name="20% - Accent6 160" xfId="3208" xr:uid="{133C7987-D090-486F-A55B-9B9D41885A1A}"/>
    <cellStyle name="20% - Accent6 161" xfId="3228" xr:uid="{BA49A1FE-D1BD-4BD4-AB64-A4C8947EB891}"/>
    <cellStyle name="20% - Accent6 162" xfId="3248" xr:uid="{EA3A60D6-90A7-4308-A98E-93D77B8F6F8D}"/>
    <cellStyle name="20% - Accent6 163" xfId="3268" xr:uid="{44F153A4-CE55-47D2-ABC4-E4382FB87393}"/>
    <cellStyle name="20% - Accent6 164" xfId="3288" xr:uid="{E846E8AE-7394-4BD4-AF06-5D8208EA4493}"/>
    <cellStyle name="20% - Accent6 165" xfId="3308" xr:uid="{927B8D9E-2E5E-4114-91F9-8875D6F7D9E2}"/>
    <cellStyle name="20% - Accent6 166" xfId="3328" xr:uid="{0802640E-6CB6-4EF6-BCD0-F23BC954EA70}"/>
    <cellStyle name="20% - Accent6 167" xfId="3348" xr:uid="{C3713010-DFE1-4912-A194-4BFBEE950BC2}"/>
    <cellStyle name="20% - Accent6 168" xfId="3368" xr:uid="{C63DD22B-A8D1-41A3-ADAB-201584A36AC8}"/>
    <cellStyle name="20% - Accent6 169" xfId="3388" xr:uid="{80D462F3-C152-41D7-9249-4B1B65D99BA0}"/>
    <cellStyle name="20% - Accent6 17" xfId="346" xr:uid="{E6F61E5A-12CA-4768-8F3B-25DDA67BDD83}"/>
    <cellStyle name="20% - Accent6 170" xfId="3408" xr:uid="{76BC9FB9-63E8-4C71-B5C1-A657D684907B}"/>
    <cellStyle name="20% - Accent6 171" xfId="3428" xr:uid="{DDB274C0-E117-4858-A91F-96A13F1BDDD6}"/>
    <cellStyle name="20% - Accent6 172" xfId="3448" xr:uid="{D88C8BCC-29AF-4F04-8F5C-E0E71A459BFA}"/>
    <cellStyle name="20% - Accent6 173" xfId="3468" xr:uid="{8D1F8E85-C9C2-46DB-85B2-AB311D175260}"/>
    <cellStyle name="20% - Accent6 174" xfId="3488" xr:uid="{D11B0A3C-FCC5-4D2B-98EE-7D0572183C14}"/>
    <cellStyle name="20% - Accent6 175" xfId="3508" xr:uid="{3F2F8C65-A590-4B50-B46B-625E4132069D}"/>
    <cellStyle name="20% - Accent6 176" xfId="3528" xr:uid="{36814C3F-CF52-4A8C-897B-78291B5F33D0}"/>
    <cellStyle name="20% - Accent6 177" xfId="3548" xr:uid="{6C080756-4248-451B-9C13-7AC21AF679FB}"/>
    <cellStyle name="20% - Accent6 178" xfId="3568" xr:uid="{F74567B9-A0E5-4155-B7C6-773D3F5D53FB}"/>
    <cellStyle name="20% - Accent6 179" xfId="3588" xr:uid="{8CAA8283-9E23-4721-A406-BE4179C4125E}"/>
    <cellStyle name="20% - Accent6 18" xfId="366" xr:uid="{CCD908E3-FE4A-4882-9CEA-324525609A83}"/>
    <cellStyle name="20% - Accent6 180" xfId="3608" xr:uid="{0F77ECCE-2600-4BC9-B99E-959ED2349627}"/>
    <cellStyle name="20% - Accent6 181" xfId="3628" xr:uid="{5C5D9482-269C-46BE-9DB8-1FE1592D8166}"/>
    <cellStyle name="20% - Accent6 182" xfId="3648" xr:uid="{DE0EC934-F0CA-45DE-8682-0B4D1B285581}"/>
    <cellStyle name="20% - Accent6 183" xfId="3668" xr:uid="{37111813-A939-43AB-8E1F-3B29C2E63D4F}"/>
    <cellStyle name="20% - Accent6 184" xfId="3688" xr:uid="{97CDAD2E-9ACA-4DC3-98CA-69AA747077D1}"/>
    <cellStyle name="20% - Accent6 185" xfId="3708" xr:uid="{D08F1730-4242-493D-B41E-046CB8D02A3F}"/>
    <cellStyle name="20% - Accent6 186" xfId="3728" xr:uid="{FA17976A-649F-404D-B9DD-E049768DF285}"/>
    <cellStyle name="20% - Accent6 187" xfId="3748" xr:uid="{B6F1D3CA-3EF9-41DF-BBD6-F3FF3A64D043}"/>
    <cellStyle name="20% - Accent6 188" xfId="3768" xr:uid="{DBAF69F4-CDFB-4416-9B4D-485EF4634455}"/>
    <cellStyle name="20% - Accent6 189" xfId="3788" xr:uid="{F71D92FE-90ED-4550-91FC-1FE1370098B0}"/>
    <cellStyle name="20% - Accent6 19" xfId="386" xr:uid="{C689CE7D-3953-4646-AB20-3393E5A965A3}"/>
    <cellStyle name="20% - Accent6 190" xfId="3808" xr:uid="{8E04C9C9-CDF9-4957-B55F-46597EFB8C7B}"/>
    <cellStyle name="20% - Accent6 191" xfId="3828" xr:uid="{AE3008A8-E2E0-4B11-81BF-B4E70D3E1CB6}"/>
    <cellStyle name="20% - Accent6 192" xfId="3848" xr:uid="{DC4F9004-BF41-4871-A56E-44AAE600768F}"/>
    <cellStyle name="20% - Accent6 193" xfId="3868" xr:uid="{9A781946-90A8-4AE4-92B5-3BD64D0D9A56}"/>
    <cellStyle name="20% - Accent6 194" xfId="3888" xr:uid="{37508D08-C135-4F8F-8E6D-87BCE6194D69}"/>
    <cellStyle name="20% - Accent6 195" xfId="3908" xr:uid="{6149FE9F-FA4B-4495-B149-C8834A034C8A}"/>
    <cellStyle name="20% - Accent6 196" xfId="3928" xr:uid="{5305D31B-4E1B-41E6-AC23-A6AAC8F5A609}"/>
    <cellStyle name="20% - Accent6 197" xfId="3948" xr:uid="{549ED019-810A-4984-99CA-3CE51AA618E6}"/>
    <cellStyle name="20% - Accent6 198" xfId="3968" xr:uid="{6D41F0EB-1D7A-429E-9B0D-ADE98A1D87F4}"/>
    <cellStyle name="20% - Accent6 199" xfId="3988" xr:uid="{0CCB68FC-AAB4-4723-9993-61A4C9ED7050}"/>
    <cellStyle name="20% - Accent6 2" xfId="58" xr:uid="{1B7675DB-74F5-4061-8F57-B9575069CEEF}"/>
    <cellStyle name="20% - Accent6 20" xfId="406" xr:uid="{2599EA89-5068-4300-BBD8-35D23D9013F0}"/>
    <cellStyle name="20% - Accent6 200" xfId="4008" xr:uid="{E2B77947-F60A-4096-861E-A886DBF4AFA4}"/>
    <cellStyle name="20% - Accent6 201" xfId="4028" xr:uid="{C6D9F871-82BF-483B-B081-54C3D1A141AD}"/>
    <cellStyle name="20% - Accent6 202" xfId="4048" xr:uid="{491AF5D9-47AA-42FD-A9C1-E96A00F1F72D}"/>
    <cellStyle name="20% - Accent6 203" xfId="4068" xr:uid="{0969EA24-8E0E-4BD1-B9ED-49DA6771361E}"/>
    <cellStyle name="20% - Accent6 204" xfId="4088" xr:uid="{066824AF-3EE9-4F99-BD92-81ECAB63C00C}"/>
    <cellStyle name="20% - Accent6 205" xfId="4108" xr:uid="{A9F54C44-FBA2-41CC-8262-12F8B0903A18}"/>
    <cellStyle name="20% - Accent6 206" xfId="4128" xr:uid="{051E5AD7-E958-4F8F-8DA2-2F5B345C98B6}"/>
    <cellStyle name="20% - Accent6 207" xfId="4148" xr:uid="{8A0028D2-E905-419C-A1AF-A2B47DCF9520}"/>
    <cellStyle name="20% - Accent6 208" xfId="4168" xr:uid="{7CA96616-9126-4C9D-B534-836FF3A26B3B}"/>
    <cellStyle name="20% - Accent6 209" xfId="4188" xr:uid="{14C6AF2C-790C-4835-B335-26F3589FAB8B}"/>
    <cellStyle name="20% - Accent6 21" xfId="426" xr:uid="{6C70F9E9-979E-46B1-A112-91853D5E9659}"/>
    <cellStyle name="20% - Accent6 210" xfId="4208" xr:uid="{41E8AB53-6723-462F-AB28-BF2007809615}"/>
    <cellStyle name="20% - Accent6 211" xfId="4228" xr:uid="{4B9F75A6-5490-4083-8573-CD20DB3C4018}"/>
    <cellStyle name="20% - Accent6 212" xfId="4249" xr:uid="{827EE2ED-FB4C-4AD4-9AC2-6378BEEA1BCF}"/>
    <cellStyle name="20% - Accent6 213" xfId="4269" xr:uid="{C1C061BA-5F90-43B2-B98C-04069E418785}"/>
    <cellStyle name="20% - Accent6 22" xfId="446" xr:uid="{1E33FC9A-B533-4DD9-B07F-F6E7EDC90311}"/>
    <cellStyle name="20% - Accent6 23" xfId="466" xr:uid="{407899D6-C162-4F4C-9F50-9F2A79719CF6}"/>
    <cellStyle name="20% - Accent6 24" xfId="486" xr:uid="{A04B10E8-54B2-4F16-B81B-51C9B0CB3317}"/>
    <cellStyle name="20% - Accent6 25" xfId="506" xr:uid="{E355F198-495B-4447-9120-FBFB827FACFA}"/>
    <cellStyle name="20% - Accent6 26" xfId="526" xr:uid="{4CD99334-69D7-405F-983A-CC5D0BA123C7}"/>
    <cellStyle name="20% - Accent6 27" xfId="546" xr:uid="{F73D7801-62DB-4CF0-ACD7-BBE424B78915}"/>
    <cellStyle name="20% - Accent6 28" xfId="566" xr:uid="{16146CCD-F531-478E-8D2C-1968CAFADC4C}"/>
    <cellStyle name="20% - Accent6 29" xfId="586" xr:uid="{FDC81C80-0162-4AC2-8206-E4477B1D9B1E}"/>
    <cellStyle name="20% - Accent6 3" xfId="72" xr:uid="{3BFDC1CB-8B07-4875-A719-1480915018D2}"/>
    <cellStyle name="20% - Accent6 30" xfId="606" xr:uid="{4F2C6301-0BFE-4036-8A52-82F48F2CA4F2}"/>
    <cellStyle name="20% - Accent6 31" xfId="626" xr:uid="{BDB7728B-71C3-480F-BBE0-65AF2BEAC837}"/>
    <cellStyle name="20% - Accent6 32" xfId="646" xr:uid="{0F3BA60C-52F9-416F-B0F0-8FF1BF82ED4E}"/>
    <cellStyle name="20% - Accent6 33" xfId="666" xr:uid="{768E53B5-3ACA-4E79-BE25-CB00F8CBA60B}"/>
    <cellStyle name="20% - Accent6 34" xfId="686" xr:uid="{6D3F6AB0-024F-4D6C-B2B5-B92E3771D20B}"/>
    <cellStyle name="20% - Accent6 35" xfId="706" xr:uid="{6E903D37-B64A-4739-BD3A-2311E61DFE1A}"/>
    <cellStyle name="20% - Accent6 36" xfId="726" xr:uid="{E2A56E92-250A-4CD2-91C2-0C940B1247CE}"/>
    <cellStyle name="20% - Accent6 37" xfId="746" xr:uid="{8185A296-BDF3-49AA-A84A-1169808F638D}"/>
    <cellStyle name="20% - Accent6 38" xfId="766" xr:uid="{939C25A8-9AF3-4AC1-8CD8-7FC9435065FC}"/>
    <cellStyle name="20% - Accent6 39" xfId="786" xr:uid="{4DF05C6E-78C4-40BA-9700-AFF03BBCA7DD}"/>
    <cellStyle name="20% - Accent6 4" xfId="86" xr:uid="{0BC2176F-93C6-46E5-830E-C0F260E4E031}"/>
    <cellStyle name="20% - Accent6 40" xfId="806" xr:uid="{690E9273-D380-49E4-842C-A36C5BD94E19}"/>
    <cellStyle name="20% - Accent6 41" xfId="826" xr:uid="{73D139D4-6D35-4208-BC5D-28A41B7679CB}"/>
    <cellStyle name="20% - Accent6 42" xfId="846" xr:uid="{C26457FA-96B1-44BE-90F9-25CAE18913E0}"/>
    <cellStyle name="20% - Accent6 43" xfId="866" xr:uid="{1F39308C-3F94-454C-9737-2F1D0BFF897B}"/>
    <cellStyle name="20% - Accent6 44" xfId="886" xr:uid="{192E0BD4-47FB-4E3C-B947-2774666ED6C0}"/>
    <cellStyle name="20% - Accent6 45" xfId="906" xr:uid="{5E2A88EC-FDE5-4F67-B3BC-AB70B39909B2}"/>
    <cellStyle name="20% - Accent6 46" xfId="926" xr:uid="{1104F096-BE91-4AB3-A87E-CE43E9EA3CAA}"/>
    <cellStyle name="20% - Accent6 47" xfId="946" xr:uid="{2BE9468F-FC92-4CC4-801C-DD315153E7D4}"/>
    <cellStyle name="20% - Accent6 48" xfId="966" xr:uid="{A7D2D572-C1EC-475D-83CB-47F9515184ED}"/>
    <cellStyle name="20% - Accent6 49" xfId="986" xr:uid="{CDC7B395-1E63-4815-8DBF-AA13D76D6B47}"/>
    <cellStyle name="20% - Accent6 5" xfId="106" xr:uid="{21B05A52-E4CB-4B07-B5AB-AE4898887A1E}"/>
    <cellStyle name="20% - Accent6 50" xfId="1006" xr:uid="{33DF30A0-2089-4BA0-AFD7-093CBDFD6A63}"/>
    <cellStyle name="20% - Accent6 51" xfId="1026" xr:uid="{AA7ECFAE-350A-4B0C-B5A7-CA7E078F2DDF}"/>
    <cellStyle name="20% - Accent6 52" xfId="1046" xr:uid="{1F09726A-3B06-4BD6-9C54-5BBCA1B7C238}"/>
    <cellStyle name="20% - Accent6 53" xfId="1066" xr:uid="{F686B150-6978-41DF-A21C-F6B2314239AC}"/>
    <cellStyle name="20% - Accent6 54" xfId="1086" xr:uid="{B833D4F1-F479-4648-A8A5-626292B894DB}"/>
    <cellStyle name="20% - Accent6 55" xfId="1106" xr:uid="{6ECE4E3E-EA9F-462E-83FF-2302FD581E4D}"/>
    <cellStyle name="20% - Accent6 56" xfId="1126" xr:uid="{B231859C-FF5F-4C10-8225-93F6813D7A33}"/>
    <cellStyle name="20% - Accent6 57" xfId="1146" xr:uid="{63160BF4-9F5D-490D-979D-7453D9B4A84C}"/>
    <cellStyle name="20% - Accent6 58" xfId="1166" xr:uid="{3F4FFDCE-58EA-4B1C-9EEB-3E96E4F16FFF}"/>
    <cellStyle name="20% - Accent6 59" xfId="1186" xr:uid="{C8DF78BF-C4B1-4692-B944-07BB51C9C3D2}"/>
    <cellStyle name="20% - Accent6 6" xfId="126" xr:uid="{229C8593-A815-4BAF-9E96-43711715236B}"/>
    <cellStyle name="20% - Accent6 60" xfId="1206" xr:uid="{9E781A55-E5CA-4525-A3D8-87A4C356A6AE}"/>
    <cellStyle name="20% - Accent6 61" xfId="1226" xr:uid="{6ACAA63F-A479-4C8C-9875-01E94163009E}"/>
    <cellStyle name="20% - Accent6 62" xfId="1246" xr:uid="{ACA8FB52-89E3-44C6-8BD5-461702B1354D}"/>
    <cellStyle name="20% - Accent6 63" xfId="1266" xr:uid="{E9164F97-8BCC-42B9-9DAD-BD85ABC62A1D}"/>
    <cellStyle name="20% - Accent6 64" xfId="1286" xr:uid="{02DF55DE-15A4-4651-B260-E310D4EB4FDA}"/>
    <cellStyle name="20% - Accent6 65" xfId="1306" xr:uid="{0AF358C5-905A-48B1-BF1C-85EBBEECD7A9}"/>
    <cellStyle name="20% - Accent6 66" xfId="1326" xr:uid="{8BA3D7BD-4C1B-420A-A08C-8A4A4DD20D8F}"/>
    <cellStyle name="20% - Accent6 67" xfId="1346" xr:uid="{88CDECE4-FC4E-4A5F-9492-40EF7AC6AC0E}"/>
    <cellStyle name="20% - Accent6 68" xfId="1366" xr:uid="{F889D77B-D499-4E77-8608-9C2C7F246C0D}"/>
    <cellStyle name="20% - Accent6 69" xfId="1386" xr:uid="{EB9C3674-F68A-4526-B577-EDF90678B760}"/>
    <cellStyle name="20% - Accent6 7" xfId="146" xr:uid="{9647B873-562F-4D67-A25C-95389677EA17}"/>
    <cellStyle name="20% - Accent6 70" xfId="1406" xr:uid="{537FB745-3D55-4958-8707-DC551C69475B}"/>
    <cellStyle name="20% - Accent6 71" xfId="1426" xr:uid="{3C49FE19-6530-4251-8ACA-225BC82DC8EC}"/>
    <cellStyle name="20% - Accent6 72" xfId="1446" xr:uid="{D894FE23-A5FB-4530-A645-A3FCA9DB50D9}"/>
    <cellStyle name="20% - Accent6 73" xfId="1466" xr:uid="{DDE0A1EF-0492-4E12-95E1-287D52D2D27F}"/>
    <cellStyle name="20% - Accent6 74" xfId="1486" xr:uid="{AFE30C6D-FF83-4E01-9694-39F8B14A2331}"/>
    <cellStyle name="20% - Accent6 75" xfId="1506" xr:uid="{8DC56DDE-4B46-4E9C-B1EE-8E0F750F01B0}"/>
    <cellStyle name="20% - Accent6 76" xfId="1526" xr:uid="{136A2F8A-786F-442E-9165-F5B98526490B}"/>
    <cellStyle name="20% - Accent6 77" xfId="1546" xr:uid="{78B93BA1-3B3E-4C12-9132-972B5778C222}"/>
    <cellStyle name="20% - Accent6 78" xfId="1566" xr:uid="{43742AD1-DE7A-47D4-893C-221D7FFEC239}"/>
    <cellStyle name="20% - Accent6 79" xfId="1586" xr:uid="{D57AC531-557B-4115-A8B7-E4CBA03A2051}"/>
    <cellStyle name="20% - Accent6 8" xfId="166" xr:uid="{D533F0A3-3336-4A32-B820-AEB1116D1465}"/>
    <cellStyle name="20% - Accent6 80" xfId="1606" xr:uid="{71942A0A-97EB-403E-9C84-399C9718F961}"/>
    <cellStyle name="20% - Accent6 81" xfId="1626" xr:uid="{5DEBD918-12F9-43C9-8353-CB410DC1CE3A}"/>
    <cellStyle name="20% - Accent6 82" xfId="1646" xr:uid="{8DEA3926-28C3-459B-B5E7-63F128AEF529}"/>
    <cellStyle name="20% - Accent6 83" xfId="1666" xr:uid="{EC376499-7315-494E-81BD-06273BF67F98}"/>
    <cellStyle name="20% - Accent6 84" xfId="1686" xr:uid="{F6562C09-88DA-44E6-8011-4CF0A6E820F8}"/>
    <cellStyle name="20% - Accent6 85" xfId="1706" xr:uid="{1F1E8D77-AD7D-42EC-9505-3954BDCA8777}"/>
    <cellStyle name="20% - Accent6 86" xfId="1726" xr:uid="{B14AC6B2-9309-4918-8589-54AA1307C18C}"/>
    <cellStyle name="20% - Accent6 87" xfId="1746" xr:uid="{42AFF8A6-DD94-495C-8FB6-D01390015DDF}"/>
    <cellStyle name="20% - Accent6 88" xfId="1766" xr:uid="{89DE6CC5-63D1-4C90-B2D6-3E21539A7526}"/>
    <cellStyle name="20% - Accent6 89" xfId="1786" xr:uid="{31DB4099-91F6-47AB-9D49-DAFB3FD07DEB}"/>
    <cellStyle name="20% - Accent6 9" xfId="186" xr:uid="{19F06C0A-0417-45F5-A552-D1D78BC7DF3B}"/>
    <cellStyle name="20% - Accent6 90" xfId="1806" xr:uid="{70D99B3A-1AD6-4416-A78E-4C78CFDB0063}"/>
    <cellStyle name="20% - Accent6 91" xfId="1826" xr:uid="{4E59197B-738D-4FB1-B0D4-E71EF136675E}"/>
    <cellStyle name="20% - Accent6 92" xfId="1846" xr:uid="{33FA921C-DCDB-4975-B4A5-F7CC5B51FA9D}"/>
    <cellStyle name="20% - Accent6 93" xfId="1866" xr:uid="{64578297-E8C3-4BCA-9673-E79F43DCC88F}"/>
    <cellStyle name="20% - Accent6 94" xfId="1886" xr:uid="{1B78C5D0-5485-4E65-A820-18AB5873684B}"/>
    <cellStyle name="20% - Accent6 95" xfId="1906" xr:uid="{B22451C7-90F4-48DC-8BD8-BCD66FAA8A8E}"/>
    <cellStyle name="20% - Accent6 96" xfId="1926" xr:uid="{EC34EDB3-F612-44E4-A6C4-166906C3D9E7}"/>
    <cellStyle name="20% - Accent6 97" xfId="1946" xr:uid="{5A04461E-90F7-47CA-9840-A369D56CE918}"/>
    <cellStyle name="20% - Accent6 98" xfId="1966" xr:uid="{82314C08-176F-46D3-A372-E2DE0A2A7CFE}"/>
    <cellStyle name="20% - Accent6 99" xfId="1986" xr:uid="{F0C62D91-EA6E-4DFB-AFFA-0F31B3648EBC}"/>
    <cellStyle name="40% - Accent1" xfId="18" builtinId="31" customBuiltin="1"/>
    <cellStyle name="40% - Accent1 10" xfId="192" xr:uid="{2EF74F24-B00B-4C95-8FCB-D5CAAFD05E4F}"/>
    <cellStyle name="40% - Accent1 100" xfId="1992" xr:uid="{CBA0C2F3-BF81-4E95-9914-F97F8E00DE67}"/>
    <cellStyle name="40% - Accent1 101" xfId="2012" xr:uid="{3E418692-FBE4-4960-8410-E67115522DE6}"/>
    <cellStyle name="40% - Accent1 102" xfId="2032" xr:uid="{A222D356-8D20-49D9-AD99-E133D1C2F839}"/>
    <cellStyle name="40% - Accent1 103" xfId="2052" xr:uid="{3D0028F1-2D3D-49C2-9AB7-42BBC4045DC2}"/>
    <cellStyle name="40% - Accent1 104" xfId="2072" xr:uid="{01108DD0-451F-4702-B7FA-14D5F8CA09CA}"/>
    <cellStyle name="40% - Accent1 105" xfId="2092" xr:uid="{C2D8C6F9-9D16-4076-9DBF-F5B2BB71A35D}"/>
    <cellStyle name="40% - Accent1 106" xfId="2112" xr:uid="{200D6E6C-1D25-418A-B940-A142914CCD98}"/>
    <cellStyle name="40% - Accent1 107" xfId="2132" xr:uid="{1817D8E9-1A7D-4651-9A33-3DDDB4A1F165}"/>
    <cellStyle name="40% - Accent1 108" xfId="2152" xr:uid="{C31E2FF0-B1FB-4A2F-8F1B-76D21A0A2530}"/>
    <cellStyle name="40% - Accent1 109" xfId="2172" xr:uid="{7C0C1A55-69E2-482D-B8D1-986CF21BB9F7}"/>
    <cellStyle name="40% - Accent1 11" xfId="212" xr:uid="{8B546A83-B175-447F-885B-C57A8986A6E6}"/>
    <cellStyle name="40% - Accent1 110" xfId="2192" xr:uid="{14A9C640-06CA-4D08-A9A5-C2818F96F968}"/>
    <cellStyle name="40% - Accent1 111" xfId="2212" xr:uid="{421DC11A-4325-4FF9-8B2B-5EA7C4D0D2C5}"/>
    <cellStyle name="40% - Accent1 112" xfId="2232" xr:uid="{0DCFDEB5-E891-495F-95F7-CA650D54DEAD}"/>
    <cellStyle name="40% - Accent1 113" xfId="2252" xr:uid="{BB7D4BD7-FA65-40AF-99CA-A78465A2CE13}"/>
    <cellStyle name="40% - Accent1 114" xfId="2272" xr:uid="{9A59CE7B-99BD-4EAF-8FB4-701D26F8EE02}"/>
    <cellStyle name="40% - Accent1 115" xfId="2292" xr:uid="{5BBEF7BD-DA06-418A-8439-63704A3E45B2}"/>
    <cellStyle name="40% - Accent1 116" xfId="2312" xr:uid="{A4EF9A8F-D6DC-4CCA-A65B-0B9AD4789C18}"/>
    <cellStyle name="40% - Accent1 117" xfId="2332" xr:uid="{41282074-07A6-4DB0-A1E1-A97355C2D2C5}"/>
    <cellStyle name="40% - Accent1 118" xfId="2352" xr:uid="{DF7E985F-8FA9-43EF-8715-7D9869EA38B6}"/>
    <cellStyle name="40% - Accent1 119" xfId="2372" xr:uid="{E1F92BD6-709D-4773-A69F-D7E0FCB0CAB2}"/>
    <cellStyle name="40% - Accent1 12" xfId="232" xr:uid="{E99BA28E-AF8E-42AB-8CFF-1DDA579B1C77}"/>
    <cellStyle name="40% - Accent1 120" xfId="2392" xr:uid="{70FF1F7C-0405-485D-A911-224F1B3C0DF9}"/>
    <cellStyle name="40% - Accent1 121" xfId="2412" xr:uid="{7AE8FCE4-ECD4-48BF-B9DF-35492385CE3E}"/>
    <cellStyle name="40% - Accent1 122" xfId="2432" xr:uid="{47296F9A-D543-47B2-AD2A-2D5B2D7A105D}"/>
    <cellStyle name="40% - Accent1 123" xfId="2452" xr:uid="{68A0BDD5-3DFD-42DC-A37A-67FB7AE933D1}"/>
    <cellStyle name="40% - Accent1 124" xfId="2472" xr:uid="{F04D8380-FB78-40B3-956C-0D2280D22CD7}"/>
    <cellStyle name="40% - Accent1 125" xfId="2492" xr:uid="{069FE424-839E-4CB9-A94F-E8572FBEF76F}"/>
    <cellStyle name="40% - Accent1 126" xfId="2512" xr:uid="{ADEA3FCA-F6F5-4F61-838A-B6482DF4794A}"/>
    <cellStyle name="40% - Accent1 127" xfId="2532" xr:uid="{289F2D50-04B3-4418-8433-377373A2FDD2}"/>
    <cellStyle name="40% - Accent1 128" xfId="2552" xr:uid="{EE89CE39-FBAB-4131-B643-B9167CD8C3B2}"/>
    <cellStyle name="40% - Accent1 129" xfId="2572" xr:uid="{4891122C-B316-460B-A375-844A3FF26819}"/>
    <cellStyle name="40% - Accent1 13" xfId="252" xr:uid="{648417AA-DE37-4862-B0B0-60F05FECFAD1}"/>
    <cellStyle name="40% - Accent1 130" xfId="2592" xr:uid="{271F8B41-CB6D-4871-9539-25BFACA7B2C6}"/>
    <cellStyle name="40% - Accent1 131" xfId="2612" xr:uid="{AA19E88B-9977-4681-B192-CBA8650E8D3F}"/>
    <cellStyle name="40% - Accent1 132" xfId="2632" xr:uid="{1F8BBFD9-BF21-415B-9B9A-B0DA4E57EE5C}"/>
    <cellStyle name="40% - Accent1 133" xfId="2652" xr:uid="{D80658D5-CE2B-4769-814C-339C53FC7685}"/>
    <cellStyle name="40% - Accent1 134" xfId="2672" xr:uid="{96C65543-CE17-4F75-8973-F18947D38FE2}"/>
    <cellStyle name="40% - Accent1 135" xfId="2692" xr:uid="{DBA1BA47-C001-4B94-8940-886A840FA56C}"/>
    <cellStyle name="40% - Accent1 136" xfId="2712" xr:uid="{8D8EEEB4-936F-41AB-8441-E28A7321A162}"/>
    <cellStyle name="40% - Accent1 137" xfId="2732" xr:uid="{9E5C7434-E8D5-434E-8A07-76F4C6BBC699}"/>
    <cellStyle name="40% - Accent1 138" xfId="2752" xr:uid="{F0688B08-2551-4C05-8DB5-3A2C14DEB871}"/>
    <cellStyle name="40% - Accent1 139" xfId="2772" xr:uid="{99F627C1-D00A-4BF5-B694-06F997A4AFFB}"/>
    <cellStyle name="40% - Accent1 14" xfId="272" xr:uid="{CB4290FF-2456-46E1-AE09-3A7840F54CC1}"/>
    <cellStyle name="40% - Accent1 140" xfId="2792" xr:uid="{F5F160F1-00D3-41C0-A9F2-BD6565C7F509}"/>
    <cellStyle name="40% - Accent1 141" xfId="2812" xr:uid="{5F3E6F49-148F-46F2-A7C4-EF3182DD97C0}"/>
    <cellStyle name="40% - Accent1 142" xfId="2832" xr:uid="{DFC11FA3-4984-4D78-B8D7-4BE938F3542B}"/>
    <cellStyle name="40% - Accent1 143" xfId="2852" xr:uid="{81F51721-5532-4E17-8F6F-424E0A860144}"/>
    <cellStyle name="40% - Accent1 144" xfId="2872" xr:uid="{49941396-48D6-4958-AF0E-E26104ADCCAA}"/>
    <cellStyle name="40% - Accent1 145" xfId="2892" xr:uid="{F1C5FA7A-4E8C-46E7-931F-BEAA08E0C2F6}"/>
    <cellStyle name="40% - Accent1 146" xfId="2912" xr:uid="{48564729-3F0C-4F04-A36D-0F2046844F86}"/>
    <cellStyle name="40% - Accent1 147" xfId="2932" xr:uid="{3AB83C53-24C1-4AC3-B89F-00C3BA66EBC7}"/>
    <cellStyle name="40% - Accent1 148" xfId="2952" xr:uid="{B37685F3-C85D-4A1D-9369-D617B725C635}"/>
    <cellStyle name="40% - Accent1 149" xfId="2972" xr:uid="{B150A4FC-7A9C-4E9C-A497-F8600C6A7385}"/>
    <cellStyle name="40% - Accent1 15" xfId="292" xr:uid="{FE9680BA-AA35-4A5D-A782-24709360B181}"/>
    <cellStyle name="40% - Accent1 150" xfId="2992" xr:uid="{EE6F88ED-5E83-48EF-A5A7-DB338EC045B5}"/>
    <cellStyle name="40% - Accent1 151" xfId="3012" xr:uid="{5AD33E69-A8F7-4380-8D4A-5EFB1D41A264}"/>
    <cellStyle name="40% - Accent1 152" xfId="3032" xr:uid="{F3B97AE5-F903-4F20-B950-FB0887EFC860}"/>
    <cellStyle name="40% - Accent1 153" xfId="3054" xr:uid="{C4CF8817-6192-4DF4-BB56-0D255AA85D9C}"/>
    <cellStyle name="40% - Accent1 154" xfId="3074" xr:uid="{ACA2CEF1-D2E1-4861-AFE4-17F77CD89CB8}"/>
    <cellStyle name="40% - Accent1 155" xfId="3094" xr:uid="{3F356DF4-3B45-46AA-A52F-481797C12493}"/>
    <cellStyle name="40% - Accent1 156" xfId="3114" xr:uid="{5CD8E6EA-A482-4739-A5FE-AF681B16307A}"/>
    <cellStyle name="40% - Accent1 157" xfId="3134" xr:uid="{A0BC522B-19C3-42F8-93BB-C20B7F0E559A}"/>
    <cellStyle name="40% - Accent1 158" xfId="3154" xr:uid="{05104313-9401-4A5C-BF76-9A57A0082DF0}"/>
    <cellStyle name="40% - Accent1 159" xfId="3174" xr:uid="{C17BB575-EB49-4167-AC5A-B62647FDD161}"/>
    <cellStyle name="40% - Accent1 16" xfId="312" xr:uid="{3E7FD470-6FA5-46C7-A593-EA7C98309D63}"/>
    <cellStyle name="40% - Accent1 160" xfId="3194" xr:uid="{53AA725E-CDD2-45B9-9F3B-3C8DAC593979}"/>
    <cellStyle name="40% - Accent1 161" xfId="3214" xr:uid="{82FF7522-55B1-425C-96BC-161E61D59203}"/>
    <cellStyle name="40% - Accent1 162" xfId="3234" xr:uid="{8E709530-623E-4299-A894-EF4683E2B233}"/>
    <cellStyle name="40% - Accent1 163" xfId="3254" xr:uid="{BF30DF66-C494-47C2-81D2-500D7E3125AB}"/>
    <cellStyle name="40% - Accent1 164" xfId="3274" xr:uid="{9843D624-747E-47CD-BA6E-AA0CB97CA074}"/>
    <cellStyle name="40% - Accent1 165" xfId="3294" xr:uid="{47CCAF84-C4BB-4236-83FE-8489FADAA1A0}"/>
    <cellStyle name="40% - Accent1 166" xfId="3314" xr:uid="{639C7D21-EE0C-42D3-AF4F-77AB83999181}"/>
    <cellStyle name="40% - Accent1 167" xfId="3334" xr:uid="{9038AD4E-29DE-4B94-8F0B-9BCE7C0765D0}"/>
    <cellStyle name="40% - Accent1 168" xfId="3354" xr:uid="{AFEE6FD0-24F3-4985-8D51-FB4B4E72AB6C}"/>
    <cellStyle name="40% - Accent1 169" xfId="3374" xr:uid="{F3C9F3BF-07AF-468B-89F4-20F934C79736}"/>
    <cellStyle name="40% - Accent1 17" xfId="332" xr:uid="{A2722193-E049-41F7-A37C-2C61F3CDE857}"/>
    <cellStyle name="40% - Accent1 170" xfId="3394" xr:uid="{6145E586-C15C-4C3D-83CA-BF2219C61263}"/>
    <cellStyle name="40% - Accent1 171" xfId="3414" xr:uid="{958E3F80-73C2-4873-B13C-9F6B677FC13C}"/>
    <cellStyle name="40% - Accent1 172" xfId="3434" xr:uid="{FDA486C6-DD95-4CEB-A81F-5C56E5FA94A5}"/>
    <cellStyle name="40% - Accent1 173" xfId="3454" xr:uid="{3688B92E-83B0-42C8-89E9-B1851A868086}"/>
    <cellStyle name="40% - Accent1 174" xfId="3474" xr:uid="{4892FE8D-33A8-458B-B5DD-EC4722A2081D}"/>
    <cellStyle name="40% - Accent1 175" xfId="3494" xr:uid="{E7F7EEE3-8BB2-45FA-9EE6-95CB31D125DE}"/>
    <cellStyle name="40% - Accent1 176" xfId="3514" xr:uid="{832AC94E-3576-4CE9-82EC-F48CC59A347C}"/>
    <cellStyle name="40% - Accent1 177" xfId="3534" xr:uid="{4CC8B13D-0435-48A8-A3D6-EF441B153612}"/>
    <cellStyle name="40% - Accent1 178" xfId="3554" xr:uid="{72EDD66A-7BEF-4925-971E-30BC2A3340DA}"/>
    <cellStyle name="40% - Accent1 179" xfId="3574" xr:uid="{5D3A3FFE-354F-4CEC-8672-72AF497ADD69}"/>
    <cellStyle name="40% - Accent1 18" xfId="352" xr:uid="{F7FAD656-1ED4-483D-977F-EA04B2CB8450}"/>
    <cellStyle name="40% - Accent1 180" xfId="3594" xr:uid="{3DE442ED-2136-45FA-89C7-4EADE9E50ECE}"/>
    <cellStyle name="40% - Accent1 181" xfId="3614" xr:uid="{63DC73F2-7BFD-4D96-9141-B1E1A81528BD}"/>
    <cellStyle name="40% - Accent1 182" xfId="3634" xr:uid="{40D53298-7178-4658-803A-3E108DF0858D}"/>
    <cellStyle name="40% - Accent1 183" xfId="3654" xr:uid="{D93C7916-D6D2-4139-B2B5-F1C768DC0055}"/>
    <cellStyle name="40% - Accent1 184" xfId="3674" xr:uid="{320F0A7E-F502-4983-A8BB-6C635F290541}"/>
    <cellStyle name="40% - Accent1 185" xfId="3694" xr:uid="{6CBB99BF-6472-4969-BE12-823D9FBA5103}"/>
    <cellStyle name="40% - Accent1 186" xfId="3714" xr:uid="{4B20076D-95D6-4E6F-83D4-70F038A55892}"/>
    <cellStyle name="40% - Accent1 187" xfId="3734" xr:uid="{C0B1D7A5-59F2-4F7D-8CAE-AEFAB8E750E2}"/>
    <cellStyle name="40% - Accent1 188" xfId="3754" xr:uid="{1E3C08A9-9191-452A-888F-29936994752C}"/>
    <cellStyle name="40% - Accent1 189" xfId="3774" xr:uid="{F562DC12-D447-4642-9893-361D5BC7D11A}"/>
    <cellStyle name="40% - Accent1 19" xfId="372" xr:uid="{31FB3C27-7FFC-46D3-B488-7047279D7618}"/>
    <cellStyle name="40% - Accent1 190" xfId="3794" xr:uid="{22DB5A33-2FC2-4D4D-A880-5B090E315E2C}"/>
    <cellStyle name="40% - Accent1 191" xfId="3814" xr:uid="{CFF4726F-AF76-4ED2-AD53-A3AB64B26AB9}"/>
    <cellStyle name="40% - Accent1 192" xfId="3834" xr:uid="{98FA47F4-6010-4434-B3FE-1CA1AB326C10}"/>
    <cellStyle name="40% - Accent1 193" xfId="3854" xr:uid="{29307F13-DC23-4711-92B2-6706596D4907}"/>
    <cellStyle name="40% - Accent1 194" xfId="3874" xr:uid="{C4C90460-6AAD-49C1-B838-71E3AFBD1D2C}"/>
    <cellStyle name="40% - Accent1 195" xfId="3894" xr:uid="{234D54AA-1F58-4FDA-BC43-A1D7F8BA49BE}"/>
    <cellStyle name="40% - Accent1 196" xfId="3914" xr:uid="{CBECEB42-952A-4CBB-889C-C2D6D5CEEE32}"/>
    <cellStyle name="40% - Accent1 197" xfId="3934" xr:uid="{4E1E3C78-C8A8-44A9-B0D5-A32532A6E300}"/>
    <cellStyle name="40% - Accent1 198" xfId="3954" xr:uid="{23F7D5DD-07A8-4A56-BEF1-D3AC73B19560}"/>
    <cellStyle name="40% - Accent1 199" xfId="3974" xr:uid="{BC6E9330-1E8A-45B3-B124-538D1216F95E}"/>
    <cellStyle name="40% - Accent1 2" xfId="49" xr:uid="{B8BB28FD-822A-4DA0-9615-5165E435CCFB}"/>
    <cellStyle name="40% - Accent1 20" xfId="392" xr:uid="{B5BD3572-3CF9-4A09-9331-FBE3FC0750EC}"/>
    <cellStyle name="40% - Accent1 200" xfId="3994" xr:uid="{47811E0B-D5EF-4DE3-8B77-8C7BF10E1F9A}"/>
    <cellStyle name="40% - Accent1 201" xfId="4014" xr:uid="{821B8143-19A8-45E9-B0BA-583B6E86F982}"/>
    <cellStyle name="40% - Accent1 202" xfId="4034" xr:uid="{A9248CCE-CEB5-4888-851E-2938948261E5}"/>
    <cellStyle name="40% - Accent1 203" xfId="4054" xr:uid="{CF2ECAC8-A49E-4CC0-B5FD-82A09C1EEF63}"/>
    <cellStyle name="40% - Accent1 204" xfId="4074" xr:uid="{844A6B6C-E9AB-49BF-AD02-3F86D6B9A80B}"/>
    <cellStyle name="40% - Accent1 205" xfId="4094" xr:uid="{9B7110FA-CEC5-4CB1-AEAF-1A302AD3B95E}"/>
    <cellStyle name="40% - Accent1 206" xfId="4114" xr:uid="{6CAB3941-4616-4AF0-B585-669D68FFA117}"/>
    <cellStyle name="40% - Accent1 207" xfId="4134" xr:uid="{847C5086-C650-4435-8F62-EAC4A311A0A9}"/>
    <cellStyle name="40% - Accent1 208" xfId="4154" xr:uid="{DA85E465-F743-498D-BC86-B5C63E8BF02A}"/>
    <cellStyle name="40% - Accent1 209" xfId="4174" xr:uid="{3A2C3D36-E4A2-4DA3-A9A8-FB9B3C4EC876}"/>
    <cellStyle name="40% - Accent1 21" xfId="412" xr:uid="{8FA40CF3-E2A1-489C-97AD-DDBB43747A98}"/>
    <cellStyle name="40% - Accent1 210" xfId="4194" xr:uid="{B5EDEB54-C8BC-4F28-95E8-2E7FB4FDBF8D}"/>
    <cellStyle name="40% - Accent1 211" xfId="4214" xr:uid="{F732182F-D6B0-4F3A-B1CF-16885943D05C}"/>
    <cellStyle name="40% - Accent1 212" xfId="4235" xr:uid="{21135B8A-C511-47BC-A3CD-DA837534D2AF}"/>
    <cellStyle name="40% - Accent1 213" xfId="4255" xr:uid="{146D972A-362D-4F9B-BBAC-5FFB0DD3D579}"/>
    <cellStyle name="40% - Accent1 22" xfId="432" xr:uid="{E413D0E8-9407-4D8F-AB67-0ABF3B2B0A7A}"/>
    <cellStyle name="40% - Accent1 23" xfId="452" xr:uid="{3A29A7A1-A51C-45C4-801A-985C3D0ABF60}"/>
    <cellStyle name="40% - Accent1 24" xfId="472" xr:uid="{EECDDA7D-1AA8-4889-B166-80E7C74BCD96}"/>
    <cellStyle name="40% - Accent1 25" xfId="492" xr:uid="{634AA4FC-99CF-46A4-BA1E-CB38E335B093}"/>
    <cellStyle name="40% - Accent1 26" xfId="512" xr:uid="{D660022B-0E3F-4EBF-8AAA-70CFD2AAEA7B}"/>
    <cellStyle name="40% - Accent1 27" xfId="532" xr:uid="{64C9799E-23DD-47BC-8152-0E33E1202625}"/>
    <cellStyle name="40% - Accent1 28" xfId="552" xr:uid="{70048856-8DC0-497C-B85C-40554BFE33C3}"/>
    <cellStyle name="40% - Accent1 29" xfId="572" xr:uid="{096771A5-BDCE-4FC2-831A-B40F44C93628}"/>
    <cellStyle name="40% - Accent1 3" xfId="63" xr:uid="{7B237E25-19B9-4139-BFC3-E113F42DC2FB}"/>
    <cellStyle name="40% - Accent1 30" xfId="592" xr:uid="{B0F741EA-B10F-41BA-B444-2A191521C313}"/>
    <cellStyle name="40% - Accent1 31" xfId="612" xr:uid="{90BA9CF2-E83C-4454-9430-444E751E91F1}"/>
    <cellStyle name="40% - Accent1 32" xfId="632" xr:uid="{CAB277C5-A400-4932-9988-CA18013FA5F2}"/>
    <cellStyle name="40% - Accent1 33" xfId="652" xr:uid="{4115B693-CC72-4A4D-9933-DB132CAE1523}"/>
    <cellStyle name="40% - Accent1 34" xfId="672" xr:uid="{39EE3A76-A2A7-4E41-A191-BCC3AA99D6EB}"/>
    <cellStyle name="40% - Accent1 35" xfId="692" xr:uid="{8BDABCC1-1A08-4B84-8E2C-C0F80B56E235}"/>
    <cellStyle name="40% - Accent1 36" xfId="712" xr:uid="{2054122E-2B78-4ED4-85F1-DF09A279E125}"/>
    <cellStyle name="40% - Accent1 37" xfId="732" xr:uid="{094CA24A-F446-4995-9FEE-C250C4DAD4F7}"/>
    <cellStyle name="40% - Accent1 38" xfId="752" xr:uid="{89726F5C-6B93-482A-B0A7-1D14002EC880}"/>
    <cellStyle name="40% - Accent1 39" xfId="772" xr:uid="{B25B3762-0D9F-4907-ADCC-DA89068AD901}"/>
    <cellStyle name="40% - Accent1 4" xfId="77" xr:uid="{60FC8F54-702F-4101-A3A8-6AC0BDB13401}"/>
    <cellStyle name="40% - Accent1 40" xfId="792" xr:uid="{ED0F9B96-9E10-4234-91A5-592FAA2881FC}"/>
    <cellStyle name="40% - Accent1 41" xfId="812" xr:uid="{6B27D82B-9C94-4DAB-BB89-EB75F6CE3832}"/>
    <cellStyle name="40% - Accent1 42" xfId="832" xr:uid="{1AF02556-643A-4DDF-BAA4-ADA2171243C5}"/>
    <cellStyle name="40% - Accent1 43" xfId="852" xr:uid="{AC629D7F-64CC-489F-BF8C-1F59F374B067}"/>
    <cellStyle name="40% - Accent1 44" xfId="872" xr:uid="{FF5190C4-2BDA-4021-937E-E0BF297ED5BC}"/>
    <cellStyle name="40% - Accent1 45" xfId="892" xr:uid="{08DD9C31-EAF6-4A54-A952-402A275FAC39}"/>
    <cellStyle name="40% - Accent1 46" xfId="912" xr:uid="{2E848B9E-3CA3-4C95-959F-F05061D9EBD1}"/>
    <cellStyle name="40% - Accent1 47" xfId="932" xr:uid="{7CE59090-2C51-4320-A893-6EFC650780C2}"/>
    <cellStyle name="40% - Accent1 48" xfId="952" xr:uid="{8254BEF4-A3A8-4654-BCEB-72872BEE0B0E}"/>
    <cellStyle name="40% - Accent1 49" xfId="972" xr:uid="{9CA34A5B-4BEE-41F8-8192-3CE70A50A44C}"/>
    <cellStyle name="40% - Accent1 5" xfId="92" xr:uid="{C6966F00-B40A-4346-89EB-65D9A60E14F4}"/>
    <cellStyle name="40% - Accent1 50" xfId="992" xr:uid="{35F541E0-9E7A-4B64-863E-1E5C92BF9DE6}"/>
    <cellStyle name="40% - Accent1 51" xfId="1012" xr:uid="{7895E1F1-44E0-4A46-85E5-06BE07A99E4E}"/>
    <cellStyle name="40% - Accent1 52" xfId="1032" xr:uid="{36C6103D-2ADF-428B-BC00-D5B902747B02}"/>
    <cellStyle name="40% - Accent1 53" xfId="1052" xr:uid="{9C5BEF1A-A69F-4469-9F11-11EA54576419}"/>
    <cellStyle name="40% - Accent1 54" xfId="1072" xr:uid="{6ABE80E9-A4C4-419E-ABD6-FDE66B7B5734}"/>
    <cellStyle name="40% - Accent1 55" xfId="1092" xr:uid="{963DFE7C-1DE2-4E11-A5C4-1972FF7307D4}"/>
    <cellStyle name="40% - Accent1 56" xfId="1112" xr:uid="{4B39C564-FFFA-4AAD-8B23-84E5B1544D1A}"/>
    <cellStyle name="40% - Accent1 57" xfId="1132" xr:uid="{F0C893C2-CFCA-47B9-92A9-B3EFDD28A509}"/>
    <cellStyle name="40% - Accent1 58" xfId="1152" xr:uid="{D58A5237-9900-4B5A-8720-7D4C68E2A566}"/>
    <cellStyle name="40% - Accent1 59" xfId="1172" xr:uid="{CAB89644-9574-4211-BA09-E6AF7C8DC31E}"/>
    <cellStyle name="40% - Accent1 6" xfId="112" xr:uid="{8DC61F7F-9C3F-4518-B3C1-5BEA5EF40D4F}"/>
    <cellStyle name="40% - Accent1 60" xfId="1192" xr:uid="{9CEEF130-6252-42D0-B81C-8DCB82FB066C}"/>
    <cellStyle name="40% - Accent1 61" xfId="1212" xr:uid="{3DB80C2B-2C34-4D84-8066-BAA5E3D8BFB3}"/>
    <cellStyle name="40% - Accent1 62" xfId="1232" xr:uid="{16FA97DC-4EEA-44AF-8F4F-21B7C312EBC2}"/>
    <cellStyle name="40% - Accent1 63" xfId="1252" xr:uid="{CDF288DD-5E55-4A45-8B8E-A72FADCEC863}"/>
    <cellStyle name="40% - Accent1 64" xfId="1272" xr:uid="{C16DB8B3-B80A-45FE-8B29-9EFB8CAA0F77}"/>
    <cellStyle name="40% - Accent1 65" xfId="1292" xr:uid="{9A231518-1B41-4061-A7AF-60EA6C2A5AD0}"/>
    <cellStyle name="40% - Accent1 66" xfId="1312" xr:uid="{D86EF1B5-BDF7-4558-BE1A-469E1EBFD2EC}"/>
    <cellStyle name="40% - Accent1 67" xfId="1332" xr:uid="{4625BE84-0633-4D7F-890C-F81FF2FECFC7}"/>
    <cellStyle name="40% - Accent1 68" xfId="1352" xr:uid="{87FA50E3-904F-49E9-A611-2D7308697A11}"/>
    <cellStyle name="40% - Accent1 69" xfId="1372" xr:uid="{78343F89-2EAD-4640-89AD-AAD7F64A91FB}"/>
    <cellStyle name="40% - Accent1 7" xfId="132" xr:uid="{9D7E6FC6-F0DC-499C-BCAD-D1DD05A04B7A}"/>
    <cellStyle name="40% - Accent1 70" xfId="1392" xr:uid="{96142629-D7E3-469C-A7E1-05F7F7A96FF4}"/>
    <cellStyle name="40% - Accent1 71" xfId="1412" xr:uid="{00102B46-52C9-406B-AC05-9467DA43C6E0}"/>
    <cellStyle name="40% - Accent1 72" xfId="1432" xr:uid="{4C214922-323C-4731-B562-8F0BC6ACD6D2}"/>
    <cellStyle name="40% - Accent1 73" xfId="1452" xr:uid="{EEDEA998-6CFF-449F-B714-4D3C52A80644}"/>
    <cellStyle name="40% - Accent1 74" xfId="1472" xr:uid="{23D2C916-A2C8-4FF5-8B8C-E720AAFD2C18}"/>
    <cellStyle name="40% - Accent1 75" xfId="1492" xr:uid="{0809DAD9-ACB0-49CD-BB94-37A20BAD168F}"/>
    <cellStyle name="40% - Accent1 76" xfId="1512" xr:uid="{6A8199B9-8BA2-4E23-8989-178C229AC2DB}"/>
    <cellStyle name="40% - Accent1 77" xfId="1532" xr:uid="{C33ED624-CD59-4407-8E49-A15D2ACFEA53}"/>
    <cellStyle name="40% - Accent1 78" xfId="1552" xr:uid="{559114BA-8BA4-4555-99EF-4FA6984B0557}"/>
    <cellStyle name="40% - Accent1 79" xfId="1572" xr:uid="{E8E541E2-7F7A-4244-8C83-BBF5E9A36423}"/>
    <cellStyle name="40% - Accent1 8" xfId="152" xr:uid="{5E961EF6-BF23-43E1-92B2-77EDDE2B67A2}"/>
    <cellStyle name="40% - Accent1 80" xfId="1592" xr:uid="{E1A6B552-0CFC-4E6E-A0C1-9A61F6CDD037}"/>
    <cellStyle name="40% - Accent1 81" xfId="1612" xr:uid="{53C53513-CA3F-4F2E-A934-122CDD72F1FC}"/>
    <cellStyle name="40% - Accent1 82" xfId="1632" xr:uid="{98BF22BE-8D20-4048-8CDB-71C320E9FA98}"/>
    <cellStyle name="40% - Accent1 83" xfId="1652" xr:uid="{086CE6C1-1E34-457E-9C85-2F0D4186D9DB}"/>
    <cellStyle name="40% - Accent1 84" xfId="1672" xr:uid="{DCDF856D-A877-4A33-931D-E06542D9635A}"/>
    <cellStyle name="40% - Accent1 85" xfId="1692" xr:uid="{474DFB31-71A2-4587-9C76-F6F05E83AA3C}"/>
    <cellStyle name="40% - Accent1 86" xfId="1712" xr:uid="{E7016AE0-233C-4EA0-82B1-B76ADC0C7FA7}"/>
    <cellStyle name="40% - Accent1 87" xfId="1732" xr:uid="{CAD94265-7FB4-44DC-BC2E-BE5DF47418D9}"/>
    <cellStyle name="40% - Accent1 88" xfId="1752" xr:uid="{47A92217-039B-48B9-A565-E9D4BD68BECD}"/>
    <cellStyle name="40% - Accent1 89" xfId="1772" xr:uid="{465CD580-2C73-4C6A-8164-E6130DC6E017}"/>
    <cellStyle name="40% - Accent1 9" xfId="172" xr:uid="{D8266AB6-2F21-4487-993E-01009A523D18}"/>
    <cellStyle name="40% - Accent1 90" xfId="1792" xr:uid="{3E0A5827-5B3E-4CC1-B1F6-2498DA1DA95A}"/>
    <cellStyle name="40% - Accent1 91" xfId="1812" xr:uid="{7CF915ED-4558-4EF5-8C9C-383780536517}"/>
    <cellStyle name="40% - Accent1 92" xfId="1832" xr:uid="{D9BD13B3-47C6-42D4-A60D-8999CE4D522F}"/>
    <cellStyle name="40% - Accent1 93" xfId="1852" xr:uid="{D29C10CE-81F9-4AA8-88B1-F442FEE54B38}"/>
    <cellStyle name="40% - Accent1 94" xfId="1872" xr:uid="{A638868B-2D96-49F2-85A6-9155C9B7A772}"/>
    <cellStyle name="40% - Accent1 95" xfId="1892" xr:uid="{0F671EFC-27BC-407B-9583-9E0F255D95AC}"/>
    <cellStyle name="40% - Accent1 96" xfId="1912" xr:uid="{031A8335-ADAA-48D4-BC1D-0EC3D00EF829}"/>
    <cellStyle name="40% - Accent1 97" xfId="1932" xr:uid="{3365BD59-C240-481B-8C04-5A8E68E4C2AF}"/>
    <cellStyle name="40% - Accent1 98" xfId="1952" xr:uid="{D83654DB-BFEB-445C-A9E4-3FF1B901BDAE}"/>
    <cellStyle name="40% - Accent1 99" xfId="1972" xr:uid="{EB0F606D-F11F-4561-B64A-29105FEB9D43}"/>
    <cellStyle name="40% - Accent2" xfId="21" builtinId="35" customBuiltin="1"/>
    <cellStyle name="40% - Accent2 10" xfId="195" xr:uid="{4ABC7D2C-6F8C-4FE2-942A-D9A758155D37}"/>
    <cellStyle name="40% - Accent2 100" xfId="1995" xr:uid="{C0398331-B3A9-4CFB-878E-044565C21255}"/>
    <cellStyle name="40% - Accent2 101" xfId="2015" xr:uid="{85EBA950-3762-4C95-96FB-C02D1CBFCD03}"/>
    <cellStyle name="40% - Accent2 102" xfId="2035" xr:uid="{254ED785-5463-4A66-A9EA-B51136D56BAF}"/>
    <cellStyle name="40% - Accent2 103" xfId="2055" xr:uid="{A0C93B51-372A-46D7-A265-998164C31D9A}"/>
    <cellStyle name="40% - Accent2 104" xfId="2075" xr:uid="{677B07A9-FBA0-46F7-960A-6CB8B819604F}"/>
    <cellStyle name="40% - Accent2 105" xfId="2095" xr:uid="{E55EA62D-5B0C-4D07-B9B2-84C689CD1B2C}"/>
    <cellStyle name="40% - Accent2 106" xfId="2115" xr:uid="{61B3FDC9-BC24-4165-85E0-C4FD00C8A167}"/>
    <cellStyle name="40% - Accent2 107" xfId="2135" xr:uid="{FD8ACA5A-CA18-43C2-8065-63B787A2C02F}"/>
    <cellStyle name="40% - Accent2 108" xfId="2155" xr:uid="{4A1C9954-AC4B-416D-9348-BF8A78FC74C7}"/>
    <cellStyle name="40% - Accent2 109" xfId="2175" xr:uid="{0339B825-2A44-4B3C-8577-2C2C94E4EF7D}"/>
    <cellStyle name="40% - Accent2 11" xfId="215" xr:uid="{EA1591B1-073F-46A3-8B38-F8E1A3757AAD}"/>
    <cellStyle name="40% - Accent2 110" xfId="2195" xr:uid="{4493975B-E14C-4B79-845F-76F28A9D2C08}"/>
    <cellStyle name="40% - Accent2 111" xfId="2215" xr:uid="{87C4EBED-E347-4FF9-A057-BDAE23A1F254}"/>
    <cellStyle name="40% - Accent2 112" xfId="2235" xr:uid="{095E83D9-B724-4062-985A-1CB7F7C988B6}"/>
    <cellStyle name="40% - Accent2 113" xfId="2255" xr:uid="{A8BF93DC-39AE-4977-85E5-D11B21603211}"/>
    <cellStyle name="40% - Accent2 114" xfId="2275" xr:uid="{0B8453BE-4412-41BE-A0C4-F808A5A0D14C}"/>
    <cellStyle name="40% - Accent2 115" xfId="2295" xr:uid="{15E9E4B9-9E38-4C98-B483-82A91EE33B64}"/>
    <cellStyle name="40% - Accent2 116" xfId="2315" xr:uid="{67976FE2-930A-4D7C-859B-9CA61CB6A6A1}"/>
    <cellStyle name="40% - Accent2 117" xfId="2335" xr:uid="{E727FA68-863E-45EE-B3ED-4369B8161480}"/>
    <cellStyle name="40% - Accent2 118" xfId="2355" xr:uid="{FE616884-EDEA-41BD-B77E-C43DFAA6AD23}"/>
    <cellStyle name="40% - Accent2 119" xfId="2375" xr:uid="{F2C04E20-8A3E-4705-A7F4-D12BAD07907B}"/>
    <cellStyle name="40% - Accent2 12" xfId="235" xr:uid="{F2E09245-3534-486E-9BB2-18C828E7381C}"/>
    <cellStyle name="40% - Accent2 120" xfId="2395" xr:uid="{FD6A7021-6B8B-49AB-9D39-882B293D3DF9}"/>
    <cellStyle name="40% - Accent2 121" xfId="2415" xr:uid="{103213E0-F8EF-41B7-9455-EEE95C7D09B3}"/>
    <cellStyle name="40% - Accent2 122" xfId="2435" xr:uid="{9109CDE6-8809-45F0-9FBD-7D3244F410D8}"/>
    <cellStyle name="40% - Accent2 123" xfId="2455" xr:uid="{F7655AE9-BE3A-4443-9D5C-6C5FE896BABB}"/>
    <cellStyle name="40% - Accent2 124" xfId="2475" xr:uid="{73EABBB1-E3FF-43E4-B545-78ACA19AD387}"/>
    <cellStyle name="40% - Accent2 125" xfId="2495" xr:uid="{47BD56A2-C5FB-4011-949C-BC4197FE8BCD}"/>
    <cellStyle name="40% - Accent2 126" xfId="2515" xr:uid="{326C5925-982E-4FFD-91DE-E2A5535B6B59}"/>
    <cellStyle name="40% - Accent2 127" xfId="2535" xr:uid="{75013BDC-7C6D-476B-B5F9-F0DA79D9E06D}"/>
    <cellStyle name="40% - Accent2 128" xfId="2555" xr:uid="{D4E9B722-F082-461A-96FD-159B6A16C873}"/>
    <cellStyle name="40% - Accent2 129" xfId="2575" xr:uid="{A5667F98-9E74-418E-9775-44DD5E35C35D}"/>
    <cellStyle name="40% - Accent2 13" xfId="255" xr:uid="{DBBD9247-EC8F-4445-BA4B-2596552792DD}"/>
    <cellStyle name="40% - Accent2 130" xfId="2595" xr:uid="{482BFCA4-E31D-4818-AD7D-90713611D33F}"/>
    <cellStyle name="40% - Accent2 131" xfId="2615" xr:uid="{BB2AFFDD-1ACF-46AD-8E69-041BDF43C8FB}"/>
    <cellStyle name="40% - Accent2 132" xfId="2635" xr:uid="{7BAC2A0A-9690-488A-9D9F-507132858085}"/>
    <cellStyle name="40% - Accent2 133" xfId="2655" xr:uid="{A4CB6858-EE8E-4ED2-A625-3829B5843416}"/>
    <cellStyle name="40% - Accent2 134" xfId="2675" xr:uid="{8DDB48A4-2B29-4A6B-9E31-8338B2ABFF30}"/>
    <cellStyle name="40% - Accent2 135" xfId="2695" xr:uid="{10535922-B7FA-4EB7-B6C6-3F9566DDDC16}"/>
    <cellStyle name="40% - Accent2 136" xfId="2715" xr:uid="{3B4D1619-C387-471B-A4D9-2642531E976A}"/>
    <cellStyle name="40% - Accent2 137" xfId="2735" xr:uid="{33039CC1-EC97-46CD-AE77-BF96F9739512}"/>
    <cellStyle name="40% - Accent2 138" xfId="2755" xr:uid="{76E5993A-511C-4348-909D-480BCB467307}"/>
    <cellStyle name="40% - Accent2 139" xfId="2775" xr:uid="{A108A8F7-99FE-47EC-AC96-1CAF3D5BB1D4}"/>
    <cellStyle name="40% - Accent2 14" xfId="275" xr:uid="{A13C8556-CB95-405C-A61E-14BDB2E1BF07}"/>
    <cellStyle name="40% - Accent2 140" xfId="2795" xr:uid="{E07CF480-AB9B-4FB0-8BC6-3D64A1168BBB}"/>
    <cellStyle name="40% - Accent2 141" xfId="2815" xr:uid="{65099A05-D542-4A2D-B030-6E73DE0F161D}"/>
    <cellStyle name="40% - Accent2 142" xfId="2835" xr:uid="{9821874B-EA40-43D8-86CD-80663F08AF31}"/>
    <cellStyle name="40% - Accent2 143" xfId="2855" xr:uid="{8D9A38B1-28E9-4B1F-808F-5291DD4DA074}"/>
    <cellStyle name="40% - Accent2 144" xfId="2875" xr:uid="{5705A2A7-5774-4913-8F5D-19662B1BAEB8}"/>
    <cellStyle name="40% - Accent2 145" xfId="2895" xr:uid="{AED09863-CADF-4468-A120-699C5CCB4FB3}"/>
    <cellStyle name="40% - Accent2 146" xfId="2915" xr:uid="{CAC254C1-D6D8-46AF-8905-7784DA7CB08F}"/>
    <cellStyle name="40% - Accent2 147" xfId="2935" xr:uid="{F008BD72-1B5D-44B1-A46A-6C7475BE9C44}"/>
    <cellStyle name="40% - Accent2 148" xfId="2955" xr:uid="{9E0C7D22-2C0A-4319-8663-167EFF0246CD}"/>
    <cellStyle name="40% - Accent2 149" xfId="2975" xr:uid="{93298D19-F466-4B9E-BF64-EE711FCE0369}"/>
    <cellStyle name="40% - Accent2 15" xfId="295" xr:uid="{011CAA9F-F414-43B7-AEF6-1256569D8C8D}"/>
    <cellStyle name="40% - Accent2 150" xfId="2995" xr:uid="{8FC23EAF-FAAC-44F9-8086-415BDF5AF554}"/>
    <cellStyle name="40% - Accent2 151" xfId="3015" xr:uid="{4EE145A8-22C1-450E-BD81-FD78FC687497}"/>
    <cellStyle name="40% - Accent2 152" xfId="3035" xr:uid="{90536768-C021-4413-A6E7-60DD6078348A}"/>
    <cellStyle name="40% - Accent2 153" xfId="3057" xr:uid="{C696E82E-1EDB-4D9C-93A8-190C926A24EE}"/>
    <cellStyle name="40% - Accent2 154" xfId="3077" xr:uid="{82E938AD-55B0-4AF1-97E4-CACA8FF48062}"/>
    <cellStyle name="40% - Accent2 155" xfId="3097" xr:uid="{39268101-B288-43F1-825B-5F593C9DA255}"/>
    <cellStyle name="40% - Accent2 156" xfId="3117" xr:uid="{C2755F24-12E0-4E1F-B3B9-05472AE9CDDB}"/>
    <cellStyle name="40% - Accent2 157" xfId="3137" xr:uid="{294B93A9-4A2B-44A3-A822-E7ABC5DBA095}"/>
    <cellStyle name="40% - Accent2 158" xfId="3157" xr:uid="{F259AA0E-A783-4F51-91AB-1C2B9EA408FD}"/>
    <cellStyle name="40% - Accent2 159" xfId="3177" xr:uid="{16415F23-4F39-4637-98B3-18602B27D962}"/>
    <cellStyle name="40% - Accent2 16" xfId="315" xr:uid="{7B9A2C16-1EEC-4578-915F-938666D10BB1}"/>
    <cellStyle name="40% - Accent2 160" xfId="3197" xr:uid="{67843B1D-FA84-4B53-9F7F-78484584A60A}"/>
    <cellStyle name="40% - Accent2 161" xfId="3217" xr:uid="{5B2D0AC1-D550-4F98-81C3-A1B649F1A688}"/>
    <cellStyle name="40% - Accent2 162" xfId="3237" xr:uid="{561E994C-C814-4909-8121-48707A2417D5}"/>
    <cellStyle name="40% - Accent2 163" xfId="3257" xr:uid="{8400DF56-3AD0-44F1-9986-C09F1665D8E9}"/>
    <cellStyle name="40% - Accent2 164" xfId="3277" xr:uid="{843E27AE-31FA-4141-A477-73984F8A4C7C}"/>
    <cellStyle name="40% - Accent2 165" xfId="3297" xr:uid="{C526D38E-957E-4981-A7DF-411B173B2D72}"/>
    <cellStyle name="40% - Accent2 166" xfId="3317" xr:uid="{9749387A-D526-44D2-9692-367E488EC6E8}"/>
    <cellStyle name="40% - Accent2 167" xfId="3337" xr:uid="{F6BF7662-6F50-4381-9FE9-AA5B9C529D7B}"/>
    <cellStyle name="40% - Accent2 168" xfId="3357" xr:uid="{3C278034-A9C3-4C43-93A5-DD0F1B2A7A76}"/>
    <cellStyle name="40% - Accent2 169" xfId="3377" xr:uid="{D7E8E018-CEBA-411C-9677-9ABE20FD9835}"/>
    <cellStyle name="40% - Accent2 17" xfId="335" xr:uid="{6F198CDA-A22A-4034-9884-4BA0B67471F8}"/>
    <cellStyle name="40% - Accent2 170" xfId="3397" xr:uid="{03CFCF3E-BA2D-4FFB-B608-71056F7936C7}"/>
    <cellStyle name="40% - Accent2 171" xfId="3417" xr:uid="{408F8014-591B-4FE4-9083-58080901BF87}"/>
    <cellStyle name="40% - Accent2 172" xfId="3437" xr:uid="{A86A0476-AC79-48D2-A0FB-682BCB81CC17}"/>
    <cellStyle name="40% - Accent2 173" xfId="3457" xr:uid="{74DB8F98-2D82-40A8-A80C-F2DC72A45119}"/>
    <cellStyle name="40% - Accent2 174" xfId="3477" xr:uid="{8A2534BB-2751-4AD8-B3A9-D5CC64A6AA40}"/>
    <cellStyle name="40% - Accent2 175" xfId="3497" xr:uid="{93BC354E-9CE5-44DA-AE55-CC6878202A84}"/>
    <cellStyle name="40% - Accent2 176" xfId="3517" xr:uid="{FD60BF7E-199F-43C2-AECD-2E99F0025255}"/>
    <cellStyle name="40% - Accent2 177" xfId="3537" xr:uid="{AE557122-D27B-4617-AC4D-F90081315B49}"/>
    <cellStyle name="40% - Accent2 178" xfId="3557" xr:uid="{E1B23C00-B0E1-43B9-B566-83F2EF26D514}"/>
    <cellStyle name="40% - Accent2 179" xfId="3577" xr:uid="{9FB1A1B1-2496-4C1D-A88E-8DB16A33C90B}"/>
    <cellStyle name="40% - Accent2 18" xfId="355" xr:uid="{ACFDDCC2-BC59-4BAF-B0C5-15F33289D47A}"/>
    <cellStyle name="40% - Accent2 180" xfId="3597" xr:uid="{196994D1-7AB7-435E-83BD-BAAB40DF6D24}"/>
    <cellStyle name="40% - Accent2 181" xfId="3617" xr:uid="{8493A843-700F-46CA-BA78-8E70A547B1DB}"/>
    <cellStyle name="40% - Accent2 182" xfId="3637" xr:uid="{604057F4-A4F3-45C4-9ECC-D8C5870C2032}"/>
    <cellStyle name="40% - Accent2 183" xfId="3657" xr:uid="{7B168C1C-7329-4F7C-B908-A0F32D57D94E}"/>
    <cellStyle name="40% - Accent2 184" xfId="3677" xr:uid="{C6F49586-5F97-49BC-AF6F-82BEC5F697D2}"/>
    <cellStyle name="40% - Accent2 185" xfId="3697" xr:uid="{B1AA1196-DE26-43B4-A7B6-9B0CF128E2B1}"/>
    <cellStyle name="40% - Accent2 186" xfId="3717" xr:uid="{46772FB2-EDC5-47A6-8459-79C68D33C993}"/>
    <cellStyle name="40% - Accent2 187" xfId="3737" xr:uid="{9041C1DF-D10B-438D-892A-03BA262D3DC9}"/>
    <cellStyle name="40% - Accent2 188" xfId="3757" xr:uid="{07C5F676-4239-4B6D-961C-3C3884D8AB9C}"/>
    <cellStyle name="40% - Accent2 189" xfId="3777" xr:uid="{221C0367-6F16-443D-89E2-720FDCE173E5}"/>
    <cellStyle name="40% - Accent2 19" xfId="375" xr:uid="{EB23D0F4-D0AC-47EB-A84E-826EDB1051A5}"/>
    <cellStyle name="40% - Accent2 190" xfId="3797" xr:uid="{6AEAE00D-E044-4431-AFC3-95C6F59E53D0}"/>
    <cellStyle name="40% - Accent2 191" xfId="3817" xr:uid="{5FDD1059-957B-4970-BA81-AC89BB79970F}"/>
    <cellStyle name="40% - Accent2 192" xfId="3837" xr:uid="{4C387A11-CC03-43AE-BD9B-2A95748F72B0}"/>
    <cellStyle name="40% - Accent2 193" xfId="3857" xr:uid="{9CBA53F2-7E4C-49A3-8C8F-7EAC2ED3ACF9}"/>
    <cellStyle name="40% - Accent2 194" xfId="3877" xr:uid="{78D36981-EBF5-4567-9C02-E43BF4452247}"/>
    <cellStyle name="40% - Accent2 195" xfId="3897" xr:uid="{75786A31-0C80-4AED-842A-F78C5CA83DD3}"/>
    <cellStyle name="40% - Accent2 196" xfId="3917" xr:uid="{30BDF401-B96C-4A63-B696-21ADCA64600F}"/>
    <cellStyle name="40% - Accent2 197" xfId="3937" xr:uid="{4AD894C8-02D3-411A-8BF0-163409B7BAE3}"/>
    <cellStyle name="40% - Accent2 198" xfId="3957" xr:uid="{6B9E04A8-B079-4D1C-844B-011D2694E3D5}"/>
    <cellStyle name="40% - Accent2 199" xfId="3977" xr:uid="{889DF0FC-E1BC-478E-9B16-5E36B724785B}"/>
    <cellStyle name="40% - Accent2 2" xfId="51" xr:uid="{051D3249-261E-472B-BD97-9C40065FE906}"/>
    <cellStyle name="40% - Accent2 20" xfId="395" xr:uid="{138EB21D-5251-4D7E-8434-2E27E80F2E5C}"/>
    <cellStyle name="40% - Accent2 200" xfId="3997" xr:uid="{AFC67585-589B-485F-BA88-BC32F8EA73E9}"/>
    <cellStyle name="40% - Accent2 201" xfId="4017" xr:uid="{7E2CCD10-6BBC-42A3-A3EE-A2E7EE48A3EE}"/>
    <cellStyle name="40% - Accent2 202" xfId="4037" xr:uid="{C1824B4B-3980-43C6-AF8D-78E1014EDAF5}"/>
    <cellStyle name="40% - Accent2 203" xfId="4057" xr:uid="{4E4604F5-F84B-4FC2-B991-1EDE48606210}"/>
    <cellStyle name="40% - Accent2 204" xfId="4077" xr:uid="{C2C86ABF-F23F-4983-A8E3-3B4564814D14}"/>
    <cellStyle name="40% - Accent2 205" xfId="4097" xr:uid="{CCE47F4B-B213-4300-BDC4-671AAB08973C}"/>
    <cellStyle name="40% - Accent2 206" xfId="4117" xr:uid="{5D22CB09-E7D0-4223-BB66-74C5EB16BF81}"/>
    <cellStyle name="40% - Accent2 207" xfId="4137" xr:uid="{117409E3-63A9-4AE4-ACCB-0AF80C158DF1}"/>
    <cellStyle name="40% - Accent2 208" xfId="4157" xr:uid="{8D5B8139-3B2C-406D-A9D7-AA6801486B1F}"/>
    <cellStyle name="40% - Accent2 209" xfId="4177" xr:uid="{14D5B19E-6EA9-4ED2-A8E4-C96FC5950BF0}"/>
    <cellStyle name="40% - Accent2 21" xfId="415" xr:uid="{E30C6F41-8076-406E-9949-279B44EBBFB9}"/>
    <cellStyle name="40% - Accent2 210" xfId="4197" xr:uid="{8E956132-EB8C-488B-9CFD-9B02C438D333}"/>
    <cellStyle name="40% - Accent2 211" xfId="4217" xr:uid="{8FF2A3DB-7237-48C0-9B7B-72CB85CED4B8}"/>
    <cellStyle name="40% - Accent2 212" xfId="4238" xr:uid="{56DF97D1-2D9A-400F-9333-1E3BD27581F6}"/>
    <cellStyle name="40% - Accent2 213" xfId="4258" xr:uid="{8B21A59B-7DB9-4BFB-AC44-B9ABD14B901F}"/>
    <cellStyle name="40% - Accent2 22" xfId="435" xr:uid="{4B6A65D2-A06D-4943-9313-75B285859391}"/>
    <cellStyle name="40% - Accent2 23" xfId="455" xr:uid="{CA52D886-0AC9-4876-B723-188E630CA0CE}"/>
    <cellStyle name="40% - Accent2 24" xfId="475" xr:uid="{E2B618E0-E8B0-473E-83BE-A242A8652F0A}"/>
    <cellStyle name="40% - Accent2 25" xfId="495" xr:uid="{C6C0FDA6-10D5-43CE-8CA3-FBB6E6054DB1}"/>
    <cellStyle name="40% - Accent2 26" xfId="515" xr:uid="{546162B4-C3C9-4688-A2E9-56BF1686830D}"/>
    <cellStyle name="40% - Accent2 27" xfId="535" xr:uid="{84C47171-BF0E-4B7C-9CE3-4E27795D3FDD}"/>
    <cellStyle name="40% - Accent2 28" xfId="555" xr:uid="{8EDA94AD-4009-4879-A57E-B57D3633D388}"/>
    <cellStyle name="40% - Accent2 29" xfId="575" xr:uid="{31414972-7407-4F87-A0DE-DD296628782C}"/>
    <cellStyle name="40% - Accent2 3" xfId="65" xr:uid="{E0AEA3ED-77C8-4A97-AB29-22F77DDB96A0}"/>
    <cellStyle name="40% - Accent2 30" xfId="595" xr:uid="{4E6F3CFE-D001-4B50-8247-63CAEE1DEE75}"/>
    <cellStyle name="40% - Accent2 31" xfId="615" xr:uid="{004CA2E3-46E7-47AC-9066-FE04373C9B98}"/>
    <cellStyle name="40% - Accent2 32" xfId="635" xr:uid="{1DA7593E-44CF-4D5E-955B-81EE60BC7A69}"/>
    <cellStyle name="40% - Accent2 33" xfId="655" xr:uid="{63DDED2A-818C-48CB-8B7B-AD80A316D3CE}"/>
    <cellStyle name="40% - Accent2 34" xfId="675" xr:uid="{D7A6440F-973F-418B-A0B5-4C672676CB4E}"/>
    <cellStyle name="40% - Accent2 35" xfId="695" xr:uid="{E3517478-984D-42A7-A014-BFA4179B78B8}"/>
    <cellStyle name="40% - Accent2 36" xfId="715" xr:uid="{19465ED3-021F-42E7-8E84-26294FE8C3FE}"/>
    <cellStyle name="40% - Accent2 37" xfId="735" xr:uid="{A291980C-C2E1-4D36-B1E8-51811BAA7674}"/>
    <cellStyle name="40% - Accent2 38" xfId="755" xr:uid="{90996CCD-A4C1-4BE8-98DE-25F3596A5E45}"/>
    <cellStyle name="40% - Accent2 39" xfId="775" xr:uid="{74C820D0-2C8F-4D09-B3F6-745790810A0F}"/>
    <cellStyle name="40% - Accent2 4" xfId="79" xr:uid="{D2D59612-0EA7-4009-8EF5-BAC81FE14E2B}"/>
    <cellStyle name="40% - Accent2 40" xfId="795" xr:uid="{C8D3AD8B-BED9-4ACB-BFAB-8DAF0FFA6252}"/>
    <cellStyle name="40% - Accent2 41" xfId="815" xr:uid="{E4A47E83-29CA-4366-94DE-BF503D58838F}"/>
    <cellStyle name="40% - Accent2 42" xfId="835" xr:uid="{88C08B3E-D085-468F-A3E6-D84411355F90}"/>
    <cellStyle name="40% - Accent2 43" xfId="855" xr:uid="{7D9EEAA5-C6B2-4861-AE3B-461339FC66E2}"/>
    <cellStyle name="40% - Accent2 44" xfId="875" xr:uid="{F0BF3CA6-75A6-4E02-9507-778542ED5B27}"/>
    <cellStyle name="40% - Accent2 45" xfId="895" xr:uid="{D81A7EA2-BD42-43AD-81F6-6B185E954BCF}"/>
    <cellStyle name="40% - Accent2 46" xfId="915" xr:uid="{9236665F-F117-41CD-BB1E-F3A8CA979073}"/>
    <cellStyle name="40% - Accent2 47" xfId="935" xr:uid="{B90BBDAE-52D1-49B1-8858-08AC0F48684C}"/>
    <cellStyle name="40% - Accent2 48" xfId="955" xr:uid="{A373DFC7-0EF1-4559-8796-AEE6D1A5AFE4}"/>
    <cellStyle name="40% - Accent2 49" xfId="975" xr:uid="{9A0C2C42-34FD-449B-8B15-EFD800C9CEA4}"/>
    <cellStyle name="40% - Accent2 5" xfId="95" xr:uid="{2FC060FD-9C7C-4BE7-A5EA-B21FE66A67C8}"/>
    <cellStyle name="40% - Accent2 50" xfId="995" xr:uid="{6B2C8899-81D8-4AD1-B911-CEA25E641BEE}"/>
    <cellStyle name="40% - Accent2 51" xfId="1015" xr:uid="{AA0DD0FA-FA28-4DA4-B6FB-6C8F2EE3428E}"/>
    <cellStyle name="40% - Accent2 52" xfId="1035" xr:uid="{1D2AE838-DA12-47DE-BE2B-A83869565A7C}"/>
    <cellStyle name="40% - Accent2 53" xfId="1055" xr:uid="{06EA602C-AC77-4EB5-A24F-4CA7EA9B5CFB}"/>
    <cellStyle name="40% - Accent2 54" xfId="1075" xr:uid="{DC6F3B50-0FB0-410A-898D-B5E9C11F82CA}"/>
    <cellStyle name="40% - Accent2 55" xfId="1095" xr:uid="{CE7C3AFB-27F9-437F-8414-1B6A7C74C6F4}"/>
    <cellStyle name="40% - Accent2 56" xfId="1115" xr:uid="{09E38410-EF46-4305-B1CA-3F8A6F13B932}"/>
    <cellStyle name="40% - Accent2 57" xfId="1135" xr:uid="{A906916B-C88A-4B49-AB44-D2C3D6CBB85D}"/>
    <cellStyle name="40% - Accent2 58" xfId="1155" xr:uid="{02895D38-5070-489B-967D-E4245D4D628D}"/>
    <cellStyle name="40% - Accent2 59" xfId="1175" xr:uid="{C17304A2-7C00-4A85-9619-F7013783179C}"/>
    <cellStyle name="40% - Accent2 6" xfId="115" xr:uid="{A0F483F8-1D15-4B5B-95D1-5F8476443B57}"/>
    <cellStyle name="40% - Accent2 60" xfId="1195" xr:uid="{796616AA-FEE8-42C7-B032-30B6E9CDD537}"/>
    <cellStyle name="40% - Accent2 61" xfId="1215" xr:uid="{4B985EB1-ACD8-4B11-9FFD-03DEA041F40B}"/>
    <cellStyle name="40% - Accent2 62" xfId="1235" xr:uid="{7E9FB3D9-8170-46C0-B08E-C0F299E6D681}"/>
    <cellStyle name="40% - Accent2 63" xfId="1255" xr:uid="{E5C63C5B-23F8-4B4F-83AB-0E944656BDBF}"/>
    <cellStyle name="40% - Accent2 64" xfId="1275" xr:uid="{2CDA1517-90F9-4CC6-AB08-61BECBA68FDC}"/>
    <cellStyle name="40% - Accent2 65" xfId="1295" xr:uid="{88CCBD82-BC93-4478-AD1F-82C5E910335B}"/>
    <cellStyle name="40% - Accent2 66" xfId="1315" xr:uid="{F5C58E83-2BB2-412A-A691-AE80B2E90799}"/>
    <cellStyle name="40% - Accent2 67" xfId="1335" xr:uid="{B3427AC1-E2F8-40BD-AE9C-97A10ABA850F}"/>
    <cellStyle name="40% - Accent2 68" xfId="1355" xr:uid="{5E917D16-149B-4229-909F-5FD9DFED1A95}"/>
    <cellStyle name="40% - Accent2 69" xfId="1375" xr:uid="{5B7E13FD-EBA5-4EC2-81B3-804B45EDD2C0}"/>
    <cellStyle name="40% - Accent2 7" xfId="135" xr:uid="{8082BA8E-602B-49DA-BDD2-9F3276EF5DDF}"/>
    <cellStyle name="40% - Accent2 70" xfId="1395" xr:uid="{B4672545-A18F-41B3-BC13-2C4917D20791}"/>
    <cellStyle name="40% - Accent2 71" xfId="1415" xr:uid="{645A6480-A353-43A7-B0EF-3AA6D0907279}"/>
    <cellStyle name="40% - Accent2 72" xfId="1435" xr:uid="{3992CDA0-F44F-418F-9CBE-7335387D1770}"/>
    <cellStyle name="40% - Accent2 73" xfId="1455" xr:uid="{A068FBA0-54B1-4DA4-8865-6B462F129A9F}"/>
    <cellStyle name="40% - Accent2 74" xfId="1475" xr:uid="{81E7B706-DE1F-43EC-B418-8654A5006B85}"/>
    <cellStyle name="40% - Accent2 75" xfId="1495" xr:uid="{7C5C4D6B-C1A6-4027-B644-10C349D5107D}"/>
    <cellStyle name="40% - Accent2 76" xfId="1515" xr:uid="{A43DE89B-C691-44F4-970C-3E3C55A1205F}"/>
    <cellStyle name="40% - Accent2 77" xfId="1535" xr:uid="{00CAA7AA-74E0-4662-89E4-F50777D17D64}"/>
    <cellStyle name="40% - Accent2 78" xfId="1555" xr:uid="{3FC71134-4D0E-41A6-A74E-8B8D6C49D89D}"/>
    <cellStyle name="40% - Accent2 79" xfId="1575" xr:uid="{8936663E-E518-4224-9FBC-2FEADF05ECBD}"/>
    <cellStyle name="40% - Accent2 8" xfId="155" xr:uid="{B2291A19-445A-4383-9C85-51A1C07E197D}"/>
    <cellStyle name="40% - Accent2 80" xfId="1595" xr:uid="{5D35A333-2711-4A98-8C0B-B0E8AFA9F8BC}"/>
    <cellStyle name="40% - Accent2 81" xfId="1615" xr:uid="{70247C3D-EE80-48F9-BEAE-6DFC7786549F}"/>
    <cellStyle name="40% - Accent2 82" xfId="1635" xr:uid="{8C2ED812-7145-43CC-A8F4-87ADFE64408D}"/>
    <cellStyle name="40% - Accent2 83" xfId="1655" xr:uid="{CCFEFC3C-3270-4753-8C8C-932FF326C2FE}"/>
    <cellStyle name="40% - Accent2 84" xfId="1675" xr:uid="{695AD7AD-9A1B-4E6D-A84D-0B6846DF34BD}"/>
    <cellStyle name="40% - Accent2 85" xfId="1695" xr:uid="{8974D8B0-04B3-4267-ADFF-9C36CE6AE460}"/>
    <cellStyle name="40% - Accent2 86" xfId="1715" xr:uid="{099D6405-FF02-47CB-9B9E-7907E8B08EC4}"/>
    <cellStyle name="40% - Accent2 87" xfId="1735" xr:uid="{7AE43E04-B062-44BE-A308-F60CBC3B75F6}"/>
    <cellStyle name="40% - Accent2 88" xfId="1755" xr:uid="{2085F439-140D-4B22-9000-10C01A8E4931}"/>
    <cellStyle name="40% - Accent2 89" xfId="1775" xr:uid="{7D83DFCD-754F-4D1D-8502-0988B3D82FBA}"/>
    <cellStyle name="40% - Accent2 9" xfId="175" xr:uid="{CE4ACC87-3EFE-454A-854F-F3CCAAD87869}"/>
    <cellStyle name="40% - Accent2 90" xfId="1795" xr:uid="{A0FB7166-102D-4559-AEC6-4BC45A3187A1}"/>
    <cellStyle name="40% - Accent2 91" xfId="1815" xr:uid="{AD85F123-71E5-4318-ADE1-32016F7DB7EF}"/>
    <cellStyle name="40% - Accent2 92" xfId="1835" xr:uid="{87F1DE92-2CD2-4CEA-BFE0-5C4C5B7E4B28}"/>
    <cellStyle name="40% - Accent2 93" xfId="1855" xr:uid="{24AF13BB-A51A-4E8B-8733-3CEFA4F81E44}"/>
    <cellStyle name="40% - Accent2 94" xfId="1875" xr:uid="{CDE859C8-D172-45F4-BF36-D93FA0977E62}"/>
    <cellStyle name="40% - Accent2 95" xfId="1895" xr:uid="{93342839-2C59-402A-AABE-0EB61FB18B10}"/>
    <cellStyle name="40% - Accent2 96" xfId="1915" xr:uid="{14393B54-B408-430A-A671-1498478B6EB5}"/>
    <cellStyle name="40% - Accent2 97" xfId="1935" xr:uid="{B65D3DFD-144B-4995-A728-1C6DCCDC8DBD}"/>
    <cellStyle name="40% - Accent2 98" xfId="1955" xr:uid="{B35DAE59-3D1E-4575-B946-92A2F8230EFF}"/>
    <cellStyle name="40% - Accent2 99" xfId="1975" xr:uid="{BA19747F-63D4-4BB1-B20F-71CF53789AE7}"/>
    <cellStyle name="40% - Accent3" xfId="24" builtinId="39" customBuiltin="1"/>
    <cellStyle name="40% - Accent3 10" xfId="198" xr:uid="{871F94D0-E50D-4466-917A-814400DD7DCB}"/>
    <cellStyle name="40% - Accent3 100" xfId="1998" xr:uid="{37693D8F-31AB-4C9E-887D-055E1E6754AD}"/>
    <cellStyle name="40% - Accent3 101" xfId="2018" xr:uid="{00971537-0D2D-4B45-BA0A-9C9AE14D9221}"/>
    <cellStyle name="40% - Accent3 102" xfId="2038" xr:uid="{5236AD62-154E-425C-AFD5-3FE58CFFD0F8}"/>
    <cellStyle name="40% - Accent3 103" xfId="2058" xr:uid="{FDF1513F-C105-4114-8CF9-98C0890B2CF7}"/>
    <cellStyle name="40% - Accent3 104" xfId="2078" xr:uid="{60BB2DB8-E356-4004-9082-04B6FC8B9AB6}"/>
    <cellStyle name="40% - Accent3 105" xfId="2098" xr:uid="{7309B09C-2923-4E1F-8E5E-E9FEC9B8CA96}"/>
    <cellStyle name="40% - Accent3 106" xfId="2118" xr:uid="{800C9998-3075-4243-AC54-FC0900C1B775}"/>
    <cellStyle name="40% - Accent3 107" xfId="2138" xr:uid="{E635B22A-FEEE-46D0-91D1-73279051AD4F}"/>
    <cellStyle name="40% - Accent3 108" xfId="2158" xr:uid="{6D058EC3-EE2B-4E47-ABBB-20C5FA82CA71}"/>
    <cellStyle name="40% - Accent3 109" xfId="2178" xr:uid="{B19DBC36-1B3F-43E4-B715-7810CBF8D7D9}"/>
    <cellStyle name="40% - Accent3 11" xfId="218" xr:uid="{3C58B685-B584-4DD6-9E1D-B7A8E4A7BD10}"/>
    <cellStyle name="40% - Accent3 110" xfId="2198" xr:uid="{57133B81-B0ED-4824-A379-D734DD0296BF}"/>
    <cellStyle name="40% - Accent3 111" xfId="2218" xr:uid="{44BC86E1-D7C8-4D9B-885E-949BBA942112}"/>
    <cellStyle name="40% - Accent3 112" xfId="2238" xr:uid="{B89D6BCB-20E4-4A8C-8204-FFB823577C64}"/>
    <cellStyle name="40% - Accent3 113" xfId="2258" xr:uid="{2CF605B1-E192-4500-A37C-7F371DF1C1BB}"/>
    <cellStyle name="40% - Accent3 114" xfId="2278" xr:uid="{D22958A1-EAFC-4792-8514-AEEEDC57F55A}"/>
    <cellStyle name="40% - Accent3 115" xfId="2298" xr:uid="{EC02798C-5247-4678-978A-936A1C5F1482}"/>
    <cellStyle name="40% - Accent3 116" xfId="2318" xr:uid="{66E5B103-D70F-47B5-A5A8-F968928B1A78}"/>
    <cellStyle name="40% - Accent3 117" xfId="2338" xr:uid="{9ACB387E-8DFA-4529-99B3-353C71FBA1CC}"/>
    <cellStyle name="40% - Accent3 118" xfId="2358" xr:uid="{ACB065ED-AC22-4897-9815-6C984408E171}"/>
    <cellStyle name="40% - Accent3 119" xfId="2378" xr:uid="{706EE5A8-299C-40AB-84A8-44F2DB58F057}"/>
    <cellStyle name="40% - Accent3 12" xfId="238" xr:uid="{82161F7F-4B51-4905-A5F1-A3213275C496}"/>
    <cellStyle name="40% - Accent3 120" xfId="2398" xr:uid="{DD35E87A-2FFD-4E72-90B5-99D5D42BFCAB}"/>
    <cellStyle name="40% - Accent3 121" xfId="2418" xr:uid="{5D727D6E-4A5A-4A1A-B072-E9B98D64B770}"/>
    <cellStyle name="40% - Accent3 122" xfId="2438" xr:uid="{AA63F0EB-227E-4C50-ABFD-4007656016E5}"/>
    <cellStyle name="40% - Accent3 123" xfId="2458" xr:uid="{7481C3F9-7C67-41FC-86B6-6487F32976F7}"/>
    <cellStyle name="40% - Accent3 124" xfId="2478" xr:uid="{79D8B67D-900C-4976-87D8-DFB0B5E1E68A}"/>
    <cellStyle name="40% - Accent3 125" xfId="2498" xr:uid="{EA6592C0-3303-4EDB-8346-C8C1A0BAE050}"/>
    <cellStyle name="40% - Accent3 126" xfId="2518" xr:uid="{7902CF0A-FF3E-4F7B-834A-DF05085F2C0E}"/>
    <cellStyle name="40% - Accent3 127" xfId="2538" xr:uid="{6E0870A6-7CBF-4250-A198-47DF8544601F}"/>
    <cellStyle name="40% - Accent3 128" xfId="2558" xr:uid="{9C2CA333-2CE4-406E-BB80-5942EDF971B9}"/>
    <cellStyle name="40% - Accent3 129" xfId="2578" xr:uid="{1260F33E-9A14-4439-9A00-CA5C790E1868}"/>
    <cellStyle name="40% - Accent3 13" xfId="258" xr:uid="{DC20D371-835F-4F79-851A-2392DF1B2226}"/>
    <cellStyle name="40% - Accent3 130" xfId="2598" xr:uid="{05E37A10-FE55-4EF7-9CEE-C2B97FD7FE31}"/>
    <cellStyle name="40% - Accent3 131" xfId="2618" xr:uid="{CF283697-1002-40B3-8C47-F241C7313EE5}"/>
    <cellStyle name="40% - Accent3 132" xfId="2638" xr:uid="{89398BF1-BC38-41F9-A966-AFB964E190CB}"/>
    <cellStyle name="40% - Accent3 133" xfId="2658" xr:uid="{926264AA-A74B-4461-9F77-F6B9F3DE36E5}"/>
    <cellStyle name="40% - Accent3 134" xfId="2678" xr:uid="{FF437E71-2B38-4982-96A7-EE038155A4C8}"/>
    <cellStyle name="40% - Accent3 135" xfId="2698" xr:uid="{C67A30B1-C526-4963-B129-7BB90C942EE3}"/>
    <cellStyle name="40% - Accent3 136" xfId="2718" xr:uid="{BAF0F1CF-7063-433F-8E47-46DE795B81AE}"/>
    <cellStyle name="40% - Accent3 137" xfId="2738" xr:uid="{2F5B8612-53D7-430E-B753-77E2E5F7DDF5}"/>
    <cellStyle name="40% - Accent3 138" xfId="2758" xr:uid="{CBB3B142-C727-45B6-8FAC-A95E4980F6FC}"/>
    <cellStyle name="40% - Accent3 139" xfId="2778" xr:uid="{529D767E-BC67-4AF1-A1E1-0A01D9141CE5}"/>
    <cellStyle name="40% - Accent3 14" xfId="278" xr:uid="{796EA3D2-0C8B-4194-A770-5E8B82C4DBBB}"/>
    <cellStyle name="40% - Accent3 140" xfId="2798" xr:uid="{9776D258-D234-46E3-8E08-BF4FA17AD6FB}"/>
    <cellStyle name="40% - Accent3 141" xfId="2818" xr:uid="{2BCF4FF2-5541-4753-A486-88160B279A52}"/>
    <cellStyle name="40% - Accent3 142" xfId="2838" xr:uid="{EDE56387-A1E1-499E-A8DB-3C37E6B62DD9}"/>
    <cellStyle name="40% - Accent3 143" xfId="2858" xr:uid="{BEC89AAC-7A67-4304-A3B8-0C820BE7AF81}"/>
    <cellStyle name="40% - Accent3 144" xfId="2878" xr:uid="{87E9FA51-07EB-424B-8514-72584DF6C6B5}"/>
    <cellStyle name="40% - Accent3 145" xfId="2898" xr:uid="{402E5564-9F30-41BF-86C5-FBBBFFEF5B11}"/>
    <cellStyle name="40% - Accent3 146" xfId="2918" xr:uid="{006C367E-76FD-4E8E-9674-E99A1B339411}"/>
    <cellStyle name="40% - Accent3 147" xfId="2938" xr:uid="{81A51DE6-0835-4177-A8AB-16AD3A013E19}"/>
    <cellStyle name="40% - Accent3 148" xfId="2958" xr:uid="{DB21105C-FE67-4BE6-B027-83B87E5AA7CC}"/>
    <cellStyle name="40% - Accent3 149" xfId="2978" xr:uid="{A78B3FFE-A1FA-4B87-83C3-665BE5A8088A}"/>
    <cellStyle name="40% - Accent3 15" xfId="298" xr:uid="{89F7E0EF-152C-4E7C-A3EF-670C4383F6A1}"/>
    <cellStyle name="40% - Accent3 150" xfId="2998" xr:uid="{889B4BA5-7ED8-493F-85D3-4E6BFC976228}"/>
    <cellStyle name="40% - Accent3 151" xfId="3018" xr:uid="{65BA2584-3D4F-446D-B76F-B0FE4139199D}"/>
    <cellStyle name="40% - Accent3 152" xfId="3038" xr:uid="{1813216B-81B1-478F-8E6D-4C9F8214125F}"/>
    <cellStyle name="40% - Accent3 153" xfId="3060" xr:uid="{41D4D9CF-D656-4DB8-8425-172224DFB06D}"/>
    <cellStyle name="40% - Accent3 154" xfId="3080" xr:uid="{8D92576D-94BC-4D80-9883-373AB86FF81D}"/>
    <cellStyle name="40% - Accent3 155" xfId="3100" xr:uid="{292E0E4A-DA5C-4A99-B3A6-9058B64EED36}"/>
    <cellStyle name="40% - Accent3 156" xfId="3120" xr:uid="{680E2125-4E9D-45B1-9B76-B214294E25BF}"/>
    <cellStyle name="40% - Accent3 157" xfId="3140" xr:uid="{73F6A293-BA85-43EC-8551-E1E8AFFE744E}"/>
    <cellStyle name="40% - Accent3 158" xfId="3160" xr:uid="{A8FA4280-EEA7-4343-8744-89CEB6A2C629}"/>
    <cellStyle name="40% - Accent3 159" xfId="3180" xr:uid="{F60FD029-95E6-4513-961A-3EDDD3CC3404}"/>
    <cellStyle name="40% - Accent3 16" xfId="318" xr:uid="{242C2C5F-1069-42D8-AB08-3226129DFE6A}"/>
    <cellStyle name="40% - Accent3 160" xfId="3200" xr:uid="{83B9120F-8F48-47FB-9B39-4748E0A6AC42}"/>
    <cellStyle name="40% - Accent3 161" xfId="3220" xr:uid="{1DBCA89E-3F40-4AB4-855A-1415C37D1360}"/>
    <cellStyle name="40% - Accent3 162" xfId="3240" xr:uid="{61F39873-802A-4FA7-BBFF-5C5220724F6F}"/>
    <cellStyle name="40% - Accent3 163" xfId="3260" xr:uid="{43DC5B87-4FB4-46EA-B1ED-66F406E03E16}"/>
    <cellStyle name="40% - Accent3 164" xfId="3280" xr:uid="{44FE9168-1863-4447-81D7-68B5DD2BB42E}"/>
    <cellStyle name="40% - Accent3 165" xfId="3300" xr:uid="{F1B3BAD0-AB4B-44C4-A588-16E0926E77DA}"/>
    <cellStyle name="40% - Accent3 166" xfId="3320" xr:uid="{7A2C444E-E3F6-4289-A07D-8565589792AE}"/>
    <cellStyle name="40% - Accent3 167" xfId="3340" xr:uid="{0199D83E-9860-42BA-849F-F4158CE2E2A8}"/>
    <cellStyle name="40% - Accent3 168" xfId="3360" xr:uid="{E0004A42-A791-4408-87A7-E28D9FAB821A}"/>
    <cellStyle name="40% - Accent3 169" xfId="3380" xr:uid="{87D29195-115C-4DEA-83BC-E16F1AFC11F0}"/>
    <cellStyle name="40% - Accent3 17" xfId="338" xr:uid="{A9F83643-F441-48F9-A738-9FCDD1C1B835}"/>
    <cellStyle name="40% - Accent3 170" xfId="3400" xr:uid="{A653D597-AAD4-4F35-B6A8-4F633A6585E7}"/>
    <cellStyle name="40% - Accent3 171" xfId="3420" xr:uid="{0FF015DA-4E3A-46E1-8F32-D68392AECF0E}"/>
    <cellStyle name="40% - Accent3 172" xfId="3440" xr:uid="{4618BDBC-F1F1-4160-97A0-C42473F5B934}"/>
    <cellStyle name="40% - Accent3 173" xfId="3460" xr:uid="{EA39D79C-4302-4E59-8E94-CF3C3BB04CBA}"/>
    <cellStyle name="40% - Accent3 174" xfId="3480" xr:uid="{9A95A79E-CC9E-4791-AC00-2BA33D642F8D}"/>
    <cellStyle name="40% - Accent3 175" xfId="3500" xr:uid="{3BC439F2-2B05-4DAF-AC1A-4B2964482004}"/>
    <cellStyle name="40% - Accent3 176" xfId="3520" xr:uid="{1669DB67-92F9-4FB4-A29F-20CDC5991FF3}"/>
    <cellStyle name="40% - Accent3 177" xfId="3540" xr:uid="{D7DC53F2-2806-4E2B-B472-00B6186FCCD4}"/>
    <cellStyle name="40% - Accent3 178" xfId="3560" xr:uid="{9D9EBF29-3B4D-4806-86E6-CCE75248FD8E}"/>
    <cellStyle name="40% - Accent3 179" xfId="3580" xr:uid="{025868E0-3CCE-47D0-8DEC-53F1EAB3C518}"/>
    <cellStyle name="40% - Accent3 18" xfId="358" xr:uid="{6721069E-9F79-446C-81C5-360F09AE617C}"/>
    <cellStyle name="40% - Accent3 180" xfId="3600" xr:uid="{8FF0FAA5-04A5-47D0-8790-D64D1685975D}"/>
    <cellStyle name="40% - Accent3 181" xfId="3620" xr:uid="{728D2C5B-8BB4-4FCC-997D-C20AAEDE85F9}"/>
    <cellStyle name="40% - Accent3 182" xfId="3640" xr:uid="{5699805A-6953-4123-AA54-61CB3ED83865}"/>
    <cellStyle name="40% - Accent3 183" xfId="3660" xr:uid="{A9B80AD2-8450-42C6-8D2D-D17607F687C8}"/>
    <cellStyle name="40% - Accent3 184" xfId="3680" xr:uid="{4D294C02-8310-45EC-8C16-23BDF20F1A1B}"/>
    <cellStyle name="40% - Accent3 185" xfId="3700" xr:uid="{35FEF57D-CAC8-4A73-8BAD-F740A6A09CBF}"/>
    <cellStyle name="40% - Accent3 186" xfId="3720" xr:uid="{C4501730-2137-4788-B753-132827478F51}"/>
    <cellStyle name="40% - Accent3 187" xfId="3740" xr:uid="{87F691CD-CD34-432A-8055-FD93C703B340}"/>
    <cellStyle name="40% - Accent3 188" xfId="3760" xr:uid="{86A31BCB-7343-44B0-94F2-2D701F4A1B6C}"/>
    <cellStyle name="40% - Accent3 189" xfId="3780" xr:uid="{6844570B-5259-46DD-BF2B-0C8237410421}"/>
    <cellStyle name="40% - Accent3 19" xfId="378" xr:uid="{8A9300FF-D5D9-4625-AC5D-7589806B8DCB}"/>
    <cellStyle name="40% - Accent3 190" xfId="3800" xr:uid="{92E88C7C-F91A-488E-9841-846DBE7B24D8}"/>
    <cellStyle name="40% - Accent3 191" xfId="3820" xr:uid="{6CF9CFC1-FFBD-4DB5-97AB-2564D40E7D60}"/>
    <cellStyle name="40% - Accent3 192" xfId="3840" xr:uid="{AEA26A5B-A4FB-4A89-A730-593CEE05833B}"/>
    <cellStyle name="40% - Accent3 193" xfId="3860" xr:uid="{D58DB8AF-4B0E-4850-A837-CCC43706B4E7}"/>
    <cellStyle name="40% - Accent3 194" xfId="3880" xr:uid="{155B23B2-611E-4D89-93FD-2E5BB9972424}"/>
    <cellStyle name="40% - Accent3 195" xfId="3900" xr:uid="{0D3C5B9F-076F-41D3-841D-C4D1AC87F3B7}"/>
    <cellStyle name="40% - Accent3 196" xfId="3920" xr:uid="{4FCBC8FF-B890-43C7-B5A5-E2B5BB1E6F5F}"/>
    <cellStyle name="40% - Accent3 197" xfId="3940" xr:uid="{5E2C0CA9-F5FA-4B17-80C5-5EE2A35454E4}"/>
    <cellStyle name="40% - Accent3 198" xfId="3960" xr:uid="{BB41BD67-E2C6-4452-9286-6940BE7DAF87}"/>
    <cellStyle name="40% - Accent3 199" xfId="3980" xr:uid="{B10D1452-3B53-4C77-B33D-B862E1B58DF4}"/>
    <cellStyle name="40% - Accent3 2" xfId="53" xr:uid="{21A5AD1D-E3EF-4336-BA46-FB718AEA8CA4}"/>
    <cellStyle name="40% - Accent3 20" xfId="398" xr:uid="{BDDDA560-033E-4DEF-8E60-72DF2C3146F8}"/>
    <cellStyle name="40% - Accent3 200" xfId="4000" xr:uid="{3E0058D2-92EA-43CA-9BB0-62F79B1DFE4C}"/>
    <cellStyle name="40% - Accent3 201" xfId="4020" xr:uid="{25E56250-837E-433D-98FD-D6A336B303DC}"/>
    <cellStyle name="40% - Accent3 202" xfId="4040" xr:uid="{431A9747-C042-4647-AAD0-26996976E6D6}"/>
    <cellStyle name="40% - Accent3 203" xfId="4060" xr:uid="{C16E94A4-B461-4551-A1F8-BCCA9543E1B8}"/>
    <cellStyle name="40% - Accent3 204" xfId="4080" xr:uid="{5F257A48-CC9D-42C6-8E33-318EA2BF37AF}"/>
    <cellStyle name="40% - Accent3 205" xfId="4100" xr:uid="{1A7E8018-D9AC-443A-BA04-46D3F55552D1}"/>
    <cellStyle name="40% - Accent3 206" xfId="4120" xr:uid="{A08E6BAE-00E8-44A4-9AE5-D9F9B952533F}"/>
    <cellStyle name="40% - Accent3 207" xfId="4140" xr:uid="{27796507-7383-4697-A3C3-A6C5AD06FC10}"/>
    <cellStyle name="40% - Accent3 208" xfId="4160" xr:uid="{336EFB77-8411-432E-B10D-69C24530A221}"/>
    <cellStyle name="40% - Accent3 209" xfId="4180" xr:uid="{AAAF76A9-65D5-4E6D-B754-23F171FA6CD7}"/>
    <cellStyle name="40% - Accent3 21" xfId="418" xr:uid="{077B84D3-1039-47DA-8FFA-E1B5F95AD4ED}"/>
    <cellStyle name="40% - Accent3 210" xfId="4200" xr:uid="{B68C4F04-69EE-41DC-8236-E328C11808CF}"/>
    <cellStyle name="40% - Accent3 211" xfId="4220" xr:uid="{2CE772FC-A4B1-4415-90B9-072C74CCEEB1}"/>
    <cellStyle name="40% - Accent3 212" xfId="4241" xr:uid="{15E16C49-305E-4EC8-B465-18456ABD6F5E}"/>
    <cellStyle name="40% - Accent3 213" xfId="4261" xr:uid="{CA26DEAD-EC50-4F34-A31A-562EF2FA5360}"/>
    <cellStyle name="40% - Accent3 22" xfId="438" xr:uid="{3E98AF57-2674-4FC5-BD73-ACB89630D44F}"/>
    <cellStyle name="40% - Accent3 23" xfId="458" xr:uid="{CFD45095-F050-4781-81E9-6C7C640C62F7}"/>
    <cellStyle name="40% - Accent3 24" xfId="478" xr:uid="{F8FD2E11-9153-44EE-930D-A81919A3B7F6}"/>
    <cellStyle name="40% - Accent3 25" xfId="498" xr:uid="{AF407884-D14B-4B69-AABD-81341D2C76A5}"/>
    <cellStyle name="40% - Accent3 26" xfId="518" xr:uid="{B7FB1476-0E7C-4479-BC91-37C580D7E8FF}"/>
    <cellStyle name="40% - Accent3 27" xfId="538" xr:uid="{5A03E389-7676-4AB3-AE98-FDA32C22092D}"/>
    <cellStyle name="40% - Accent3 28" xfId="558" xr:uid="{C44D066B-2C33-4DC8-8E6A-AD8B08328F69}"/>
    <cellStyle name="40% - Accent3 29" xfId="578" xr:uid="{84264A36-E295-4E0B-8376-2E6C7B9C6E19}"/>
    <cellStyle name="40% - Accent3 3" xfId="67" xr:uid="{84B1B409-7C46-48A1-AAAC-0976BFF33512}"/>
    <cellStyle name="40% - Accent3 30" xfId="598" xr:uid="{FA6EBBC6-B469-42FC-8161-E2FB99CD5C75}"/>
    <cellStyle name="40% - Accent3 31" xfId="618" xr:uid="{58591E4D-1D92-4E04-862F-F84B9E55603C}"/>
    <cellStyle name="40% - Accent3 32" xfId="638" xr:uid="{37DD42AA-4CB1-4AD9-95BA-1A1F81BCD5DE}"/>
    <cellStyle name="40% - Accent3 33" xfId="658" xr:uid="{A39DBC13-1E26-4F62-8755-DB960D8C694E}"/>
    <cellStyle name="40% - Accent3 34" xfId="678" xr:uid="{7A3BCD74-FF21-4178-8807-DB11DCAA922E}"/>
    <cellStyle name="40% - Accent3 35" xfId="698" xr:uid="{D0B13CB5-8953-4BBE-B2C2-1389CCF6B756}"/>
    <cellStyle name="40% - Accent3 36" xfId="718" xr:uid="{5D6B8175-83BD-4BF6-8187-C4733271BF2A}"/>
    <cellStyle name="40% - Accent3 37" xfId="738" xr:uid="{D1CBBD18-6637-4ACB-A6F3-13FD2D5F7942}"/>
    <cellStyle name="40% - Accent3 38" xfId="758" xr:uid="{8C304398-BA27-474C-BE3A-6A2BE85D743C}"/>
    <cellStyle name="40% - Accent3 39" xfId="778" xr:uid="{4B8138A9-EEEB-4A54-9955-60DE8756ED00}"/>
    <cellStyle name="40% - Accent3 4" xfId="81" xr:uid="{4A60F8C5-B319-4C03-8E32-422801B14FC3}"/>
    <cellStyle name="40% - Accent3 40" xfId="798" xr:uid="{433F4F66-B751-4F58-8FEE-C2AB8E8EFC71}"/>
    <cellStyle name="40% - Accent3 41" xfId="818" xr:uid="{FF4A458B-88B6-4C8A-A327-F832B3A91494}"/>
    <cellStyle name="40% - Accent3 42" xfId="838" xr:uid="{B9FA48F4-341D-43E4-BA5A-D807A5BC8C44}"/>
    <cellStyle name="40% - Accent3 43" xfId="858" xr:uid="{2CFD2027-BB4F-4F5C-AA5E-DC311E4AE040}"/>
    <cellStyle name="40% - Accent3 44" xfId="878" xr:uid="{36A4218B-A89F-41EF-A32A-C7CA78AD3A03}"/>
    <cellStyle name="40% - Accent3 45" xfId="898" xr:uid="{5168AA40-EF33-4091-B16F-8AFAF5EF9388}"/>
    <cellStyle name="40% - Accent3 46" xfId="918" xr:uid="{3F05EF01-06BF-4594-BDAA-D9123D424F3B}"/>
    <cellStyle name="40% - Accent3 47" xfId="938" xr:uid="{8AFB8942-293D-4A61-9CF0-AA706C628873}"/>
    <cellStyle name="40% - Accent3 48" xfId="958" xr:uid="{BF67B68C-8C2A-445F-BA8A-2B634855F1CA}"/>
    <cellStyle name="40% - Accent3 49" xfId="978" xr:uid="{34507619-F9C1-40AF-8123-FDBA922D9E52}"/>
    <cellStyle name="40% - Accent3 5" xfId="98" xr:uid="{5E8E8811-C7B4-4CA1-B2A5-6E937D4439E6}"/>
    <cellStyle name="40% - Accent3 50" xfId="998" xr:uid="{BDF04D43-63BC-4E92-B307-EACD0776E22D}"/>
    <cellStyle name="40% - Accent3 51" xfId="1018" xr:uid="{3D3778C3-B0E2-4A28-9D53-7374684F5B34}"/>
    <cellStyle name="40% - Accent3 52" xfId="1038" xr:uid="{CC9BAD4B-4829-42B5-BC1E-55353AC76689}"/>
    <cellStyle name="40% - Accent3 53" xfId="1058" xr:uid="{F0F4BBF1-FB27-49DA-8F68-C3A82F954C1E}"/>
    <cellStyle name="40% - Accent3 54" xfId="1078" xr:uid="{C3921223-1639-471D-B4E0-2FB0CB2225A6}"/>
    <cellStyle name="40% - Accent3 55" xfId="1098" xr:uid="{783EC03D-9941-46A3-A4A3-98621AE8CBAE}"/>
    <cellStyle name="40% - Accent3 56" xfId="1118" xr:uid="{72BC2184-EF2F-4CD6-B968-BA28D007D884}"/>
    <cellStyle name="40% - Accent3 57" xfId="1138" xr:uid="{38A0C48E-E466-41F5-B216-3A03E41F5763}"/>
    <cellStyle name="40% - Accent3 58" xfId="1158" xr:uid="{45798232-DCCE-4CA7-80F6-97DE816F1857}"/>
    <cellStyle name="40% - Accent3 59" xfId="1178" xr:uid="{80653488-163D-424B-BF0A-8B1F69C657A1}"/>
    <cellStyle name="40% - Accent3 6" xfId="118" xr:uid="{721FDA13-D573-45E6-A8B6-E652F45B4A61}"/>
    <cellStyle name="40% - Accent3 60" xfId="1198" xr:uid="{43642691-F3B5-415C-91EC-6FC557F10E7B}"/>
    <cellStyle name="40% - Accent3 61" xfId="1218" xr:uid="{56A1B412-DE25-4A8B-A738-409C910CFC46}"/>
    <cellStyle name="40% - Accent3 62" xfId="1238" xr:uid="{488BD816-8ED6-4B0F-8D55-92219EFB9B5C}"/>
    <cellStyle name="40% - Accent3 63" xfId="1258" xr:uid="{730DF8E2-3811-438E-BAC0-C3B0B5DA65DE}"/>
    <cellStyle name="40% - Accent3 64" xfId="1278" xr:uid="{C6017195-85D1-4F80-B8AA-C05368D7A616}"/>
    <cellStyle name="40% - Accent3 65" xfId="1298" xr:uid="{05D9566A-9A11-41D1-AEB0-DDFCAA222B0D}"/>
    <cellStyle name="40% - Accent3 66" xfId="1318" xr:uid="{FD28D2AD-E818-4885-82DE-61EF4BF17753}"/>
    <cellStyle name="40% - Accent3 67" xfId="1338" xr:uid="{522792A3-0966-412C-9CA2-38AB8C01074B}"/>
    <cellStyle name="40% - Accent3 68" xfId="1358" xr:uid="{725BBAEF-E25B-4C63-8797-CA511BF43BC3}"/>
    <cellStyle name="40% - Accent3 69" xfId="1378" xr:uid="{D91195AC-C020-4EB0-9DDE-35ECDEA162C9}"/>
    <cellStyle name="40% - Accent3 7" xfId="138" xr:uid="{5701725D-BB08-4513-A92D-A61E4A2E4353}"/>
    <cellStyle name="40% - Accent3 70" xfId="1398" xr:uid="{B9F23339-AE91-42C7-B690-8B78641D9182}"/>
    <cellStyle name="40% - Accent3 71" xfId="1418" xr:uid="{8A43A271-FE65-48EC-9D3B-C4D17108243F}"/>
    <cellStyle name="40% - Accent3 72" xfId="1438" xr:uid="{072BEEB5-DCB5-4C9D-8C8A-E46D49AC72DA}"/>
    <cellStyle name="40% - Accent3 73" xfId="1458" xr:uid="{991849E6-18E4-4AAE-8245-4506D3BB3656}"/>
    <cellStyle name="40% - Accent3 74" xfId="1478" xr:uid="{8864EE7C-47C0-411B-B2B8-8C7C1031D7BD}"/>
    <cellStyle name="40% - Accent3 75" xfId="1498" xr:uid="{90E2FEA2-3DC8-460A-9EAD-4F9BE76CF902}"/>
    <cellStyle name="40% - Accent3 76" xfId="1518" xr:uid="{72E9B1EF-405D-4D85-A3E5-FC8F05D5735A}"/>
    <cellStyle name="40% - Accent3 77" xfId="1538" xr:uid="{862F4016-6930-4911-8789-56EE84A7E98E}"/>
    <cellStyle name="40% - Accent3 78" xfId="1558" xr:uid="{77F8E3F5-17A7-40DF-9192-4CAE906F3499}"/>
    <cellStyle name="40% - Accent3 79" xfId="1578" xr:uid="{4C2D5BA9-017F-42A8-BECF-5671C3846A6D}"/>
    <cellStyle name="40% - Accent3 8" xfId="158" xr:uid="{817C9870-8346-4BDE-9EEC-8DF0CFB84731}"/>
    <cellStyle name="40% - Accent3 80" xfId="1598" xr:uid="{217892BA-D074-4020-B551-7DD38A981E3C}"/>
    <cellStyle name="40% - Accent3 81" xfId="1618" xr:uid="{D89C0BE1-E1F7-4294-A504-E78D8AFF28FA}"/>
    <cellStyle name="40% - Accent3 82" xfId="1638" xr:uid="{C013CF23-16DE-4AE8-B7F9-FF6B096776BB}"/>
    <cellStyle name="40% - Accent3 83" xfId="1658" xr:uid="{6557C579-9DCE-4EDC-9FAE-3463E58BD84E}"/>
    <cellStyle name="40% - Accent3 84" xfId="1678" xr:uid="{4B25A0E7-9C1F-432D-900E-04E7523015B2}"/>
    <cellStyle name="40% - Accent3 85" xfId="1698" xr:uid="{20AEA28D-21A9-46E2-9CBE-6178C334D84B}"/>
    <cellStyle name="40% - Accent3 86" xfId="1718" xr:uid="{7B3B20FD-EA7D-4CCA-B8A0-225543DA6717}"/>
    <cellStyle name="40% - Accent3 87" xfId="1738" xr:uid="{48D4D401-6217-4A43-85A3-FD303CFC1688}"/>
    <cellStyle name="40% - Accent3 88" xfId="1758" xr:uid="{9CB5A4A1-F865-4069-B06C-722D2B9D9E9B}"/>
    <cellStyle name="40% - Accent3 89" xfId="1778" xr:uid="{F479A93C-21B5-4B9C-B57D-B69C6E1B3697}"/>
    <cellStyle name="40% - Accent3 9" xfId="178" xr:uid="{0DC12104-E5F8-4604-82D1-E9BFA66B8EBD}"/>
    <cellStyle name="40% - Accent3 90" xfId="1798" xr:uid="{66B0478B-0E14-4215-9696-E16AABB6E454}"/>
    <cellStyle name="40% - Accent3 91" xfId="1818" xr:uid="{82EB23AA-7E4B-4D83-87A0-A9DFB3A5B063}"/>
    <cellStyle name="40% - Accent3 92" xfId="1838" xr:uid="{996B2E80-F7A8-4EA7-843A-79FB0B1933FD}"/>
    <cellStyle name="40% - Accent3 93" xfId="1858" xr:uid="{924B412E-70C7-4FC2-877B-6F74BB74E92C}"/>
    <cellStyle name="40% - Accent3 94" xfId="1878" xr:uid="{D547446C-1597-4684-B93F-98FE71618451}"/>
    <cellStyle name="40% - Accent3 95" xfId="1898" xr:uid="{556C43AD-D71F-4340-A547-6A10A5F930AF}"/>
    <cellStyle name="40% - Accent3 96" xfId="1918" xr:uid="{7434397C-EB79-4F7E-A013-13A7041DE6C5}"/>
    <cellStyle name="40% - Accent3 97" xfId="1938" xr:uid="{E7DB012C-AAD5-4670-BADE-9FF9772E7FE2}"/>
    <cellStyle name="40% - Accent3 98" xfId="1958" xr:uid="{DDAA6F00-0D8C-4EB1-9FA4-349B1120CA40}"/>
    <cellStyle name="40% - Accent3 99" xfId="1978" xr:uid="{E709084C-D29A-4081-8751-65B93316AAEB}"/>
    <cellStyle name="40% - Accent4" xfId="27" builtinId="43" customBuiltin="1"/>
    <cellStyle name="40% - Accent4 10" xfId="201" xr:uid="{06BEB3CC-69D3-4980-889F-58D98D4FBBAA}"/>
    <cellStyle name="40% - Accent4 100" xfId="2001" xr:uid="{F61C3381-BFBA-4926-90DA-2050318193B2}"/>
    <cellStyle name="40% - Accent4 101" xfId="2021" xr:uid="{88AC0403-5901-4966-967A-517A04134B2B}"/>
    <cellStyle name="40% - Accent4 102" xfId="2041" xr:uid="{83EB2316-A544-4D96-9093-254F8BD7ABE7}"/>
    <cellStyle name="40% - Accent4 103" xfId="2061" xr:uid="{280E1A5A-5041-4DC1-80E3-6933318DF81B}"/>
    <cellStyle name="40% - Accent4 104" xfId="2081" xr:uid="{91C81BAE-D066-45CE-9483-96B8ECFACA02}"/>
    <cellStyle name="40% - Accent4 105" xfId="2101" xr:uid="{3832E465-CAEA-4220-BDCA-0A778B064B53}"/>
    <cellStyle name="40% - Accent4 106" xfId="2121" xr:uid="{C4ED2BB5-148D-4DCC-8A6B-315F6E3331CF}"/>
    <cellStyle name="40% - Accent4 107" xfId="2141" xr:uid="{22F12B5C-3177-4F36-BCD1-C03ACC0C56D7}"/>
    <cellStyle name="40% - Accent4 108" xfId="2161" xr:uid="{F9B6FFD2-EFF3-4541-A79B-47FB655DBCA5}"/>
    <cellStyle name="40% - Accent4 109" xfId="2181" xr:uid="{955287DB-CFA1-481F-BDA7-8729AC82868E}"/>
    <cellStyle name="40% - Accent4 11" xfId="221" xr:uid="{93448D97-084C-4213-ADED-2F48450D1402}"/>
    <cellStyle name="40% - Accent4 110" xfId="2201" xr:uid="{58E101A9-5276-4B44-AE24-F705FFBE1789}"/>
    <cellStyle name="40% - Accent4 111" xfId="2221" xr:uid="{133A781F-6F22-42CD-A95A-918CD8C6FDD0}"/>
    <cellStyle name="40% - Accent4 112" xfId="2241" xr:uid="{D7E64C8D-AE58-46CF-9240-EA67FDED8FDC}"/>
    <cellStyle name="40% - Accent4 113" xfId="2261" xr:uid="{CDC26EDE-A2EE-484E-981F-0A85D9B2E92E}"/>
    <cellStyle name="40% - Accent4 114" xfId="2281" xr:uid="{24FAA57B-88E3-40DD-A2D1-A958F5AC614D}"/>
    <cellStyle name="40% - Accent4 115" xfId="2301" xr:uid="{6C2C89E1-13F1-4832-A800-83F5A318282B}"/>
    <cellStyle name="40% - Accent4 116" xfId="2321" xr:uid="{B87ECFF2-E3F4-4D3C-8F4C-738297BED2A2}"/>
    <cellStyle name="40% - Accent4 117" xfId="2341" xr:uid="{8DD899A1-0FE9-4406-809F-A8D5877301E4}"/>
    <cellStyle name="40% - Accent4 118" xfId="2361" xr:uid="{69F98FF6-F4B4-4D9A-9A39-0FDFF22233C2}"/>
    <cellStyle name="40% - Accent4 119" xfId="2381" xr:uid="{5DED6EA6-01F5-4664-B619-8708B4204C84}"/>
    <cellStyle name="40% - Accent4 12" xfId="241" xr:uid="{8CC3891E-F619-422F-ACDF-40C2E8E1A412}"/>
    <cellStyle name="40% - Accent4 120" xfId="2401" xr:uid="{02D80410-EB57-4DB2-A544-B7FF0E72E2D2}"/>
    <cellStyle name="40% - Accent4 121" xfId="2421" xr:uid="{A755016F-66EA-42E1-9EC9-158DC1C245B6}"/>
    <cellStyle name="40% - Accent4 122" xfId="2441" xr:uid="{F878199D-D428-43C2-8622-5319DE79A6FA}"/>
    <cellStyle name="40% - Accent4 123" xfId="2461" xr:uid="{68F2F0C3-8F2C-4A1A-876B-BE3CD8A5AF30}"/>
    <cellStyle name="40% - Accent4 124" xfId="2481" xr:uid="{8CC992FA-4CED-418B-BE31-163D304E889A}"/>
    <cellStyle name="40% - Accent4 125" xfId="2501" xr:uid="{8BB7C5FC-23D6-4D08-A1B2-15381867E1DA}"/>
    <cellStyle name="40% - Accent4 126" xfId="2521" xr:uid="{A50C0525-53FD-4C42-ACBC-594570C1ED4A}"/>
    <cellStyle name="40% - Accent4 127" xfId="2541" xr:uid="{41F3D3F4-C2D1-435D-B2F8-63EE34EFF466}"/>
    <cellStyle name="40% - Accent4 128" xfId="2561" xr:uid="{D559C357-7F40-4DE3-8A35-CE84DB084E50}"/>
    <cellStyle name="40% - Accent4 129" xfId="2581" xr:uid="{6E101DA9-BFE8-4104-B190-525CBD3C679E}"/>
    <cellStyle name="40% - Accent4 13" xfId="261" xr:uid="{389CE612-86DA-455B-8081-34B60FF19F16}"/>
    <cellStyle name="40% - Accent4 130" xfId="2601" xr:uid="{5337DFFF-27EC-41D3-B89D-92E21200A310}"/>
    <cellStyle name="40% - Accent4 131" xfId="2621" xr:uid="{4DF0752D-D10F-4A89-A99C-E1EEF5B0FA34}"/>
    <cellStyle name="40% - Accent4 132" xfId="2641" xr:uid="{F5BD8860-E72F-4ABD-A630-D4EB7DEAF19E}"/>
    <cellStyle name="40% - Accent4 133" xfId="2661" xr:uid="{F7063977-93C2-4397-A844-FCBC8C2F33FB}"/>
    <cellStyle name="40% - Accent4 134" xfId="2681" xr:uid="{4FE4321E-50B8-4C55-BAE9-02A496C9B9B5}"/>
    <cellStyle name="40% - Accent4 135" xfId="2701" xr:uid="{680F6427-278A-4AE3-975F-9D7B98860159}"/>
    <cellStyle name="40% - Accent4 136" xfId="2721" xr:uid="{09A3F254-01D4-4410-B040-5921BC53DF97}"/>
    <cellStyle name="40% - Accent4 137" xfId="2741" xr:uid="{F9F31525-0F8E-47AD-A87B-F8EA7EA04B5B}"/>
    <cellStyle name="40% - Accent4 138" xfId="2761" xr:uid="{DC00277E-7B54-4019-B110-F1C9BBA0C3BC}"/>
    <cellStyle name="40% - Accent4 139" xfId="2781" xr:uid="{72F81835-85DE-4609-BCF2-957200E47D08}"/>
    <cellStyle name="40% - Accent4 14" xfId="281" xr:uid="{8461DC07-3A3B-4674-B574-205B65E19C76}"/>
    <cellStyle name="40% - Accent4 140" xfId="2801" xr:uid="{C59CB70D-AB27-48F0-852D-9694FBBEC005}"/>
    <cellStyle name="40% - Accent4 141" xfId="2821" xr:uid="{12A61308-6B22-4076-9F8C-A9321C2B9BAD}"/>
    <cellStyle name="40% - Accent4 142" xfId="2841" xr:uid="{9B7DF2DC-4FE7-4EDF-AA3F-83E26F7492D7}"/>
    <cellStyle name="40% - Accent4 143" xfId="2861" xr:uid="{166BC86B-0F84-4154-A35D-C3F8859AAAC0}"/>
    <cellStyle name="40% - Accent4 144" xfId="2881" xr:uid="{8CDE3A9C-422B-457C-9858-B14BF030728F}"/>
    <cellStyle name="40% - Accent4 145" xfId="2901" xr:uid="{404F1983-0A8B-4104-AACE-72C9B8FB25AD}"/>
    <cellStyle name="40% - Accent4 146" xfId="2921" xr:uid="{3AF4054F-C8C5-491C-B2A3-1019EE20E48B}"/>
    <cellStyle name="40% - Accent4 147" xfId="2941" xr:uid="{9F3AB56B-48D6-4281-A845-314AC136E86D}"/>
    <cellStyle name="40% - Accent4 148" xfId="2961" xr:uid="{67A00887-4C28-4A7C-B02D-FDF599E47743}"/>
    <cellStyle name="40% - Accent4 149" xfId="2981" xr:uid="{F7FBC053-5231-4285-A87E-68E92C5BE422}"/>
    <cellStyle name="40% - Accent4 15" xfId="301" xr:uid="{3CBE1A27-9927-484B-8258-B6A2008DF444}"/>
    <cellStyle name="40% - Accent4 150" xfId="3001" xr:uid="{555FCC87-4348-44D0-963E-6C7E60B4FA30}"/>
    <cellStyle name="40% - Accent4 151" xfId="3021" xr:uid="{6D0DBB08-BF34-4150-836B-E590D114CF47}"/>
    <cellStyle name="40% - Accent4 152" xfId="3041" xr:uid="{6727AEE2-03C9-4568-976A-38890CEB6C55}"/>
    <cellStyle name="40% - Accent4 153" xfId="3063" xr:uid="{3613309C-D583-430A-93B1-58CCF9D9C80C}"/>
    <cellStyle name="40% - Accent4 154" xfId="3083" xr:uid="{E62F5487-5738-4332-B13E-005464EA3B18}"/>
    <cellStyle name="40% - Accent4 155" xfId="3103" xr:uid="{321A3245-2EA3-435E-8FFE-F75FA20A838D}"/>
    <cellStyle name="40% - Accent4 156" xfId="3123" xr:uid="{D8A46F53-B108-4DCD-A6CE-BC10AA4C4056}"/>
    <cellStyle name="40% - Accent4 157" xfId="3143" xr:uid="{5AACDD35-C549-4CA9-B96A-408E8D5C4744}"/>
    <cellStyle name="40% - Accent4 158" xfId="3163" xr:uid="{1EC004C5-C1C9-4EA2-9407-A9AD46A7D88B}"/>
    <cellStyle name="40% - Accent4 159" xfId="3183" xr:uid="{B7359D42-8CB3-4C68-A9DE-F5DECFA376D0}"/>
    <cellStyle name="40% - Accent4 16" xfId="321" xr:uid="{FAB631B2-4F21-4186-8526-EA120D1DD198}"/>
    <cellStyle name="40% - Accent4 160" xfId="3203" xr:uid="{51F33091-396D-48F6-B18F-9AABB6065467}"/>
    <cellStyle name="40% - Accent4 161" xfId="3223" xr:uid="{9FCC0091-33EB-47AC-8441-BFAD89230CBF}"/>
    <cellStyle name="40% - Accent4 162" xfId="3243" xr:uid="{06AB7D77-68E1-4F4F-97C6-240891EFA2F2}"/>
    <cellStyle name="40% - Accent4 163" xfId="3263" xr:uid="{2AC94950-A92A-464A-90FE-EFCF2A6AD287}"/>
    <cellStyle name="40% - Accent4 164" xfId="3283" xr:uid="{01E4F03E-E876-41B1-8978-5388BB890E4A}"/>
    <cellStyle name="40% - Accent4 165" xfId="3303" xr:uid="{E7BCC328-2C43-4817-904D-E40607E0E361}"/>
    <cellStyle name="40% - Accent4 166" xfId="3323" xr:uid="{279093A6-8E07-4F7B-84BE-80A0E428A468}"/>
    <cellStyle name="40% - Accent4 167" xfId="3343" xr:uid="{EC69A386-9AD3-47D2-A160-5AF2B7E91B7D}"/>
    <cellStyle name="40% - Accent4 168" xfId="3363" xr:uid="{D2DB9089-D11F-442C-B675-0629448B12A7}"/>
    <cellStyle name="40% - Accent4 169" xfId="3383" xr:uid="{FBDFEB22-AC3F-47F6-82C2-67B4BAC5C9D8}"/>
    <cellStyle name="40% - Accent4 17" xfId="341" xr:uid="{2D3A7320-84FB-4CDE-978C-EF8B62BD7ED4}"/>
    <cellStyle name="40% - Accent4 170" xfId="3403" xr:uid="{A3B4D46E-E59C-457A-BDF3-2286E13C4F6E}"/>
    <cellStyle name="40% - Accent4 171" xfId="3423" xr:uid="{BF526490-4823-41C9-9134-D931C89C2549}"/>
    <cellStyle name="40% - Accent4 172" xfId="3443" xr:uid="{3C260375-B801-438E-BDB6-92A064035A92}"/>
    <cellStyle name="40% - Accent4 173" xfId="3463" xr:uid="{715B62C5-8F3D-4BCC-AE19-BE9DC0C63AE4}"/>
    <cellStyle name="40% - Accent4 174" xfId="3483" xr:uid="{7835A119-3232-48EA-8519-BE69966288D4}"/>
    <cellStyle name="40% - Accent4 175" xfId="3503" xr:uid="{1939B345-1B0F-43E1-BB34-AF738F22D8D4}"/>
    <cellStyle name="40% - Accent4 176" xfId="3523" xr:uid="{2A6677C6-AE43-4176-8149-B9CA0F141033}"/>
    <cellStyle name="40% - Accent4 177" xfId="3543" xr:uid="{D6F4EB23-C88C-4D9F-9D9C-87E37143C3B5}"/>
    <cellStyle name="40% - Accent4 178" xfId="3563" xr:uid="{C7944336-49AD-4910-9AC3-904431C30FD0}"/>
    <cellStyle name="40% - Accent4 179" xfId="3583" xr:uid="{C5022FBE-3A77-4AA6-965A-2A378C897CC6}"/>
    <cellStyle name="40% - Accent4 18" xfId="361" xr:uid="{00420288-C79B-4F99-B079-229BEEF2E099}"/>
    <cellStyle name="40% - Accent4 180" xfId="3603" xr:uid="{48D90128-E1CF-405B-B4A6-C7CE9F05E7B2}"/>
    <cellStyle name="40% - Accent4 181" xfId="3623" xr:uid="{B97B6957-B749-4329-B43B-F6680ABDC000}"/>
    <cellStyle name="40% - Accent4 182" xfId="3643" xr:uid="{FDC7243B-A808-4CE8-8776-87C1223A9CDA}"/>
    <cellStyle name="40% - Accent4 183" xfId="3663" xr:uid="{2893346D-97E2-4EF1-A5FF-AD50E9B94C54}"/>
    <cellStyle name="40% - Accent4 184" xfId="3683" xr:uid="{661B3B93-2DE9-4DC7-9DDA-9A3950D8B35F}"/>
    <cellStyle name="40% - Accent4 185" xfId="3703" xr:uid="{F3D6B588-1917-490D-AE11-98109BEA0575}"/>
    <cellStyle name="40% - Accent4 186" xfId="3723" xr:uid="{2E2D7F24-F685-4EF2-8939-CF0B90B42527}"/>
    <cellStyle name="40% - Accent4 187" xfId="3743" xr:uid="{6C60F46B-DF5C-40BD-A73B-D1B32CA4EE27}"/>
    <cellStyle name="40% - Accent4 188" xfId="3763" xr:uid="{E38EA45D-4640-4208-ABD7-F2CBEE8CB46F}"/>
    <cellStyle name="40% - Accent4 189" xfId="3783" xr:uid="{2D8DA4B6-6DBF-478F-83E7-320F260CAB69}"/>
    <cellStyle name="40% - Accent4 19" xfId="381" xr:uid="{6A559F0E-978C-41D5-A89D-EC32FFF1472E}"/>
    <cellStyle name="40% - Accent4 190" xfId="3803" xr:uid="{A6F0580C-0C2D-4889-AAB0-1DB631C9D8B9}"/>
    <cellStyle name="40% - Accent4 191" xfId="3823" xr:uid="{387A90C3-8FEA-4A0D-A028-EB720DD9DB40}"/>
    <cellStyle name="40% - Accent4 192" xfId="3843" xr:uid="{205FF0B4-9CB3-4EBD-97D9-E410FB2E6A68}"/>
    <cellStyle name="40% - Accent4 193" xfId="3863" xr:uid="{252017FF-87FF-4188-BD67-7192023BCC28}"/>
    <cellStyle name="40% - Accent4 194" xfId="3883" xr:uid="{913CA799-D1C8-4B66-921A-58D023151D4F}"/>
    <cellStyle name="40% - Accent4 195" xfId="3903" xr:uid="{213F686A-4F88-4CCB-8FC2-59E0AC726AE3}"/>
    <cellStyle name="40% - Accent4 196" xfId="3923" xr:uid="{339F1BDB-E42D-49B4-8D0F-43B7CB354045}"/>
    <cellStyle name="40% - Accent4 197" xfId="3943" xr:uid="{9ABFA6A1-FCF2-43E3-B83B-8A2F37C538C6}"/>
    <cellStyle name="40% - Accent4 198" xfId="3963" xr:uid="{42528DC7-C2C3-4B15-B79C-C4E47B215E9B}"/>
    <cellStyle name="40% - Accent4 199" xfId="3983" xr:uid="{AFF5ED94-C3C7-44DF-A883-A62EAA70E597}"/>
    <cellStyle name="40% - Accent4 2" xfId="55" xr:uid="{206CDAB0-1DCD-46E6-ADBF-126E52AB7AD6}"/>
    <cellStyle name="40% - Accent4 20" xfId="401" xr:uid="{C7BFBA19-DC0B-47D6-9E29-5FB09F029B48}"/>
    <cellStyle name="40% - Accent4 200" xfId="4003" xr:uid="{E4F1EB00-5946-4839-8797-0C2A17D9F91B}"/>
    <cellStyle name="40% - Accent4 201" xfId="4023" xr:uid="{1B38935B-68C2-40AD-94A6-018EE4FEDC3D}"/>
    <cellStyle name="40% - Accent4 202" xfId="4043" xr:uid="{9C76F720-B197-4B65-9756-9167F080886D}"/>
    <cellStyle name="40% - Accent4 203" xfId="4063" xr:uid="{C68B0237-CE03-46AA-8BD2-714BB03F0158}"/>
    <cellStyle name="40% - Accent4 204" xfId="4083" xr:uid="{D5198988-CF0A-4B2B-8B6D-F086BCFD4E8C}"/>
    <cellStyle name="40% - Accent4 205" xfId="4103" xr:uid="{B82D0599-4C6C-4DE1-AA79-BDAA4B754588}"/>
    <cellStyle name="40% - Accent4 206" xfId="4123" xr:uid="{7581D7CA-7CAC-4EAE-9A3D-1FC63A024E5B}"/>
    <cellStyle name="40% - Accent4 207" xfId="4143" xr:uid="{47D318F1-7BF1-4A93-8693-0E75843CF84F}"/>
    <cellStyle name="40% - Accent4 208" xfId="4163" xr:uid="{B1B8ED21-6BB3-42A6-9555-03215F10FB6F}"/>
    <cellStyle name="40% - Accent4 209" xfId="4183" xr:uid="{E62781AC-01EF-445E-9493-B7724451B4B2}"/>
    <cellStyle name="40% - Accent4 21" xfId="421" xr:uid="{AA501A92-34A3-4615-A26C-7C099417D980}"/>
    <cellStyle name="40% - Accent4 210" xfId="4203" xr:uid="{011FBF5B-A750-4782-BA86-5A0C09999028}"/>
    <cellStyle name="40% - Accent4 211" xfId="4223" xr:uid="{686A9547-479E-444B-81BE-B80EC8813825}"/>
    <cellStyle name="40% - Accent4 212" xfId="4244" xr:uid="{FA1EC27E-3C85-4637-BA61-14873ECA4E20}"/>
    <cellStyle name="40% - Accent4 213" xfId="4264" xr:uid="{3BB3C983-01ED-45D2-862C-DE1012818C0B}"/>
    <cellStyle name="40% - Accent4 22" xfId="441" xr:uid="{37A2B757-EBBE-4B5C-A4DD-1D02F4479166}"/>
    <cellStyle name="40% - Accent4 23" xfId="461" xr:uid="{DEA6BC25-E1B6-440F-8C56-8CBE74B78D84}"/>
    <cellStyle name="40% - Accent4 24" xfId="481" xr:uid="{99D351A9-CD94-4555-8E87-96C298F18133}"/>
    <cellStyle name="40% - Accent4 25" xfId="501" xr:uid="{E007FA35-EE03-497B-9A60-AE35FE7A888A}"/>
    <cellStyle name="40% - Accent4 26" xfId="521" xr:uid="{EB9CD17C-6BA7-4D83-A044-41C647452183}"/>
    <cellStyle name="40% - Accent4 27" xfId="541" xr:uid="{0EE02871-6997-4BF4-AD2D-38625FC530AD}"/>
    <cellStyle name="40% - Accent4 28" xfId="561" xr:uid="{70B55C0C-20C5-4CF1-99FA-5237A1FC0676}"/>
    <cellStyle name="40% - Accent4 29" xfId="581" xr:uid="{7BAAEA6E-AA91-4372-860A-5521ADA85F47}"/>
    <cellStyle name="40% - Accent4 3" xfId="69" xr:uid="{933AA2D7-F43D-47FB-85D8-192D8DC0698C}"/>
    <cellStyle name="40% - Accent4 30" xfId="601" xr:uid="{E4318B47-739B-4076-A7D3-32469651E3F5}"/>
    <cellStyle name="40% - Accent4 31" xfId="621" xr:uid="{61A94052-9593-4F16-A2E1-C54376B9A879}"/>
    <cellStyle name="40% - Accent4 32" xfId="641" xr:uid="{54387725-14D1-4EAE-B74B-1D62581A4373}"/>
    <cellStyle name="40% - Accent4 33" xfId="661" xr:uid="{90316D94-E2BF-45E9-9382-30AC054479DB}"/>
    <cellStyle name="40% - Accent4 34" xfId="681" xr:uid="{ECE5B041-7D8B-4B4D-B184-FB212AFA0E8A}"/>
    <cellStyle name="40% - Accent4 35" xfId="701" xr:uid="{AE19DA3B-5E1E-4C2B-8031-40D58DDB21F4}"/>
    <cellStyle name="40% - Accent4 36" xfId="721" xr:uid="{6F3BDC29-7776-46A0-88F0-D36A0718701C}"/>
    <cellStyle name="40% - Accent4 37" xfId="741" xr:uid="{29B50ED5-69D5-4643-886B-51909C25885C}"/>
    <cellStyle name="40% - Accent4 38" xfId="761" xr:uid="{6AC6BD03-CD85-4046-88E8-6EB140620D12}"/>
    <cellStyle name="40% - Accent4 39" xfId="781" xr:uid="{DFFA3457-3F64-4611-BAD4-5A1CD753D677}"/>
    <cellStyle name="40% - Accent4 4" xfId="83" xr:uid="{2E3D9509-6261-4EFD-8569-1183C19FECDB}"/>
    <cellStyle name="40% - Accent4 40" xfId="801" xr:uid="{02EF9976-665B-45D4-BF8F-82B6ACAC4218}"/>
    <cellStyle name="40% - Accent4 41" xfId="821" xr:uid="{0BFCE4C5-A3F9-4EFF-AF0F-53E857CEB485}"/>
    <cellStyle name="40% - Accent4 42" xfId="841" xr:uid="{B19B2C99-6AC8-4701-8304-3133D24D2583}"/>
    <cellStyle name="40% - Accent4 43" xfId="861" xr:uid="{82E50635-FFA8-479F-9AF0-494AE006F644}"/>
    <cellStyle name="40% - Accent4 44" xfId="881" xr:uid="{B84D30E9-2B35-4FE6-9D21-AEBB31AAC85D}"/>
    <cellStyle name="40% - Accent4 45" xfId="901" xr:uid="{D532918D-283C-4FEB-AA1E-A91D1052AB2F}"/>
    <cellStyle name="40% - Accent4 46" xfId="921" xr:uid="{B17C6536-5EAD-4901-8896-FAE499135431}"/>
    <cellStyle name="40% - Accent4 47" xfId="941" xr:uid="{8C8B9626-BD9B-4EAA-B4A8-CB5AE0EE9A4A}"/>
    <cellStyle name="40% - Accent4 48" xfId="961" xr:uid="{EB83D5AA-89B9-4723-87D9-1AB8AA881B0E}"/>
    <cellStyle name="40% - Accent4 49" xfId="981" xr:uid="{BD84A723-7A55-499A-A1EC-ACC4A79307CD}"/>
    <cellStyle name="40% - Accent4 5" xfId="101" xr:uid="{10B492E3-46F3-4E20-84AA-BBDDD5CAB05F}"/>
    <cellStyle name="40% - Accent4 50" xfId="1001" xr:uid="{729F1677-60EE-4A8A-B1DF-93C5981A1A1A}"/>
    <cellStyle name="40% - Accent4 51" xfId="1021" xr:uid="{6B6E8E8C-902B-4F64-B322-80C8A48522E9}"/>
    <cellStyle name="40% - Accent4 52" xfId="1041" xr:uid="{6B6D3F81-0F4C-4D9A-BB53-ACA9521A0D54}"/>
    <cellStyle name="40% - Accent4 53" xfId="1061" xr:uid="{DA33F0E5-098F-4D7A-93B2-918064F3143E}"/>
    <cellStyle name="40% - Accent4 54" xfId="1081" xr:uid="{739A7513-EE9F-4141-8508-D7793A904493}"/>
    <cellStyle name="40% - Accent4 55" xfId="1101" xr:uid="{2DFC0308-9A30-4C88-8744-E7D5796E1AE4}"/>
    <cellStyle name="40% - Accent4 56" xfId="1121" xr:uid="{951FEC2F-65E3-4963-A7B3-599CAE94F13F}"/>
    <cellStyle name="40% - Accent4 57" xfId="1141" xr:uid="{3B5DC1A0-A2A6-4B71-A9A8-C205A3678027}"/>
    <cellStyle name="40% - Accent4 58" xfId="1161" xr:uid="{C6C70BA6-0131-477B-ABF0-DE647B21990C}"/>
    <cellStyle name="40% - Accent4 59" xfId="1181" xr:uid="{090C7D9A-56AA-4370-B371-A091AE45531D}"/>
    <cellStyle name="40% - Accent4 6" xfId="121" xr:uid="{A784B0EC-FA75-404A-9E50-BCB358EC5C54}"/>
    <cellStyle name="40% - Accent4 60" xfId="1201" xr:uid="{27E8090B-AA89-42FF-8275-138BCB1B1D3E}"/>
    <cellStyle name="40% - Accent4 61" xfId="1221" xr:uid="{F281F716-5192-4957-92C3-7FA5E0A297C8}"/>
    <cellStyle name="40% - Accent4 62" xfId="1241" xr:uid="{AF1D024A-BF8B-47D4-96D0-99FBDF3D7F7E}"/>
    <cellStyle name="40% - Accent4 63" xfId="1261" xr:uid="{D69EF3FE-3665-4448-A193-55107C052203}"/>
    <cellStyle name="40% - Accent4 64" xfId="1281" xr:uid="{380F2C4F-7A37-464E-B5A6-67F23E07C065}"/>
    <cellStyle name="40% - Accent4 65" xfId="1301" xr:uid="{AB0B74DB-243A-4811-8CB6-BF512134FFA8}"/>
    <cellStyle name="40% - Accent4 66" xfId="1321" xr:uid="{1D3DCA04-4478-469E-B3BB-14184CA2BECF}"/>
    <cellStyle name="40% - Accent4 67" xfId="1341" xr:uid="{9198B9A7-42A9-407C-AC9C-31A422AF9DBE}"/>
    <cellStyle name="40% - Accent4 68" xfId="1361" xr:uid="{29321284-A840-4E55-9CB1-7351E8B9BE86}"/>
    <cellStyle name="40% - Accent4 69" xfId="1381" xr:uid="{EDEDE02D-29C9-4811-88AA-4CEBAD398DC0}"/>
    <cellStyle name="40% - Accent4 7" xfId="141" xr:uid="{40DE9F11-965B-47EA-B609-6AA3454028DA}"/>
    <cellStyle name="40% - Accent4 70" xfId="1401" xr:uid="{41166867-4591-400A-BD5E-453EC81459A5}"/>
    <cellStyle name="40% - Accent4 71" xfId="1421" xr:uid="{CC54C236-AB1B-4D14-8755-EF0215111370}"/>
    <cellStyle name="40% - Accent4 72" xfId="1441" xr:uid="{584BA3DE-5324-48A3-8579-11F4AF5AA74B}"/>
    <cellStyle name="40% - Accent4 73" xfId="1461" xr:uid="{8A791A5C-D354-4519-AF32-5E77F8F13882}"/>
    <cellStyle name="40% - Accent4 74" xfId="1481" xr:uid="{F6F55CB3-3C55-4192-AF38-C2D4B08E7DE8}"/>
    <cellStyle name="40% - Accent4 75" xfId="1501" xr:uid="{1706B5A2-CF6D-454D-9206-64369F063E74}"/>
    <cellStyle name="40% - Accent4 76" xfId="1521" xr:uid="{FFAD0E60-B849-4C34-A1EE-711D59F3F505}"/>
    <cellStyle name="40% - Accent4 77" xfId="1541" xr:uid="{E1F15BF3-EF02-45A4-B346-AEFF3535F14A}"/>
    <cellStyle name="40% - Accent4 78" xfId="1561" xr:uid="{884A512B-ADC2-4C01-BFDA-DC9FF9DDD549}"/>
    <cellStyle name="40% - Accent4 79" xfId="1581" xr:uid="{61E491D1-0498-4669-895C-D2493A919513}"/>
    <cellStyle name="40% - Accent4 8" xfId="161" xr:uid="{535B3233-06FD-4100-B872-CBEA34E06239}"/>
    <cellStyle name="40% - Accent4 80" xfId="1601" xr:uid="{E6E377E7-3663-41A7-AC6D-5C72181BE8CE}"/>
    <cellStyle name="40% - Accent4 81" xfId="1621" xr:uid="{2AE87475-CA66-4023-A7BC-0687D5BB476B}"/>
    <cellStyle name="40% - Accent4 82" xfId="1641" xr:uid="{311295F3-09DC-47D0-BF39-DA8D54A0763F}"/>
    <cellStyle name="40% - Accent4 83" xfId="1661" xr:uid="{BB3E515C-727D-4A23-9107-B33A7F1660A8}"/>
    <cellStyle name="40% - Accent4 84" xfId="1681" xr:uid="{F19CF7CF-E5B2-4796-BE54-5C51F98BF1CF}"/>
    <cellStyle name="40% - Accent4 85" xfId="1701" xr:uid="{27A87AD7-3391-478C-A757-19050392F195}"/>
    <cellStyle name="40% - Accent4 86" xfId="1721" xr:uid="{9E4162C5-2C21-42C1-8CEC-A445E2D4EE98}"/>
    <cellStyle name="40% - Accent4 87" xfId="1741" xr:uid="{579F7199-1C51-4AC0-AE78-A7D1121F29CA}"/>
    <cellStyle name="40% - Accent4 88" xfId="1761" xr:uid="{BD6ABEE6-CB44-4ECE-9DC7-541CBC634FC9}"/>
    <cellStyle name="40% - Accent4 89" xfId="1781" xr:uid="{6CC4D864-284F-474D-8578-DA6231C8B7FB}"/>
    <cellStyle name="40% - Accent4 9" xfId="181" xr:uid="{6D429F27-27A7-4D94-AABD-657A4DAB362C}"/>
    <cellStyle name="40% - Accent4 90" xfId="1801" xr:uid="{A2431753-6E5C-4817-BCE7-315861ACE52E}"/>
    <cellStyle name="40% - Accent4 91" xfId="1821" xr:uid="{1BF50A12-C9B7-47BA-89BC-7CD47845DA56}"/>
    <cellStyle name="40% - Accent4 92" xfId="1841" xr:uid="{7C33D3E8-999E-4315-91ED-1D64A87EBA52}"/>
    <cellStyle name="40% - Accent4 93" xfId="1861" xr:uid="{CA8C584F-C96D-4FB1-BBC7-EC0EBDF7F806}"/>
    <cellStyle name="40% - Accent4 94" xfId="1881" xr:uid="{6E789ACF-476C-4351-81AE-653E5789AB91}"/>
    <cellStyle name="40% - Accent4 95" xfId="1901" xr:uid="{2FF39806-5F89-4831-AB89-07AED95026BA}"/>
    <cellStyle name="40% - Accent4 96" xfId="1921" xr:uid="{B0D9C6CC-7E49-478D-8DB4-FA749A736B8F}"/>
    <cellStyle name="40% - Accent4 97" xfId="1941" xr:uid="{DBF8C311-D639-4D32-A85B-46D1A211BDB2}"/>
    <cellStyle name="40% - Accent4 98" xfId="1961" xr:uid="{8CBA8B63-9DFE-4C8B-BFD8-5ABEF070047E}"/>
    <cellStyle name="40% - Accent4 99" xfId="1981" xr:uid="{6BBAFBC3-EAC1-46B4-A0CB-081F8C12FECB}"/>
    <cellStyle name="40% - Accent5" xfId="30" builtinId="47" customBuiltin="1"/>
    <cellStyle name="40% - Accent5 10" xfId="204" xr:uid="{B2C72199-87AC-4D35-8854-74A8B543201F}"/>
    <cellStyle name="40% - Accent5 100" xfId="2004" xr:uid="{C9843078-2153-4B8F-B498-F2ADF9714CC2}"/>
    <cellStyle name="40% - Accent5 101" xfId="2024" xr:uid="{8C88FC71-36FF-488D-B669-BC55C2DE8DEE}"/>
    <cellStyle name="40% - Accent5 102" xfId="2044" xr:uid="{3B2155C0-8A0E-411D-A97B-23E16641610D}"/>
    <cellStyle name="40% - Accent5 103" xfId="2064" xr:uid="{D96B5F2E-12BC-450B-A9F9-357B4B44B1DA}"/>
    <cellStyle name="40% - Accent5 104" xfId="2084" xr:uid="{732CB148-CA73-4DAD-B517-46CE2C8C0ED6}"/>
    <cellStyle name="40% - Accent5 105" xfId="2104" xr:uid="{D2C71A61-1EBC-4EA4-AFFF-CD9356309E83}"/>
    <cellStyle name="40% - Accent5 106" xfId="2124" xr:uid="{CFF5FA32-03A4-4AAD-BE00-799D64E94949}"/>
    <cellStyle name="40% - Accent5 107" xfId="2144" xr:uid="{BD2F1F53-9685-4E93-86FA-F779DB57EEA8}"/>
    <cellStyle name="40% - Accent5 108" xfId="2164" xr:uid="{CBF8C669-FE10-4389-BEF1-47730B7857A1}"/>
    <cellStyle name="40% - Accent5 109" xfId="2184" xr:uid="{D3F16200-E0A2-41BD-B108-00628F1E04F8}"/>
    <cellStyle name="40% - Accent5 11" xfId="224" xr:uid="{9E2786B2-8AB9-42B6-8400-D6154F1C92FC}"/>
    <cellStyle name="40% - Accent5 110" xfId="2204" xr:uid="{0EBEB8FC-4E27-44FB-BE85-2658AF08B3E3}"/>
    <cellStyle name="40% - Accent5 111" xfId="2224" xr:uid="{6B998F40-0AFE-4269-B254-F692DDCCE300}"/>
    <cellStyle name="40% - Accent5 112" xfId="2244" xr:uid="{E590B82E-FC25-4191-AAE7-96843AC0C8B4}"/>
    <cellStyle name="40% - Accent5 113" xfId="2264" xr:uid="{4BEE17DF-E27B-4951-B962-7F626DBC11BC}"/>
    <cellStyle name="40% - Accent5 114" xfId="2284" xr:uid="{67F719F0-312A-404B-85A6-CC9A1AFE3AEA}"/>
    <cellStyle name="40% - Accent5 115" xfId="2304" xr:uid="{3670EEFB-444E-4442-93B9-B440A200E1FB}"/>
    <cellStyle name="40% - Accent5 116" xfId="2324" xr:uid="{7D606D67-EDA6-4485-A776-2BB434FD9A98}"/>
    <cellStyle name="40% - Accent5 117" xfId="2344" xr:uid="{8490D915-A894-4D75-921A-47B69284501A}"/>
    <cellStyle name="40% - Accent5 118" xfId="2364" xr:uid="{4BD4E5A0-43A6-4A4F-8C09-661972646850}"/>
    <cellStyle name="40% - Accent5 119" xfId="2384" xr:uid="{9A07BEEB-0A31-45DB-B08B-AE35FF6C9DD8}"/>
    <cellStyle name="40% - Accent5 12" xfId="244" xr:uid="{A554C268-9EE5-40BD-9BA7-4BEFFA6A04F8}"/>
    <cellStyle name="40% - Accent5 120" xfId="2404" xr:uid="{0885B343-70A0-4CA6-8F6D-8AB128F8BBF9}"/>
    <cellStyle name="40% - Accent5 121" xfId="2424" xr:uid="{935601B4-BB1A-41A7-B1D1-07ADB09050DF}"/>
    <cellStyle name="40% - Accent5 122" xfId="2444" xr:uid="{C223A020-1C98-409D-B635-6CC28B24E2A0}"/>
    <cellStyle name="40% - Accent5 123" xfId="2464" xr:uid="{B8EA31B2-33FD-4F38-9CB8-8DF30A828C25}"/>
    <cellStyle name="40% - Accent5 124" xfId="2484" xr:uid="{77644FD4-030F-481A-AC09-620271998A4B}"/>
    <cellStyle name="40% - Accent5 125" xfId="2504" xr:uid="{1B59D44C-CE4C-49D1-B13E-FA5942AE0AAD}"/>
    <cellStyle name="40% - Accent5 126" xfId="2524" xr:uid="{F4A989D3-FE3B-4CDE-9C99-306C4917AEB2}"/>
    <cellStyle name="40% - Accent5 127" xfId="2544" xr:uid="{AFFF0D24-C032-41F3-B898-F0612C4AD400}"/>
    <cellStyle name="40% - Accent5 128" xfId="2564" xr:uid="{14FD741A-AA2C-43BA-8821-C2D87D0DFD15}"/>
    <cellStyle name="40% - Accent5 129" xfId="2584" xr:uid="{F9EFE68E-0AF0-41CE-8A73-B8EDEFAF34C7}"/>
    <cellStyle name="40% - Accent5 13" xfId="264" xr:uid="{BF149C45-41D6-43C1-9D04-E411EF07BB50}"/>
    <cellStyle name="40% - Accent5 130" xfId="2604" xr:uid="{43C96DF6-FC43-4E0F-9068-B7E6266348D3}"/>
    <cellStyle name="40% - Accent5 131" xfId="2624" xr:uid="{5203E7F5-AB5D-4931-9DA1-B7228E4A9F42}"/>
    <cellStyle name="40% - Accent5 132" xfId="2644" xr:uid="{092BB93C-3327-4B46-9551-7EEBB20609D0}"/>
    <cellStyle name="40% - Accent5 133" xfId="2664" xr:uid="{4789A385-0A0A-44BF-BDF9-0E10C573FE6F}"/>
    <cellStyle name="40% - Accent5 134" xfId="2684" xr:uid="{32B479B6-174D-4481-A4D3-69B63E336FBF}"/>
    <cellStyle name="40% - Accent5 135" xfId="2704" xr:uid="{09EAC142-7FD0-4A5A-B78F-0D2056DE2F4C}"/>
    <cellStyle name="40% - Accent5 136" xfId="2724" xr:uid="{8015B0F0-BD84-4D2E-B993-04DDCF16BF87}"/>
    <cellStyle name="40% - Accent5 137" xfId="2744" xr:uid="{C72FB62A-BEED-42F3-BDD1-CE126B06BF9C}"/>
    <cellStyle name="40% - Accent5 138" xfId="2764" xr:uid="{98BCCE40-2035-48BF-A11A-8A9F0B1A7886}"/>
    <cellStyle name="40% - Accent5 139" xfId="2784" xr:uid="{538B2F7E-09C8-45B2-AD01-3D17858A3B77}"/>
    <cellStyle name="40% - Accent5 14" xfId="284" xr:uid="{7B8862C2-2076-4521-A1C2-6CEB1958B5A5}"/>
    <cellStyle name="40% - Accent5 140" xfId="2804" xr:uid="{D9CF82FC-ED56-402A-AF8E-0C29E4580AB7}"/>
    <cellStyle name="40% - Accent5 141" xfId="2824" xr:uid="{554F2221-B093-4B59-9553-613DD859C2F3}"/>
    <cellStyle name="40% - Accent5 142" xfId="2844" xr:uid="{1938C268-44A7-4703-8262-2584B0B65676}"/>
    <cellStyle name="40% - Accent5 143" xfId="2864" xr:uid="{CDA7AD7C-01DA-41DC-B564-26891C6D3817}"/>
    <cellStyle name="40% - Accent5 144" xfId="2884" xr:uid="{E2BA8289-4FAC-4349-A079-F6DF8008ECB9}"/>
    <cellStyle name="40% - Accent5 145" xfId="2904" xr:uid="{4566CC06-6F3F-49A0-A58C-BF6DA03A9A8B}"/>
    <cellStyle name="40% - Accent5 146" xfId="2924" xr:uid="{4A897F32-69A2-4B03-A044-7BABAC4BAEE1}"/>
    <cellStyle name="40% - Accent5 147" xfId="2944" xr:uid="{7AD389A0-B7DD-4B31-95CF-6625FCF1F932}"/>
    <cellStyle name="40% - Accent5 148" xfId="2964" xr:uid="{3D03D765-1251-44BC-8B89-4F98F46D7D76}"/>
    <cellStyle name="40% - Accent5 149" xfId="2984" xr:uid="{63C4F9AA-02CE-4766-9F0C-64246D7CDA53}"/>
    <cellStyle name="40% - Accent5 15" xfId="304" xr:uid="{DB84F6A7-6745-4D69-B5AD-211549756E36}"/>
    <cellStyle name="40% - Accent5 150" xfId="3004" xr:uid="{70F9E120-3FD4-436D-B586-1C6AF643648A}"/>
    <cellStyle name="40% - Accent5 151" xfId="3024" xr:uid="{25A09398-3B20-4F4F-B4E8-9E73D72972AF}"/>
    <cellStyle name="40% - Accent5 152" xfId="3044" xr:uid="{A9E8F6E4-CAC8-4DBE-BAAD-75EA8E245438}"/>
    <cellStyle name="40% - Accent5 153" xfId="3066" xr:uid="{90B6DF76-D9B6-4387-9B81-FBD288233604}"/>
    <cellStyle name="40% - Accent5 154" xfId="3086" xr:uid="{6E3815A2-0EED-4C82-BA44-FF29BB0BB764}"/>
    <cellStyle name="40% - Accent5 155" xfId="3106" xr:uid="{5900C311-1FD5-44DE-B746-353306202E9A}"/>
    <cellStyle name="40% - Accent5 156" xfId="3126" xr:uid="{0809226E-3413-4A40-B32B-7B7137C2DF38}"/>
    <cellStyle name="40% - Accent5 157" xfId="3146" xr:uid="{950792BE-433E-46DE-8219-5C614B435733}"/>
    <cellStyle name="40% - Accent5 158" xfId="3166" xr:uid="{701126B0-3007-458F-8A1D-B2137A3310AD}"/>
    <cellStyle name="40% - Accent5 159" xfId="3186" xr:uid="{68BBA3C9-C842-4948-AF9E-70495BC613D6}"/>
    <cellStyle name="40% - Accent5 16" xfId="324" xr:uid="{3B57366E-8C66-488F-885F-410F4CD3AF30}"/>
    <cellStyle name="40% - Accent5 160" xfId="3206" xr:uid="{B00529E7-4C73-4308-A2E4-46ED5EF8264C}"/>
    <cellStyle name="40% - Accent5 161" xfId="3226" xr:uid="{B5EF1886-ECAE-4966-A7F7-870AE9714647}"/>
    <cellStyle name="40% - Accent5 162" xfId="3246" xr:uid="{62C41491-2ED1-4922-93AA-BEBD8C46A539}"/>
    <cellStyle name="40% - Accent5 163" xfId="3266" xr:uid="{8BFC5943-7367-40D3-B003-5ECBC6222302}"/>
    <cellStyle name="40% - Accent5 164" xfId="3286" xr:uid="{A1DF9798-95A9-418A-8605-1792DAABDE3F}"/>
    <cellStyle name="40% - Accent5 165" xfId="3306" xr:uid="{E5F8D900-05FA-4E66-BE7C-88A0E6759BAC}"/>
    <cellStyle name="40% - Accent5 166" xfId="3326" xr:uid="{52A9F04C-DB47-4FDD-BC2C-B149706231D0}"/>
    <cellStyle name="40% - Accent5 167" xfId="3346" xr:uid="{18815349-F6FF-4D7F-A3A8-2DDCFD58D56E}"/>
    <cellStyle name="40% - Accent5 168" xfId="3366" xr:uid="{E3A99604-6D4B-4C69-83E9-FBD8C32B1CDD}"/>
    <cellStyle name="40% - Accent5 169" xfId="3386" xr:uid="{420F909D-C444-4E1B-A3BC-C3E54D82ECC7}"/>
    <cellStyle name="40% - Accent5 17" xfId="344" xr:uid="{0B3BA413-BA41-444A-A818-4A801DF04616}"/>
    <cellStyle name="40% - Accent5 170" xfId="3406" xr:uid="{2D0957A5-56CF-4920-BE95-ADFA2BA2758F}"/>
    <cellStyle name="40% - Accent5 171" xfId="3426" xr:uid="{F8441B54-DB6A-4B8C-A0E5-8FB2C47C5629}"/>
    <cellStyle name="40% - Accent5 172" xfId="3446" xr:uid="{112D1A54-4753-44E5-A423-B6294B4A0827}"/>
    <cellStyle name="40% - Accent5 173" xfId="3466" xr:uid="{C518E573-5D50-49F2-A10C-2854B401BA98}"/>
    <cellStyle name="40% - Accent5 174" xfId="3486" xr:uid="{9542CA6F-ED7C-4320-BE9E-82F662E2FB40}"/>
    <cellStyle name="40% - Accent5 175" xfId="3506" xr:uid="{73C577E6-680B-4744-99AA-6D9484CBB355}"/>
    <cellStyle name="40% - Accent5 176" xfId="3526" xr:uid="{7A2CC3C5-FD6D-452F-B1BD-DEF9B45DDB3E}"/>
    <cellStyle name="40% - Accent5 177" xfId="3546" xr:uid="{7319C116-DBD0-4ACB-837A-E3E12C81F256}"/>
    <cellStyle name="40% - Accent5 178" xfId="3566" xr:uid="{371F2EDE-03AC-44D8-9784-2F1CA88BF7E7}"/>
    <cellStyle name="40% - Accent5 179" xfId="3586" xr:uid="{817E8785-A5A7-4B2C-841F-FCD497D9FB98}"/>
    <cellStyle name="40% - Accent5 18" xfId="364" xr:uid="{E609A7CF-2267-4989-A161-6AEF0289D4E9}"/>
    <cellStyle name="40% - Accent5 180" xfId="3606" xr:uid="{D09E0F71-ACB0-40D7-B1F5-46869FE44B0B}"/>
    <cellStyle name="40% - Accent5 181" xfId="3626" xr:uid="{C7592637-61DE-475A-9570-3F8CF53D5DB6}"/>
    <cellStyle name="40% - Accent5 182" xfId="3646" xr:uid="{975C8973-2010-4135-8545-58DAA15EFDB8}"/>
    <cellStyle name="40% - Accent5 183" xfId="3666" xr:uid="{7C16543C-E5BC-4F47-AC73-EA288C8D710F}"/>
    <cellStyle name="40% - Accent5 184" xfId="3686" xr:uid="{2CEA12C2-E0F3-4130-B3A4-904859C41217}"/>
    <cellStyle name="40% - Accent5 185" xfId="3706" xr:uid="{2470DA04-0CDA-4771-9903-3F5C83793FD6}"/>
    <cellStyle name="40% - Accent5 186" xfId="3726" xr:uid="{2F7A6B72-5075-45B6-B49A-7AE5E87854B3}"/>
    <cellStyle name="40% - Accent5 187" xfId="3746" xr:uid="{9E43B3CF-B52E-408B-8CCA-4EC1C9997214}"/>
    <cellStyle name="40% - Accent5 188" xfId="3766" xr:uid="{8488480E-05AF-42D9-9AE2-01B70DED5C37}"/>
    <cellStyle name="40% - Accent5 189" xfId="3786" xr:uid="{026E6819-A6BE-4AD6-9CBC-6FD360C625E5}"/>
    <cellStyle name="40% - Accent5 19" xfId="384" xr:uid="{863FE13F-6793-4A95-A282-1F2CB42837E9}"/>
    <cellStyle name="40% - Accent5 190" xfId="3806" xr:uid="{8726755A-79BC-456F-A1F6-2EC9AF82E972}"/>
    <cellStyle name="40% - Accent5 191" xfId="3826" xr:uid="{6865E192-FE6A-45AE-ACD1-E30F7FD931A1}"/>
    <cellStyle name="40% - Accent5 192" xfId="3846" xr:uid="{19E7396B-231E-4FE3-A6CF-9F788B5DA8F2}"/>
    <cellStyle name="40% - Accent5 193" xfId="3866" xr:uid="{FA5B2D74-CA03-4D39-B317-5BD9C72852F0}"/>
    <cellStyle name="40% - Accent5 194" xfId="3886" xr:uid="{FEE99019-B471-49B2-9D37-FF536331512C}"/>
    <cellStyle name="40% - Accent5 195" xfId="3906" xr:uid="{91847174-8445-4FC2-AE84-B43F685CCD60}"/>
    <cellStyle name="40% - Accent5 196" xfId="3926" xr:uid="{863382A3-4FD1-4FB6-A129-F6B90BB8A1C0}"/>
    <cellStyle name="40% - Accent5 197" xfId="3946" xr:uid="{B569AF88-AB7B-4F3D-8B1F-F9D63F479C3B}"/>
    <cellStyle name="40% - Accent5 198" xfId="3966" xr:uid="{F738E0B9-550B-49BC-B65A-595FDAA05BBF}"/>
    <cellStyle name="40% - Accent5 199" xfId="3986" xr:uid="{9DCAD9EF-1EE9-4E4E-872E-7FC7922DE657}"/>
    <cellStyle name="40% - Accent5 2" xfId="57" xr:uid="{9338F6AE-C544-4E0F-8DB7-E260C6ABAF25}"/>
    <cellStyle name="40% - Accent5 20" xfId="404" xr:uid="{7A035505-EAA8-48C5-A7E5-3E810B64A79C}"/>
    <cellStyle name="40% - Accent5 200" xfId="4006" xr:uid="{340E4F84-E7CB-415D-8C20-F8D4837273CE}"/>
    <cellStyle name="40% - Accent5 201" xfId="4026" xr:uid="{82EB58CF-CD37-4328-84BE-5CBCD76B4177}"/>
    <cellStyle name="40% - Accent5 202" xfId="4046" xr:uid="{7E5F5453-B2C2-48EA-9384-BF749249E35F}"/>
    <cellStyle name="40% - Accent5 203" xfId="4066" xr:uid="{96FDD5C9-A39B-4BED-AE4B-289B413BF33A}"/>
    <cellStyle name="40% - Accent5 204" xfId="4086" xr:uid="{2E12A159-3D4C-4CEA-AE23-C4F7ECA8E0E1}"/>
    <cellStyle name="40% - Accent5 205" xfId="4106" xr:uid="{E2B0E9F7-D65A-416D-B7A9-E28F110BCC91}"/>
    <cellStyle name="40% - Accent5 206" xfId="4126" xr:uid="{33938E2C-3374-4CF9-9DE1-523524EC21A2}"/>
    <cellStyle name="40% - Accent5 207" xfId="4146" xr:uid="{ADA0FB39-5BE3-4087-9223-1AD67570262A}"/>
    <cellStyle name="40% - Accent5 208" xfId="4166" xr:uid="{B5EB9D1A-EBA1-43B8-9DB7-8600D5A5E9A1}"/>
    <cellStyle name="40% - Accent5 209" xfId="4186" xr:uid="{F0EB1142-38F5-46A6-BC78-8DA8F9E77BC3}"/>
    <cellStyle name="40% - Accent5 21" xfId="424" xr:uid="{C843CCE9-7615-4D0F-BB58-9693CC03FDDE}"/>
    <cellStyle name="40% - Accent5 210" xfId="4206" xr:uid="{C454A07B-08C0-4263-8886-5F8E1CD30F5F}"/>
    <cellStyle name="40% - Accent5 211" xfId="4226" xr:uid="{743B6A86-C565-4B1F-8AEA-AC8AB30CE6E5}"/>
    <cellStyle name="40% - Accent5 212" xfId="4247" xr:uid="{D24FEC51-D20A-4EF3-B0ED-EE884DE8C157}"/>
    <cellStyle name="40% - Accent5 213" xfId="4267" xr:uid="{5EF62D08-5BF7-4408-8A02-4A726E5BC07F}"/>
    <cellStyle name="40% - Accent5 22" xfId="444" xr:uid="{519A3C2E-6CCD-47BE-83B2-D5F08E705FB8}"/>
    <cellStyle name="40% - Accent5 23" xfId="464" xr:uid="{D7F16801-1A10-4776-9FFC-62A2A1AE2FD8}"/>
    <cellStyle name="40% - Accent5 24" xfId="484" xr:uid="{9686E4EE-6C68-477C-9BE6-0F749B022BCD}"/>
    <cellStyle name="40% - Accent5 25" xfId="504" xr:uid="{085EC42B-75B6-474D-8191-2524EFD6F61D}"/>
    <cellStyle name="40% - Accent5 26" xfId="524" xr:uid="{161AA04A-7916-49A8-BC7B-DC4D460F030A}"/>
    <cellStyle name="40% - Accent5 27" xfId="544" xr:uid="{E8A389BD-2832-40FA-8225-7B70BCD3BB9E}"/>
    <cellStyle name="40% - Accent5 28" xfId="564" xr:uid="{2152FCDC-2AA4-4A16-9BEB-5650B88BFD1E}"/>
    <cellStyle name="40% - Accent5 29" xfId="584" xr:uid="{CAA2F26D-221A-4285-BFC8-65B8126B36DB}"/>
    <cellStyle name="40% - Accent5 3" xfId="71" xr:uid="{D3C32F5E-15E6-47AA-BEC2-DBC670E46C67}"/>
    <cellStyle name="40% - Accent5 30" xfId="604" xr:uid="{C4B17B9C-01FA-4059-8664-238D69DBAA33}"/>
    <cellStyle name="40% - Accent5 31" xfId="624" xr:uid="{BE1F55CA-ED2E-446B-8852-D94D7FE1EAC4}"/>
    <cellStyle name="40% - Accent5 32" xfId="644" xr:uid="{FE661CA8-3780-4D1F-8CEF-02E91442D645}"/>
    <cellStyle name="40% - Accent5 33" xfId="664" xr:uid="{072246D9-C7BA-4311-B3FC-F6E7D4539259}"/>
    <cellStyle name="40% - Accent5 34" xfId="684" xr:uid="{2762E3B2-2918-415F-A34D-E90E6FA93669}"/>
    <cellStyle name="40% - Accent5 35" xfId="704" xr:uid="{A4F98D6A-D336-4BDB-AEF5-ABD8B5B049FE}"/>
    <cellStyle name="40% - Accent5 36" xfId="724" xr:uid="{0749869F-D86C-40A6-AB10-6FE17CB50B38}"/>
    <cellStyle name="40% - Accent5 37" xfId="744" xr:uid="{8DBD06AF-3AD1-4F98-90B4-99E33A5E86C2}"/>
    <cellStyle name="40% - Accent5 38" xfId="764" xr:uid="{1C0B26A2-E497-47C2-BA9C-597ECC3E6955}"/>
    <cellStyle name="40% - Accent5 39" xfId="784" xr:uid="{1D4D247B-D8AD-468B-B728-A6F59DCF11F9}"/>
    <cellStyle name="40% - Accent5 4" xfId="85" xr:uid="{1FD5AFFB-F69F-48DE-B498-BDAF905F226C}"/>
    <cellStyle name="40% - Accent5 40" xfId="804" xr:uid="{F995E51D-0966-415A-8C06-0D8280821647}"/>
    <cellStyle name="40% - Accent5 41" xfId="824" xr:uid="{8FE389A2-AA5C-40DC-9AC9-24B61C0C8389}"/>
    <cellStyle name="40% - Accent5 42" xfId="844" xr:uid="{C305658E-8014-4957-A0DA-18752A77A8CD}"/>
    <cellStyle name="40% - Accent5 43" xfId="864" xr:uid="{4298471C-3EA7-4337-893A-AA3ECD6200FE}"/>
    <cellStyle name="40% - Accent5 44" xfId="884" xr:uid="{DBEF2181-C6E9-408F-B07D-4ADE55A8B897}"/>
    <cellStyle name="40% - Accent5 45" xfId="904" xr:uid="{54F44955-F559-447E-8042-39AD6CA37C70}"/>
    <cellStyle name="40% - Accent5 46" xfId="924" xr:uid="{B85E2DCC-D8E1-4836-9F92-B8C39CE9338E}"/>
    <cellStyle name="40% - Accent5 47" xfId="944" xr:uid="{E0EC05EF-56CB-48D8-B846-9F65B1A4C80B}"/>
    <cellStyle name="40% - Accent5 48" xfId="964" xr:uid="{4A5490D7-C3EB-47CB-A41E-47C5C398F865}"/>
    <cellStyle name="40% - Accent5 49" xfId="984" xr:uid="{07FDA19F-1BB6-473C-92A2-38FA81A3D5B4}"/>
    <cellStyle name="40% - Accent5 5" xfId="104" xr:uid="{12C6D9CC-30D6-4C68-8DE3-FFEFE9F2AE45}"/>
    <cellStyle name="40% - Accent5 50" xfId="1004" xr:uid="{78832C47-E28D-4DB7-9555-D6A3EAEB35A5}"/>
    <cellStyle name="40% - Accent5 51" xfId="1024" xr:uid="{EE08A55E-5E53-46BA-BE4E-FB9310A806C9}"/>
    <cellStyle name="40% - Accent5 52" xfId="1044" xr:uid="{62319409-6AA3-48EF-88A3-E90E67C72B26}"/>
    <cellStyle name="40% - Accent5 53" xfId="1064" xr:uid="{62C7EF54-5A0B-44DA-B6BB-12FC408A813E}"/>
    <cellStyle name="40% - Accent5 54" xfId="1084" xr:uid="{7D263B96-57E6-441C-88BB-A0A640A72AC9}"/>
    <cellStyle name="40% - Accent5 55" xfId="1104" xr:uid="{47971639-D794-42BA-896C-FDF1F65B0B7E}"/>
    <cellStyle name="40% - Accent5 56" xfId="1124" xr:uid="{F9314E58-8DF7-4879-9225-3C22CD703243}"/>
    <cellStyle name="40% - Accent5 57" xfId="1144" xr:uid="{9C27BD0F-CAE1-4621-A10B-977950DBC764}"/>
    <cellStyle name="40% - Accent5 58" xfId="1164" xr:uid="{61C3A538-4720-435F-A599-121D361F6EB7}"/>
    <cellStyle name="40% - Accent5 59" xfId="1184" xr:uid="{187EC373-F5F2-41EF-868B-D4CE5212DCBA}"/>
    <cellStyle name="40% - Accent5 6" xfId="124" xr:uid="{DA3A55B5-41EC-4D68-8E3B-A9DC230EAEEB}"/>
    <cellStyle name="40% - Accent5 60" xfId="1204" xr:uid="{9ACF407A-1968-4A42-BE28-C5FC5805B5E2}"/>
    <cellStyle name="40% - Accent5 61" xfId="1224" xr:uid="{ECBF61B1-B2BC-4339-A38D-57435DA0EC92}"/>
    <cellStyle name="40% - Accent5 62" xfId="1244" xr:uid="{2691EE18-6CAD-431B-9340-F5851D167ED5}"/>
    <cellStyle name="40% - Accent5 63" xfId="1264" xr:uid="{6752AF83-A6B4-43E4-9FDB-664E0A1B9E2C}"/>
    <cellStyle name="40% - Accent5 64" xfId="1284" xr:uid="{9B9AC76E-A306-4412-81A7-1AE45AD5A61E}"/>
    <cellStyle name="40% - Accent5 65" xfId="1304" xr:uid="{67F43E0B-F762-42FA-8182-6855086DEB8B}"/>
    <cellStyle name="40% - Accent5 66" xfId="1324" xr:uid="{0D8BB685-15F3-4CC1-BA18-91B6D56300E0}"/>
    <cellStyle name="40% - Accent5 67" xfId="1344" xr:uid="{111D559F-6683-4480-BF42-B1C9A16BC717}"/>
    <cellStyle name="40% - Accent5 68" xfId="1364" xr:uid="{36956825-5C27-4FCC-916D-3C1F4A454137}"/>
    <cellStyle name="40% - Accent5 69" xfId="1384" xr:uid="{C7D9176E-D3C7-40B8-8DD9-3638848D78D4}"/>
    <cellStyle name="40% - Accent5 7" xfId="144" xr:uid="{089E17A2-F288-4DCF-AA8F-5EA44B8B646C}"/>
    <cellStyle name="40% - Accent5 70" xfId="1404" xr:uid="{B87A09F3-4B95-4A09-BC50-77A8C3ACFF07}"/>
    <cellStyle name="40% - Accent5 71" xfId="1424" xr:uid="{7B55ED57-6EDA-4E4C-BA20-948B28FE3D37}"/>
    <cellStyle name="40% - Accent5 72" xfId="1444" xr:uid="{DE416AAB-56E7-4800-947C-0BCBB524D165}"/>
    <cellStyle name="40% - Accent5 73" xfId="1464" xr:uid="{F1CC9AE8-492F-46BB-AB7B-34A10A16734F}"/>
    <cellStyle name="40% - Accent5 74" xfId="1484" xr:uid="{8E6C051E-31E0-4B4F-91D6-530FCD44EAF2}"/>
    <cellStyle name="40% - Accent5 75" xfId="1504" xr:uid="{B72B2E22-33C1-48E1-ADAB-766B4F4E0A60}"/>
    <cellStyle name="40% - Accent5 76" xfId="1524" xr:uid="{37B40569-47E4-4339-A3C0-B5A36AD3F364}"/>
    <cellStyle name="40% - Accent5 77" xfId="1544" xr:uid="{4F1F6757-45AB-4172-BAC3-A83886868A5A}"/>
    <cellStyle name="40% - Accent5 78" xfId="1564" xr:uid="{5F94E8B0-4D04-4F67-838F-547400B5670A}"/>
    <cellStyle name="40% - Accent5 79" xfId="1584" xr:uid="{BFAEDA2F-51BD-4A7F-A22A-A86A12004848}"/>
    <cellStyle name="40% - Accent5 8" xfId="164" xr:uid="{BBA32EB6-F1B6-4F2E-BBB6-8A9477272BED}"/>
    <cellStyle name="40% - Accent5 80" xfId="1604" xr:uid="{7928AA06-C490-432D-B670-47ED7333C482}"/>
    <cellStyle name="40% - Accent5 81" xfId="1624" xr:uid="{521DC2E6-7ABF-4C32-9F04-7F4516C07B76}"/>
    <cellStyle name="40% - Accent5 82" xfId="1644" xr:uid="{30482EE8-3586-4C4F-85E5-B669208A2060}"/>
    <cellStyle name="40% - Accent5 83" xfId="1664" xr:uid="{625C7305-44A0-4B3D-A457-4C74588C9E32}"/>
    <cellStyle name="40% - Accent5 84" xfId="1684" xr:uid="{53D24BA3-6717-4691-809D-30325C953420}"/>
    <cellStyle name="40% - Accent5 85" xfId="1704" xr:uid="{DE6A5305-9F07-46F2-9F23-343378389825}"/>
    <cellStyle name="40% - Accent5 86" xfId="1724" xr:uid="{2F1F7739-7E6A-4FC2-8791-B02AE4790072}"/>
    <cellStyle name="40% - Accent5 87" xfId="1744" xr:uid="{861308B8-D57F-4F77-BAC3-3C63D98D3D5C}"/>
    <cellStyle name="40% - Accent5 88" xfId="1764" xr:uid="{43270715-7B43-4BC6-95D9-4080BF6B4028}"/>
    <cellStyle name="40% - Accent5 89" xfId="1784" xr:uid="{633390E3-A438-452B-A442-CB024C105D6B}"/>
    <cellStyle name="40% - Accent5 9" xfId="184" xr:uid="{60767BD8-42F6-476C-BD4B-75EC4FE06893}"/>
    <cellStyle name="40% - Accent5 90" xfId="1804" xr:uid="{AC384DFE-1DA3-411E-86F3-C40F14ECE06F}"/>
    <cellStyle name="40% - Accent5 91" xfId="1824" xr:uid="{0AAA1A24-2937-4408-A666-38EE4F4833E1}"/>
    <cellStyle name="40% - Accent5 92" xfId="1844" xr:uid="{7E9E7624-7FD1-4FDE-A87C-2AD5CAE0C794}"/>
    <cellStyle name="40% - Accent5 93" xfId="1864" xr:uid="{699E2068-1177-44C4-B756-C6B23001B370}"/>
    <cellStyle name="40% - Accent5 94" xfId="1884" xr:uid="{5BF44C9C-88B1-4BE3-AEA3-1CAFAF13DEE7}"/>
    <cellStyle name="40% - Accent5 95" xfId="1904" xr:uid="{36325405-483F-436E-A379-345B54B6A2D2}"/>
    <cellStyle name="40% - Accent5 96" xfId="1924" xr:uid="{A297B945-A294-4461-9981-8C3F6A9C24BB}"/>
    <cellStyle name="40% - Accent5 97" xfId="1944" xr:uid="{4E08BFE5-C826-4F57-92BF-4D488C97982A}"/>
    <cellStyle name="40% - Accent5 98" xfId="1964" xr:uid="{6E415416-0868-43EC-849D-1951FBF367E2}"/>
    <cellStyle name="40% - Accent5 99" xfId="1984" xr:uid="{BC3876FD-D4C7-4E01-930C-340C998FE33C}"/>
    <cellStyle name="40% - Accent6" xfId="33" builtinId="51" customBuiltin="1"/>
    <cellStyle name="40% - Accent6 10" xfId="207" xr:uid="{06D993C4-402E-41CD-9699-9D495980A8FC}"/>
    <cellStyle name="40% - Accent6 100" xfId="2007" xr:uid="{7D7822DC-89AC-4EE5-B743-C24493005BAC}"/>
    <cellStyle name="40% - Accent6 101" xfId="2027" xr:uid="{7839FFDC-3522-4635-A142-5DBF8B148C65}"/>
    <cellStyle name="40% - Accent6 102" xfId="2047" xr:uid="{24A1653C-075F-44FC-B020-1DBA816ABBD8}"/>
    <cellStyle name="40% - Accent6 103" xfId="2067" xr:uid="{BA3C0BC8-8EC6-41E4-AE84-54D9FAC7D838}"/>
    <cellStyle name="40% - Accent6 104" xfId="2087" xr:uid="{7670B831-DD80-4E9E-B5DC-581E231EF373}"/>
    <cellStyle name="40% - Accent6 105" xfId="2107" xr:uid="{11CC0AA0-C81E-4792-9835-60A84CDC5031}"/>
    <cellStyle name="40% - Accent6 106" xfId="2127" xr:uid="{F174F065-0B05-47FD-AB1C-6556BB67B7D0}"/>
    <cellStyle name="40% - Accent6 107" xfId="2147" xr:uid="{89E19951-A0BD-4E12-A55D-28065881F4AE}"/>
    <cellStyle name="40% - Accent6 108" xfId="2167" xr:uid="{DD63B20B-1F8A-4AE8-A06F-E5D478A66665}"/>
    <cellStyle name="40% - Accent6 109" xfId="2187" xr:uid="{40994527-75AF-422B-8220-B84D1EB11272}"/>
    <cellStyle name="40% - Accent6 11" xfId="227" xr:uid="{8A6EC35E-5CC8-4555-A5A0-C00426FFDD3C}"/>
    <cellStyle name="40% - Accent6 110" xfId="2207" xr:uid="{EF1F4C27-3C27-47C0-889C-3C825AE109FA}"/>
    <cellStyle name="40% - Accent6 111" xfId="2227" xr:uid="{FC621482-1749-47E1-883A-ECB06CBAC758}"/>
    <cellStyle name="40% - Accent6 112" xfId="2247" xr:uid="{BDF64E14-D402-41E8-BA94-7EB88A2D9EF4}"/>
    <cellStyle name="40% - Accent6 113" xfId="2267" xr:uid="{5ECC5B16-8AAE-4FE9-86DB-5B22FF2BD112}"/>
    <cellStyle name="40% - Accent6 114" xfId="2287" xr:uid="{2E30CDA7-F44F-45A4-9DF4-C53C00BAF53B}"/>
    <cellStyle name="40% - Accent6 115" xfId="2307" xr:uid="{68D355B4-361B-4804-9C69-244543CEBD89}"/>
    <cellStyle name="40% - Accent6 116" xfId="2327" xr:uid="{D352A8E6-AF3F-49B7-B021-B9A17B290A80}"/>
    <cellStyle name="40% - Accent6 117" xfId="2347" xr:uid="{897FF2C2-0A8C-40CC-8F61-8AA95ED272C0}"/>
    <cellStyle name="40% - Accent6 118" xfId="2367" xr:uid="{68F92408-B4B9-4F8E-9A35-45DC430E629D}"/>
    <cellStyle name="40% - Accent6 119" xfId="2387" xr:uid="{34F571CE-813C-4609-9AAC-FB1D4B8BE487}"/>
    <cellStyle name="40% - Accent6 12" xfId="247" xr:uid="{1B1D530B-E90B-4707-8697-7FBFA66A6A62}"/>
    <cellStyle name="40% - Accent6 120" xfId="2407" xr:uid="{2DE97008-5050-45B7-96C2-C5EF49555229}"/>
    <cellStyle name="40% - Accent6 121" xfId="2427" xr:uid="{0AA5639A-4FAD-4951-8EAC-D0AC224ABC3C}"/>
    <cellStyle name="40% - Accent6 122" xfId="2447" xr:uid="{29A1D00A-07FC-449E-AF62-219F335F4189}"/>
    <cellStyle name="40% - Accent6 123" xfId="2467" xr:uid="{07B9B2D9-37D5-4A48-B638-AF2D1EB27552}"/>
    <cellStyle name="40% - Accent6 124" xfId="2487" xr:uid="{27ADF0D6-369C-418F-9151-EA3F903C61CB}"/>
    <cellStyle name="40% - Accent6 125" xfId="2507" xr:uid="{5A3EF803-76E0-4053-BB55-A84C1F37FB92}"/>
    <cellStyle name="40% - Accent6 126" xfId="2527" xr:uid="{83745903-2A9F-4C02-ACB3-D6A819355D12}"/>
    <cellStyle name="40% - Accent6 127" xfId="2547" xr:uid="{DAB0CA8C-4420-4019-9E4C-5985130F7F1B}"/>
    <cellStyle name="40% - Accent6 128" xfId="2567" xr:uid="{D666A402-1EB1-41AD-947F-377BF4F6351D}"/>
    <cellStyle name="40% - Accent6 129" xfId="2587" xr:uid="{F82EEA1E-187F-43B2-99BE-2857377DEF94}"/>
    <cellStyle name="40% - Accent6 13" xfId="267" xr:uid="{15010E46-C15D-4408-958F-6C6535B8B334}"/>
    <cellStyle name="40% - Accent6 130" xfId="2607" xr:uid="{82B90186-2136-425D-AF4D-5BCFBD67FA5E}"/>
    <cellStyle name="40% - Accent6 131" xfId="2627" xr:uid="{F2AEC5FE-688E-44B9-9AF6-6F05DDC0ABAD}"/>
    <cellStyle name="40% - Accent6 132" xfId="2647" xr:uid="{9DA30037-4DD0-423D-A689-F28F2510CEEA}"/>
    <cellStyle name="40% - Accent6 133" xfId="2667" xr:uid="{8CD2905E-3A9B-4F3E-A7AB-38A0B8558582}"/>
    <cellStyle name="40% - Accent6 134" xfId="2687" xr:uid="{D4674A1F-90D4-4C86-B2AD-5DA3AF7E9633}"/>
    <cellStyle name="40% - Accent6 135" xfId="2707" xr:uid="{96B666EB-6800-4503-A893-F229F3881E04}"/>
    <cellStyle name="40% - Accent6 136" xfId="2727" xr:uid="{73A6784A-EBB0-4AA7-82A7-FBA4ECD7CD89}"/>
    <cellStyle name="40% - Accent6 137" xfId="2747" xr:uid="{F777505C-9DFB-40AC-A31C-316A2BB4CC10}"/>
    <cellStyle name="40% - Accent6 138" xfId="2767" xr:uid="{C3765A41-6F35-433B-8678-2284E373D93C}"/>
    <cellStyle name="40% - Accent6 139" xfId="2787" xr:uid="{675C5548-42A8-46E0-8224-48FAF82DCF88}"/>
    <cellStyle name="40% - Accent6 14" xfId="287" xr:uid="{19272095-310D-42BF-8B74-69737CC2D292}"/>
    <cellStyle name="40% - Accent6 140" xfId="2807" xr:uid="{BEC23AEB-3E9E-44F8-89C6-F27060E595B4}"/>
    <cellStyle name="40% - Accent6 141" xfId="2827" xr:uid="{3CEAE7B9-0248-46AD-999F-31F2FA1B3B77}"/>
    <cellStyle name="40% - Accent6 142" xfId="2847" xr:uid="{82D80837-69CD-4767-9026-8BF54FD9CE97}"/>
    <cellStyle name="40% - Accent6 143" xfId="2867" xr:uid="{DA55CE19-8ACF-4B0D-920F-F6A946A66373}"/>
    <cellStyle name="40% - Accent6 144" xfId="2887" xr:uid="{73EB9E36-2837-4741-A044-2E53181213EF}"/>
    <cellStyle name="40% - Accent6 145" xfId="2907" xr:uid="{A3DD00E7-F3A9-4A57-8EE2-6E51A51F3E73}"/>
    <cellStyle name="40% - Accent6 146" xfId="2927" xr:uid="{55DE2CF6-9C52-4E25-9586-4802C339C7A2}"/>
    <cellStyle name="40% - Accent6 147" xfId="2947" xr:uid="{4C953F75-C3AD-49A9-9718-6FB81FB2E7AD}"/>
    <cellStyle name="40% - Accent6 148" xfId="2967" xr:uid="{49B69D75-2465-4610-9411-5A59B68F5B97}"/>
    <cellStyle name="40% - Accent6 149" xfId="2987" xr:uid="{697AB3AB-5F6E-41D9-851C-5265E6283755}"/>
    <cellStyle name="40% - Accent6 15" xfId="307" xr:uid="{FE0619DD-F2AF-4662-8FFF-537E82100EA3}"/>
    <cellStyle name="40% - Accent6 150" xfId="3007" xr:uid="{9FE9A012-BE3E-46CA-A43A-086A1AC75F60}"/>
    <cellStyle name="40% - Accent6 151" xfId="3027" xr:uid="{497C6AF9-2010-4070-9598-3C94B01446B3}"/>
    <cellStyle name="40% - Accent6 152" xfId="3047" xr:uid="{4E649B2B-83DE-4ACD-9932-0B363A2821C7}"/>
    <cellStyle name="40% - Accent6 153" xfId="3069" xr:uid="{D2672AD1-4A53-4A4D-865F-146E7286F0E7}"/>
    <cellStyle name="40% - Accent6 154" xfId="3089" xr:uid="{D426085A-58A6-4E15-AFB2-BCFFB6485F1E}"/>
    <cellStyle name="40% - Accent6 155" xfId="3109" xr:uid="{5D453BE5-F33D-46A1-A7A2-27811FC2552E}"/>
    <cellStyle name="40% - Accent6 156" xfId="3129" xr:uid="{2CB44B35-C22B-49A0-BE61-131801A3A85A}"/>
    <cellStyle name="40% - Accent6 157" xfId="3149" xr:uid="{F490C3C1-F5D6-48F3-91C5-56FEB05C3E3C}"/>
    <cellStyle name="40% - Accent6 158" xfId="3169" xr:uid="{CCA90C4E-E1E4-444B-89F2-550FB4332410}"/>
    <cellStyle name="40% - Accent6 159" xfId="3189" xr:uid="{C96D3BB9-6258-4DBA-BDAE-DD7754DAFAD7}"/>
    <cellStyle name="40% - Accent6 16" xfId="327" xr:uid="{DD83157D-F610-4C96-9525-F6F3DF58757E}"/>
    <cellStyle name="40% - Accent6 160" xfId="3209" xr:uid="{80D11180-63B8-453C-BFCD-B40D33C94F0A}"/>
    <cellStyle name="40% - Accent6 161" xfId="3229" xr:uid="{74314231-F3E7-4194-BA5E-BE7A49AD8D28}"/>
    <cellStyle name="40% - Accent6 162" xfId="3249" xr:uid="{9A3666B7-9692-497C-A1FF-DBAD03D5677F}"/>
    <cellStyle name="40% - Accent6 163" xfId="3269" xr:uid="{1E400602-F67F-414E-BE4F-81E372EF4AE6}"/>
    <cellStyle name="40% - Accent6 164" xfId="3289" xr:uid="{F38A8CB3-9200-4D75-AF20-296515C47DF9}"/>
    <cellStyle name="40% - Accent6 165" xfId="3309" xr:uid="{A8ED5AF1-F8D5-426E-A7BF-E87570B6446B}"/>
    <cellStyle name="40% - Accent6 166" xfId="3329" xr:uid="{CCE0E91A-11C5-43C4-97FF-C8D8D463C93B}"/>
    <cellStyle name="40% - Accent6 167" xfId="3349" xr:uid="{E0AFDF28-E1BF-43BC-B2C1-3450C6810F48}"/>
    <cellStyle name="40% - Accent6 168" xfId="3369" xr:uid="{33FA8BCF-96DE-49BF-B595-34CCFA27093F}"/>
    <cellStyle name="40% - Accent6 169" xfId="3389" xr:uid="{F60C5B7B-5E96-490F-8F8B-2548C71669AE}"/>
    <cellStyle name="40% - Accent6 17" xfId="347" xr:uid="{8CDB0195-5DF7-4E48-B05D-35FE319C052E}"/>
    <cellStyle name="40% - Accent6 170" xfId="3409" xr:uid="{CCC6C3A9-B642-4AFC-A21C-E1A8934284D3}"/>
    <cellStyle name="40% - Accent6 171" xfId="3429" xr:uid="{50D7F4D2-2D21-405E-B6FB-423B7F6F007B}"/>
    <cellStyle name="40% - Accent6 172" xfId="3449" xr:uid="{00FB442B-D21E-4518-B83A-5157CE6D16F2}"/>
    <cellStyle name="40% - Accent6 173" xfId="3469" xr:uid="{394185A8-574B-48A9-97AF-A6751504B80A}"/>
    <cellStyle name="40% - Accent6 174" xfId="3489" xr:uid="{8AA0405C-C78D-4F6C-91AC-F015BF65D319}"/>
    <cellStyle name="40% - Accent6 175" xfId="3509" xr:uid="{14E3B2E8-794F-4824-AAB5-A39A7AC672B0}"/>
    <cellStyle name="40% - Accent6 176" xfId="3529" xr:uid="{F856AA46-0D73-4630-AB82-6346E0A0AA8A}"/>
    <cellStyle name="40% - Accent6 177" xfId="3549" xr:uid="{360CF6A5-B382-4869-A1D7-8F22722A79BC}"/>
    <cellStyle name="40% - Accent6 178" xfId="3569" xr:uid="{EAFC34E9-31C3-4E6B-A204-4C204E1E173F}"/>
    <cellStyle name="40% - Accent6 179" xfId="3589" xr:uid="{97315E76-3785-41A2-9BD0-122DDC97223C}"/>
    <cellStyle name="40% - Accent6 18" xfId="367" xr:uid="{D02E45BE-4EA0-42C5-90DE-7117E6F70B8A}"/>
    <cellStyle name="40% - Accent6 180" xfId="3609" xr:uid="{B5283473-09AA-4506-95DE-D952959482B7}"/>
    <cellStyle name="40% - Accent6 181" xfId="3629" xr:uid="{CFA37EE1-4E47-4CAF-B863-34F8FEC6D8C1}"/>
    <cellStyle name="40% - Accent6 182" xfId="3649" xr:uid="{EA095476-AF7C-4AB9-9C7F-A0DFC3A3C37D}"/>
    <cellStyle name="40% - Accent6 183" xfId="3669" xr:uid="{A09DFB7F-AF7B-43E4-BEC8-7C71A212E29F}"/>
    <cellStyle name="40% - Accent6 184" xfId="3689" xr:uid="{7106303D-E8B9-48FC-ACFF-C277DFDC13EA}"/>
    <cellStyle name="40% - Accent6 185" xfId="3709" xr:uid="{9691284C-D262-47DF-A5A4-655B0FCC667A}"/>
    <cellStyle name="40% - Accent6 186" xfId="3729" xr:uid="{B3DA58A2-9880-45BE-BDA7-73E9364915C1}"/>
    <cellStyle name="40% - Accent6 187" xfId="3749" xr:uid="{A0BFAABD-A2B1-42E7-B68A-E854D233D550}"/>
    <cellStyle name="40% - Accent6 188" xfId="3769" xr:uid="{3665A6DB-A0EF-4D08-8A56-67CDD27CE3B9}"/>
    <cellStyle name="40% - Accent6 189" xfId="3789" xr:uid="{3AB5DCCE-B202-4038-8379-68B373F4768B}"/>
    <cellStyle name="40% - Accent6 19" xfId="387" xr:uid="{33C097AC-F9AA-44AC-9C33-F72299C99C4F}"/>
    <cellStyle name="40% - Accent6 190" xfId="3809" xr:uid="{B6796515-2066-40CB-ABD6-DCDC9489EB72}"/>
    <cellStyle name="40% - Accent6 191" xfId="3829" xr:uid="{47F535EC-D0FD-4020-96DD-1723FAF3E705}"/>
    <cellStyle name="40% - Accent6 192" xfId="3849" xr:uid="{AC6ED0E0-2003-4196-8333-D7B5DED7B3F3}"/>
    <cellStyle name="40% - Accent6 193" xfId="3869" xr:uid="{D47930FE-C929-4EF8-95FE-C98E98758293}"/>
    <cellStyle name="40% - Accent6 194" xfId="3889" xr:uid="{DE68F5CE-0DFC-4C03-8CA6-8F6E152F2D5A}"/>
    <cellStyle name="40% - Accent6 195" xfId="3909" xr:uid="{5444AAB2-2FA2-48B6-8537-46FD8A006AD2}"/>
    <cellStyle name="40% - Accent6 196" xfId="3929" xr:uid="{E4F0FA29-FC32-4B58-912B-0C06C15EBB96}"/>
    <cellStyle name="40% - Accent6 197" xfId="3949" xr:uid="{6663479D-2895-4CA2-A92B-2ADFD41C72CA}"/>
    <cellStyle name="40% - Accent6 198" xfId="3969" xr:uid="{093A63C9-81D4-46CE-A688-53B002FD2C41}"/>
    <cellStyle name="40% - Accent6 199" xfId="3989" xr:uid="{970218C7-F318-4C21-B233-03EA6BDC81D9}"/>
    <cellStyle name="40% - Accent6 2" xfId="59" xr:uid="{D8CF997D-6B3A-470B-97A1-3E46ACEEA8D3}"/>
    <cellStyle name="40% - Accent6 20" xfId="407" xr:uid="{9CD84E32-1173-4253-888B-8890735C3139}"/>
    <cellStyle name="40% - Accent6 200" xfId="4009" xr:uid="{9B3225E4-F3DF-4C64-B0AC-D20D437F427B}"/>
    <cellStyle name="40% - Accent6 201" xfId="4029" xr:uid="{E943AEA1-B0FF-48D0-B0C4-3CD047B6BB3D}"/>
    <cellStyle name="40% - Accent6 202" xfId="4049" xr:uid="{463C6041-35B8-4F2E-B220-B4F8E16A452D}"/>
    <cellStyle name="40% - Accent6 203" xfId="4069" xr:uid="{3A326A4B-5780-42B4-B6DF-D29E84AD2AE6}"/>
    <cellStyle name="40% - Accent6 204" xfId="4089" xr:uid="{87A56223-EFC8-4915-9221-68975FFB9CFF}"/>
    <cellStyle name="40% - Accent6 205" xfId="4109" xr:uid="{D8E71A70-9FE5-436F-B31C-E68803581969}"/>
    <cellStyle name="40% - Accent6 206" xfId="4129" xr:uid="{23F02CA6-2A8C-402B-BD2C-84279D133DAF}"/>
    <cellStyle name="40% - Accent6 207" xfId="4149" xr:uid="{453EF056-B49F-40D8-8D1B-3A2D87B1193B}"/>
    <cellStyle name="40% - Accent6 208" xfId="4169" xr:uid="{FF33D09D-1660-4CF5-8660-37F371DBB2E5}"/>
    <cellStyle name="40% - Accent6 209" xfId="4189" xr:uid="{DF81BB29-51C0-4590-946F-9DF3B85CB63F}"/>
    <cellStyle name="40% - Accent6 21" xfId="427" xr:uid="{6D5F0403-6AF0-4C38-B3DC-894F6632707A}"/>
    <cellStyle name="40% - Accent6 210" xfId="4209" xr:uid="{1293805C-E80F-40E2-8484-465072F0F052}"/>
    <cellStyle name="40% - Accent6 211" xfId="4229" xr:uid="{C2C1E2C7-D558-40DF-9C8E-7A210B1E190A}"/>
    <cellStyle name="40% - Accent6 212" xfId="4250" xr:uid="{43CB75B5-3C6A-4F67-BE16-42F2B90A82FB}"/>
    <cellStyle name="40% - Accent6 213" xfId="4270" xr:uid="{EA9AB6A0-151A-46DA-BAD3-91B28FDD0EAD}"/>
    <cellStyle name="40% - Accent6 22" xfId="447" xr:uid="{7CB39557-F55C-486B-A4B0-024EB33A3535}"/>
    <cellStyle name="40% - Accent6 23" xfId="467" xr:uid="{38313D50-3D56-43AA-AAD0-545743AB9FAF}"/>
    <cellStyle name="40% - Accent6 24" xfId="487" xr:uid="{CCA1DA28-3C89-4E64-BE01-E117E8D67B2A}"/>
    <cellStyle name="40% - Accent6 25" xfId="507" xr:uid="{269A4AAE-D375-48D3-9806-930D7DD52A3E}"/>
    <cellStyle name="40% - Accent6 26" xfId="527" xr:uid="{BEBC0294-7E4C-4515-A82D-EFE0C88B4ED1}"/>
    <cellStyle name="40% - Accent6 27" xfId="547" xr:uid="{18F368FD-D325-4E84-A0B3-B830DEE69B30}"/>
    <cellStyle name="40% - Accent6 28" xfId="567" xr:uid="{6B1C7FDB-B1DC-4329-8812-4E630C1110C4}"/>
    <cellStyle name="40% - Accent6 29" xfId="587" xr:uid="{40C18575-E1E1-4F04-88BD-97F49C9B4FC4}"/>
    <cellStyle name="40% - Accent6 3" xfId="73" xr:uid="{5CC191EF-4E37-4034-B844-FEE2512AAD2E}"/>
    <cellStyle name="40% - Accent6 30" xfId="607" xr:uid="{16956755-7D70-45FB-9C40-222654EC3945}"/>
    <cellStyle name="40% - Accent6 31" xfId="627" xr:uid="{F5D7E363-E773-483D-965D-56C14F56A818}"/>
    <cellStyle name="40% - Accent6 32" xfId="647" xr:uid="{D9962931-8934-4AEE-BC50-10AE4FB9B0C0}"/>
    <cellStyle name="40% - Accent6 33" xfId="667" xr:uid="{4D25580D-025A-4234-9E8E-24D5BADA30D5}"/>
    <cellStyle name="40% - Accent6 34" xfId="687" xr:uid="{684E233B-5DED-40A9-BDF4-B5B105C30C4A}"/>
    <cellStyle name="40% - Accent6 35" xfId="707" xr:uid="{246B882B-64D8-402C-843D-8F6E832DFFB4}"/>
    <cellStyle name="40% - Accent6 36" xfId="727" xr:uid="{122E723E-8696-432A-9C64-A9E525A8D59F}"/>
    <cellStyle name="40% - Accent6 37" xfId="747" xr:uid="{EFB404F5-3C03-46CD-AD51-D883D30F0F09}"/>
    <cellStyle name="40% - Accent6 38" xfId="767" xr:uid="{3F40D914-2AC5-4F45-8FA4-E8D6C9B58044}"/>
    <cellStyle name="40% - Accent6 39" xfId="787" xr:uid="{09EF54F8-0B52-4751-916F-5F8E946DCC6F}"/>
    <cellStyle name="40% - Accent6 4" xfId="87" xr:uid="{BBF71E3B-3FFE-4449-97C2-5897CD928CB4}"/>
    <cellStyle name="40% - Accent6 40" xfId="807" xr:uid="{2C350A59-392E-463D-A6F2-973992216DF9}"/>
    <cellStyle name="40% - Accent6 41" xfId="827" xr:uid="{6917B9B8-F8D5-4ECD-8B91-DD5060AE77CD}"/>
    <cellStyle name="40% - Accent6 42" xfId="847" xr:uid="{995449D6-6D0C-42DE-8329-6B0A012C26F3}"/>
    <cellStyle name="40% - Accent6 43" xfId="867" xr:uid="{8542C12B-4A4A-4091-BD49-485F54AC7E61}"/>
    <cellStyle name="40% - Accent6 44" xfId="887" xr:uid="{76692C2F-FD3F-4C85-9EFD-8EFD7208DFB2}"/>
    <cellStyle name="40% - Accent6 45" xfId="907" xr:uid="{718FCC3B-F283-42E1-9F01-D027991E6B85}"/>
    <cellStyle name="40% - Accent6 46" xfId="927" xr:uid="{AA3705DD-74B8-4827-9CBD-68C5F0A56825}"/>
    <cellStyle name="40% - Accent6 47" xfId="947" xr:uid="{F670B892-797E-4F75-8B98-23A7688364C7}"/>
    <cellStyle name="40% - Accent6 48" xfId="967" xr:uid="{622EBE72-8B7D-4751-9EFC-C6C1A4BC570D}"/>
    <cellStyle name="40% - Accent6 49" xfId="987" xr:uid="{9A7038A9-FE97-48C4-B26C-8A5DA181C345}"/>
    <cellStyle name="40% - Accent6 5" xfId="107" xr:uid="{68D680BB-5D67-4F68-BF7E-50024A2263CA}"/>
    <cellStyle name="40% - Accent6 50" xfId="1007" xr:uid="{F12215BD-453F-4090-B205-0BF84C33FA66}"/>
    <cellStyle name="40% - Accent6 51" xfId="1027" xr:uid="{42309565-3F4F-47C8-B786-8D8A09CD10AC}"/>
    <cellStyle name="40% - Accent6 52" xfId="1047" xr:uid="{29C6CFEA-5BE0-452B-896D-2AE81B83A929}"/>
    <cellStyle name="40% - Accent6 53" xfId="1067" xr:uid="{E4FB8BF6-A91F-453F-B03A-46B2EADA426A}"/>
    <cellStyle name="40% - Accent6 54" xfId="1087" xr:uid="{600A059C-E909-49B8-B1FF-D1DCF33323F2}"/>
    <cellStyle name="40% - Accent6 55" xfId="1107" xr:uid="{0D02C6CE-F219-4470-9693-1E92CFE6FE45}"/>
    <cellStyle name="40% - Accent6 56" xfId="1127" xr:uid="{15E56C2C-4075-49D2-B4B2-3D41E3892907}"/>
    <cellStyle name="40% - Accent6 57" xfId="1147" xr:uid="{7097874D-4C60-4EFC-B29F-724950F61BA2}"/>
    <cellStyle name="40% - Accent6 58" xfId="1167" xr:uid="{330433FA-0140-43E9-9288-927F1C830396}"/>
    <cellStyle name="40% - Accent6 59" xfId="1187" xr:uid="{6EC39F59-3FC4-4C77-A0FB-E14F730EEC1A}"/>
    <cellStyle name="40% - Accent6 6" xfId="127" xr:uid="{0ABF229E-351B-4087-9B1D-4B1561FD048D}"/>
    <cellStyle name="40% - Accent6 60" xfId="1207" xr:uid="{08A5AD3F-2416-44FC-8CC5-2EFD3E25DF75}"/>
    <cellStyle name="40% - Accent6 61" xfId="1227" xr:uid="{A84AB9ED-3E0D-4E46-9F2B-68F1D51770B9}"/>
    <cellStyle name="40% - Accent6 62" xfId="1247" xr:uid="{2B64D3BA-FA8B-4C77-B435-C0AD0D8E7388}"/>
    <cellStyle name="40% - Accent6 63" xfId="1267" xr:uid="{AD440F7C-CA0A-435C-9127-9692A19AC9F8}"/>
    <cellStyle name="40% - Accent6 64" xfId="1287" xr:uid="{2872C1E1-B14E-4EE7-B436-4981996D7BF8}"/>
    <cellStyle name="40% - Accent6 65" xfId="1307" xr:uid="{54B05D9B-1A60-4FC7-A22E-FECAE1260169}"/>
    <cellStyle name="40% - Accent6 66" xfId="1327" xr:uid="{BD28B896-284B-4E48-A1D5-123D9C2CEB13}"/>
    <cellStyle name="40% - Accent6 67" xfId="1347" xr:uid="{095BB382-9C93-4554-B6CF-9100010B38B8}"/>
    <cellStyle name="40% - Accent6 68" xfId="1367" xr:uid="{79775F7E-C3DD-4F17-BC79-C7D27462D68E}"/>
    <cellStyle name="40% - Accent6 69" xfId="1387" xr:uid="{464D2D62-8756-4F4E-98F3-4288080F534B}"/>
    <cellStyle name="40% - Accent6 7" xfId="147" xr:uid="{58C1B912-BE8B-40F6-9559-EB42D885CFD3}"/>
    <cellStyle name="40% - Accent6 70" xfId="1407" xr:uid="{A3E80369-F8B1-4AF7-9D03-39E2B1EF5981}"/>
    <cellStyle name="40% - Accent6 71" xfId="1427" xr:uid="{4D9AE633-E213-46B3-9242-2B496BD0080B}"/>
    <cellStyle name="40% - Accent6 72" xfId="1447" xr:uid="{6FD76D6A-ABCE-471B-8271-3ADCEB7EC6D8}"/>
    <cellStyle name="40% - Accent6 73" xfId="1467" xr:uid="{FE9D03EE-644C-4417-816E-01E4BA4F6A88}"/>
    <cellStyle name="40% - Accent6 74" xfId="1487" xr:uid="{FFD1BADA-B863-4F68-BE48-E590AD466AC3}"/>
    <cellStyle name="40% - Accent6 75" xfId="1507" xr:uid="{69F92FCA-9637-4240-801C-2316B825EF86}"/>
    <cellStyle name="40% - Accent6 76" xfId="1527" xr:uid="{9AAEC466-91F4-4669-AB60-9131CF52F86E}"/>
    <cellStyle name="40% - Accent6 77" xfId="1547" xr:uid="{1183EDE4-6831-49FC-A925-A4C2776BECD8}"/>
    <cellStyle name="40% - Accent6 78" xfId="1567" xr:uid="{BD52DB31-A8A8-47D0-BC5A-44E6F756ED2E}"/>
    <cellStyle name="40% - Accent6 79" xfId="1587" xr:uid="{32FBEDBB-1F9B-4F9E-8ECF-3B9FF1064A67}"/>
    <cellStyle name="40% - Accent6 8" xfId="167" xr:uid="{37CFBF67-261D-4CE4-AEDB-D3F9673EE5CD}"/>
    <cellStyle name="40% - Accent6 80" xfId="1607" xr:uid="{1B2BBE2E-5250-4A90-AB20-A88EFA58236D}"/>
    <cellStyle name="40% - Accent6 81" xfId="1627" xr:uid="{D92EB4DF-7D95-4165-995A-6C651A18F462}"/>
    <cellStyle name="40% - Accent6 82" xfId="1647" xr:uid="{28A5551B-6912-47D8-B9C0-060628B598F9}"/>
    <cellStyle name="40% - Accent6 83" xfId="1667" xr:uid="{A9E36135-7C73-433E-9C62-64D64A568AE7}"/>
    <cellStyle name="40% - Accent6 84" xfId="1687" xr:uid="{9B50FCDB-C99B-49EC-96CC-81F91508F4F7}"/>
    <cellStyle name="40% - Accent6 85" xfId="1707" xr:uid="{386E04EB-F84A-4101-9D08-13A46B9EE10C}"/>
    <cellStyle name="40% - Accent6 86" xfId="1727" xr:uid="{77894B61-17AB-4FC4-A776-701BB1BCB8CC}"/>
    <cellStyle name="40% - Accent6 87" xfId="1747" xr:uid="{6EC926EA-8A52-4857-BD35-BF5860CB528C}"/>
    <cellStyle name="40% - Accent6 88" xfId="1767" xr:uid="{97FA05C6-6704-40E0-85A5-AD52724AD069}"/>
    <cellStyle name="40% - Accent6 89" xfId="1787" xr:uid="{DEAEB1AB-B383-4789-BD38-1313D2671F77}"/>
    <cellStyle name="40% - Accent6 9" xfId="187" xr:uid="{04BDD600-8EB7-4031-9FE7-EC91115D8D3A}"/>
    <cellStyle name="40% - Accent6 90" xfId="1807" xr:uid="{101B5193-6F76-4146-8388-2DE92A1D7CBE}"/>
    <cellStyle name="40% - Accent6 91" xfId="1827" xr:uid="{66910AD7-A76C-4CD6-82BF-00856DB6EA5F}"/>
    <cellStyle name="40% - Accent6 92" xfId="1847" xr:uid="{7B116636-A19F-4F27-B135-04E7102C1C7A}"/>
    <cellStyle name="40% - Accent6 93" xfId="1867" xr:uid="{EFC449A7-4F07-4F96-9682-56EA7AFE1470}"/>
    <cellStyle name="40% - Accent6 94" xfId="1887" xr:uid="{D195C4C2-796D-4420-AA7A-505B7B652166}"/>
    <cellStyle name="40% - Accent6 95" xfId="1907" xr:uid="{5A65DBCB-835B-4B25-93BA-8C18D16E3E31}"/>
    <cellStyle name="40% - Accent6 96" xfId="1927" xr:uid="{8E7CA3A2-BF50-47D5-A8DB-D24925C99154}"/>
    <cellStyle name="40% - Accent6 97" xfId="1947" xr:uid="{E29DAAD7-6663-4249-BDDF-F4254A053ADA}"/>
    <cellStyle name="40% - Accent6 98" xfId="1967" xr:uid="{27A488AE-E0F1-4DDE-AD83-FB4182D6B2A7}"/>
    <cellStyle name="40% - Accent6 99" xfId="1987" xr:uid="{3CD56538-9A7A-4E24-AE1E-36DBD5A7FDC8}"/>
    <cellStyle name="60% - Accent1 10" xfId="253" xr:uid="{3C0A5F7F-4F45-4B18-88A7-A3381F4B3A63}"/>
    <cellStyle name="60% - Accent1 100" xfId="2053" xr:uid="{BADDD457-E8C0-4265-9D36-29B5D76428DF}"/>
    <cellStyle name="60% - Accent1 101" xfId="2073" xr:uid="{9CCE4458-7E9C-424B-9239-8764A6F8A908}"/>
    <cellStyle name="60% - Accent1 102" xfId="2093" xr:uid="{30EEE6F8-F014-4933-851E-172B95556523}"/>
    <cellStyle name="60% - Accent1 103" xfId="2113" xr:uid="{D70A63C8-12EC-4D25-9DF8-34300FD109A0}"/>
    <cellStyle name="60% - Accent1 104" xfId="2133" xr:uid="{C7F814E8-8C68-4C41-A0CF-6C4DFB0EDAF9}"/>
    <cellStyle name="60% - Accent1 105" xfId="2153" xr:uid="{9739A4C2-9C04-42BC-89DB-7BE380998E00}"/>
    <cellStyle name="60% - Accent1 106" xfId="2173" xr:uid="{DEDC5391-B69E-41F5-8086-F1F15C174EC3}"/>
    <cellStyle name="60% - Accent1 107" xfId="2193" xr:uid="{9DDE8E94-12C6-493D-A509-B02E9F039546}"/>
    <cellStyle name="60% - Accent1 108" xfId="2213" xr:uid="{A128B4CB-0EDC-423B-A59F-35DAC8C77291}"/>
    <cellStyle name="60% - Accent1 109" xfId="2233" xr:uid="{D075641C-0506-46CD-AB45-CFAACB53DF68}"/>
    <cellStyle name="60% - Accent1 11" xfId="273" xr:uid="{24021F1F-1612-471F-AE44-B91B35C358C2}"/>
    <cellStyle name="60% - Accent1 110" xfId="2253" xr:uid="{08857040-76D1-4D0B-82A8-867F85F3932C}"/>
    <cellStyle name="60% - Accent1 111" xfId="2273" xr:uid="{2736B7BA-2F10-4207-8765-91CB889A41E3}"/>
    <cellStyle name="60% - Accent1 112" xfId="2293" xr:uid="{E6E3C5AB-F246-426F-AA8F-AAD542BBA423}"/>
    <cellStyle name="60% - Accent1 113" xfId="2313" xr:uid="{46E89509-FDCF-47FE-A182-364B9D91D766}"/>
    <cellStyle name="60% - Accent1 114" xfId="2333" xr:uid="{1AF250DB-86C5-4403-AA23-0A904175FAA1}"/>
    <cellStyle name="60% - Accent1 115" xfId="2353" xr:uid="{E7438E33-F8AC-4D51-9C10-7FF5486A88FF}"/>
    <cellStyle name="60% - Accent1 116" xfId="2373" xr:uid="{8C30B5F3-83A8-4ECC-9441-F92B9D10C453}"/>
    <cellStyle name="60% - Accent1 117" xfId="2393" xr:uid="{7A9EE64A-E9BC-4DCE-BB7A-67E14BD38EB1}"/>
    <cellStyle name="60% - Accent1 118" xfId="2413" xr:uid="{7BE17F76-B367-4C8D-94B7-C69C7B8385AC}"/>
    <cellStyle name="60% - Accent1 119" xfId="2433" xr:uid="{909FBAA6-8C80-4C29-A89D-789312230FD6}"/>
    <cellStyle name="60% - Accent1 12" xfId="293" xr:uid="{6DA755AB-348C-48B6-927D-BFE5BED5F2E9}"/>
    <cellStyle name="60% - Accent1 120" xfId="2453" xr:uid="{D3D2BD7C-5A75-4507-8EE1-6E9842064C7E}"/>
    <cellStyle name="60% - Accent1 121" xfId="2473" xr:uid="{37EE2D75-1EA2-4E8B-A5EB-241792098621}"/>
    <cellStyle name="60% - Accent1 122" xfId="2493" xr:uid="{2FA9C38A-6948-4766-B04C-D01CCB2D9C66}"/>
    <cellStyle name="60% - Accent1 123" xfId="2513" xr:uid="{256AD8C8-2D21-42DD-ACFA-F182DD745484}"/>
    <cellStyle name="60% - Accent1 124" xfId="2533" xr:uid="{4066EEA8-FE22-4186-B5D8-748ED7E17D64}"/>
    <cellStyle name="60% - Accent1 125" xfId="2553" xr:uid="{D351E1F7-F79A-452E-9C7E-CF8A6CB5CDA6}"/>
    <cellStyle name="60% - Accent1 126" xfId="2573" xr:uid="{31DE1130-E7DC-4B3F-A3FC-5C1F81FC76DC}"/>
    <cellStyle name="60% - Accent1 127" xfId="2593" xr:uid="{52967C9A-446E-4442-A9ED-67BAD7A0A7F5}"/>
    <cellStyle name="60% - Accent1 128" xfId="2613" xr:uid="{03CACA1F-224E-4168-9E18-4122985F277B}"/>
    <cellStyle name="60% - Accent1 129" xfId="2633" xr:uid="{9096406C-E62A-4A6B-9660-5ABED795EF80}"/>
    <cellStyle name="60% - Accent1 13" xfId="313" xr:uid="{2C1572CA-DCB3-46E0-BB4E-CDF61A780E69}"/>
    <cellStyle name="60% - Accent1 130" xfId="2653" xr:uid="{7D00FE5E-B373-4900-BF5C-80FEE46B2565}"/>
    <cellStyle name="60% - Accent1 131" xfId="2673" xr:uid="{357CF43F-F0BC-49FD-B517-5AA6898AB319}"/>
    <cellStyle name="60% - Accent1 132" xfId="2693" xr:uid="{A3489100-162C-4A15-A2F6-448AF933E3CA}"/>
    <cellStyle name="60% - Accent1 133" xfId="2713" xr:uid="{7B007B3E-4417-4029-A01B-D44DA24D5A0E}"/>
    <cellStyle name="60% - Accent1 134" xfId="2733" xr:uid="{BD05BEB1-380A-4482-8A2D-957B30218614}"/>
    <cellStyle name="60% - Accent1 135" xfId="2753" xr:uid="{FCBD19AD-6516-45A8-841E-4FD5EC39445E}"/>
    <cellStyle name="60% - Accent1 136" xfId="2773" xr:uid="{077BB122-B666-400E-9232-957F4028ADEA}"/>
    <cellStyle name="60% - Accent1 137" xfId="2793" xr:uid="{A49E1E42-0889-49F7-B9FA-2DF2675164CA}"/>
    <cellStyle name="60% - Accent1 138" xfId="2813" xr:uid="{D746A11D-3778-4B93-94AC-F98FF0D47234}"/>
    <cellStyle name="60% - Accent1 139" xfId="2833" xr:uid="{BB3A6995-7814-488E-9288-45B8D12C74FC}"/>
    <cellStyle name="60% - Accent1 14" xfId="333" xr:uid="{48CE708F-2D6F-48CD-9DF2-CEBB9BC66B6D}"/>
    <cellStyle name="60% - Accent1 140" xfId="2853" xr:uid="{B34CD69D-4E5C-49DD-AC48-F52ECD7DDC5E}"/>
    <cellStyle name="60% - Accent1 141" xfId="2873" xr:uid="{577E277E-B28C-49DB-BA47-DEC016563195}"/>
    <cellStyle name="60% - Accent1 142" xfId="2893" xr:uid="{60EC70E5-7C53-4F53-B72C-4490896833CB}"/>
    <cellStyle name="60% - Accent1 143" xfId="2913" xr:uid="{29D91DA2-78CF-4CC8-840E-359FD2A2B9C2}"/>
    <cellStyle name="60% - Accent1 144" xfId="2933" xr:uid="{0978DBF5-1740-4668-8C90-056C8AE765B1}"/>
    <cellStyle name="60% - Accent1 145" xfId="2953" xr:uid="{D12EC190-FF5D-4301-9749-692D457F3D14}"/>
    <cellStyle name="60% - Accent1 146" xfId="2973" xr:uid="{216790D0-C97C-43D9-ADC3-F61FEE29EB6C}"/>
    <cellStyle name="60% - Accent1 147" xfId="2993" xr:uid="{D1648472-466E-4901-9CE3-4954A6B564FB}"/>
    <cellStyle name="60% - Accent1 148" xfId="3013" xr:uid="{4CA5D268-D8BA-49CF-8EE2-615394218C4A}"/>
    <cellStyle name="60% - Accent1 149" xfId="3033" xr:uid="{5414E883-A37C-4C0B-B29E-51B82F2226E3}"/>
    <cellStyle name="60% - Accent1 15" xfId="353" xr:uid="{1B2F71CE-492F-4143-BA86-F894CE0B9722}"/>
    <cellStyle name="60% - Accent1 150" xfId="3055" xr:uid="{7900F7A9-DD0F-4836-A0A2-0C5E39A09A78}"/>
    <cellStyle name="60% - Accent1 151" xfId="3075" xr:uid="{1348DC6E-3AF6-4036-9DBD-4A5FC1A1FFF3}"/>
    <cellStyle name="60% - Accent1 152" xfId="3095" xr:uid="{9D0B9374-4431-424A-8274-F56F50C3036C}"/>
    <cellStyle name="60% - Accent1 153" xfId="3115" xr:uid="{75F770A4-CC40-4663-BDF3-A46408B82DF2}"/>
    <cellStyle name="60% - Accent1 154" xfId="3135" xr:uid="{3DB66A90-D922-41DB-9422-B88864E41ABC}"/>
    <cellStyle name="60% - Accent1 155" xfId="3155" xr:uid="{B06337C9-8172-48DD-87EE-3159C869E032}"/>
    <cellStyle name="60% - Accent1 156" xfId="3175" xr:uid="{8B131455-52A7-43D2-BDFB-B3D94B2FAE8C}"/>
    <cellStyle name="60% - Accent1 157" xfId="3195" xr:uid="{5D4DB8A7-C13B-425D-B1CB-C0E82749EBD7}"/>
    <cellStyle name="60% - Accent1 158" xfId="3215" xr:uid="{3F9C3181-3812-4C0A-B48A-8185A47318C2}"/>
    <cellStyle name="60% - Accent1 159" xfId="3235" xr:uid="{343E760C-E6E5-4168-AF02-7C758DA6418B}"/>
    <cellStyle name="60% - Accent1 16" xfId="373" xr:uid="{E20BACFA-F60E-423E-8249-08734467D837}"/>
    <cellStyle name="60% - Accent1 160" xfId="3255" xr:uid="{57E17491-B5D3-4483-89A1-DC7909A72158}"/>
    <cellStyle name="60% - Accent1 161" xfId="3275" xr:uid="{ABE9F654-01B6-4642-8A75-FFB952904480}"/>
    <cellStyle name="60% - Accent1 162" xfId="3295" xr:uid="{82D25971-04F7-4CC5-A516-C19796F5914D}"/>
    <cellStyle name="60% - Accent1 163" xfId="3315" xr:uid="{4A797CB4-2058-4D1E-87BB-45BE65D18EDD}"/>
    <cellStyle name="60% - Accent1 164" xfId="3335" xr:uid="{9E21FB15-B2EF-4A3D-A15A-3167397918CE}"/>
    <cellStyle name="60% - Accent1 165" xfId="3355" xr:uid="{DCFF4C9A-43FB-44BC-8C4F-6953AAFB12BB}"/>
    <cellStyle name="60% - Accent1 166" xfId="3375" xr:uid="{7BF1F09E-A0F8-4814-AE71-E5E27BCD4D8D}"/>
    <cellStyle name="60% - Accent1 167" xfId="3395" xr:uid="{BC04D026-A844-4E07-8A55-7F80053C106E}"/>
    <cellStyle name="60% - Accent1 168" xfId="3415" xr:uid="{6327F554-9D45-4CB0-BAA9-2560188B433A}"/>
    <cellStyle name="60% - Accent1 169" xfId="3435" xr:uid="{B46531A5-544E-4C6A-B7D9-0629ED3E665D}"/>
    <cellStyle name="60% - Accent1 17" xfId="393" xr:uid="{63638CA9-E8B6-4196-8BA6-023F06C6D48C}"/>
    <cellStyle name="60% - Accent1 170" xfId="3455" xr:uid="{F416DFEB-1C96-4F0F-A8DC-74A7F2D98105}"/>
    <cellStyle name="60% - Accent1 171" xfId="3475" xr:uid="{A2DE247A-5D96-4676-BBB1-5DDB6A55B596}"/>
    <cellStyle name="60% - Accent1 172" xfId="3495" xr:uid="{D7D14050-31A9-49B4-BF73-6476BBE871FE}"/>
    <cellStyle name="60% - Accent1 173" xfId="3515" xr:uid="{BBA3430C-23DD-4CA2-B8F1-2DF833B8B305}"/>
    <cellStyle name="60% - Accent1 174" xfId="3535" xr:uid="{51B39D2D-951C-4935-8581-67D2CDD073FA}"/>
    <cellStyle name="60% - Accent1 175" xfId="3555" xr:uid="{BB0BEFEF-7A99-43C7-89B3-D4E80D265E56}"/>
    <cellStyle name="60% - Accent1 176" xfId="3575" xr:uid="{A6A6DFCC-66A1-406B-BBDD-EDBF73CAD8B6}"/>
    <cellStyle name="60% - Accent1 177" xfId="3595" xr:uid="{126609BF-8F8A-445A-9C4F-8DE62CBF92F9}"/>
    <cellStyle name="60% - Accent1 178" xfId="3615" xr:uid="{81937111-23DA-40FD-AB59-5C26A4824A1D}"/>
    <cellStyle name="60% - Accent1 179" xfId="3635" xr:uid="{52FA5AD6-76C5-4410-9FA9-58A019BD01DD}"/>
    <cellStyle name="60% - Accent1 18" xfId="413" xr:uid="{AD15DAF0-D79E-4D0B-B80E-528BD57B4C45}"/>
    <cellStyle name="60% - Accent1 180" xfId="3655" xr:uid="{B0CBE7FE-3237-4E72-A2F1-FFE5A55427E0}"/>
    <cellStyle name="60% - Accent1 181" xfId="3675" xr:uid="{A6759F84-D9ED-46A9-B49D-BCA83DD68993}"/>
    <cellStyle name="60% - Accent1 182" xfId="3695" xr:uid="{CBC4D489-EB6B-4CF3-9816-8B6FB97A0449}"/>
    <cellStyle name="60% - Accent1 183" xfId="3715" xr:uid="{BF12281F-B338-4DA3-A8C2-FCC6DF9FF244}"/>
    <cellStyle name="60% - Accent1 184" xfId="3735" xr:uid="{2C957CFA-610C-441D-B4A4-DAA4206EE8C4}"/>
    <cellStyle name="60% - Accent1 185" xfId="3755" xr:uid="{9E40E3E5-8623-44C6-A285-B188DB8C2F50}"/>
    <cellStyle name="60% - Accent1 186" xfId="3775" xr:uid="{95DDAEE1-4CDD-4370-9D03-AD2223F1808A}"/>
    <cellStyle name="60% - Accent1 187" xfId="3795" xr:uid="{1394D9CD-1084-4253-BED3-3E295B40EBE7}"/>
    <cellStyle name="60% - Accent1 188" xfId="3815" xr:uid="{D64A3905-6289-44C9-AA81-FAED902A64E2}"/>
    <cellStyle name="60% - Accent1 189" xfId="3835" xr:uid="{EB805825-4C94-4484-B4F6-893AF063E4CA}"/>
    <cellStyle name="60% - Accent1 19" xfId="433" xr:uid="{28F31CD2-3756-4EE0-B23A-2102E22D6E95}"/>
    <cellStyle name="60% - Accent1 190" xfId="3855" xr:uid="{973FB2F1-76F2-45C2-A0A0-29330AC1E23E}"/>
    <cellStyle name="60% - Accent1 191" xfId="3875" xr:uid="{22FF5680-EE39-4244-B36B-4A23C942AB82}"/>
    <cellStyle name="60% - Accent1 192" xfId="3895" xr:uid="{B3B06F1E-9619-4FE3-B1A0-F135A5BC6DBD}"/>
    <cellStyle name="60% - Accent1 193" xfId="3915" xr:uid="{30B249F9-E50F-45E8-AEA2-0AC25FDEE5D2}"/>
    <cellStyle name="60% - Accent1 194" xfId="3935" xr:uid="{9EBCDF83-6975-4F7E-9E65-B9A53DE9D31C}"/>
    <cellStyle name="60% - Accent1 195" xfId="3955" xr:uid="{1FBF479B-E427-4049-B30D-1E039E1B0354}"/>
    <cellStyle name="60% - Accent1 196" xfId="3975" xr:uid="{E7326D6D-C061-421F-90BC-7C7AA0F693AC}"/>
    <cellStyle name="60% - Accent1 197" xfId="3995" xr:uid="{096CF222-EF38-4D8D-8FC6-C1B1DF73AE68}"/>
    <cellStyle name="60% - Accent1 198" xfId="4015" xr:uid="{6D1EBC02-B07F-4473-9809-C18B5DA25F67}"/>
    <cellStyle name="60% - Accent1 199" xfId="4035" xr:uid="{FA32E8C6-11E9-4273-A7E5-B404246E0A16}"/>
    <cellStyle name="60% - Accent1 2" xfId="93" xr:uid="{2FC6CF31-F1F6-4086-AF3F-D95C789766CC}"/>
    <cellStyle name="60% - Accent1 20" xfId="453" xr:uid="{6FABE09F-D45A-4F82-A7D1-8186237559AA}"/>
    <cellStyle name="60% - Accent1 200" xfId="4055" xr:uid="{F9C83A9D-CDDB-4F09-ADFA-4CDAD52E2305}"/>
    <cellStyle name="60% - Accent1 201" xfId="4075" xr:uid="{7800FF18-84E5-46B2-A493-33A55EB284DD}"/>
    <cellStyle name="60% - Accent1 202" xfId="4095" xr:uid="{917FCAA3-800A-4055-A906-F9115322AE62}"/>
    <cellStyle name="60% - Accent1 203" xfId="4115" xr:uid="{FF2E1B78-8286-46FF-88A2-43B8914A5BFA}"/>
    <cellStyle name="60% - Accent1 204" xfId="4135" xr:uid="{9BCD51E4-01F9-404E-A610-6F69664D2097}"/>
    <cellStyle name="60% - Accent1 205" xfId="4155" xr:uid="{70D6373F-34F2-438F-A726-2B473EBA0C6A}"/>
    <cellStyle name="60% - Accent1 206" xfId="4175" xr:uid="{02D12D3C-E874-4229-B481-12C1CF40A9EB}"/>
    <cellStyle name="60% - Accent1 207" xfId="4195" xr:uid="{F8999F30-0641-4C8D-9A25-048B7DD276A5}"/>
    <cellStyle name="60% - Accent1 208" xfId="4215" xr:uid="{D4D4C81B-7E72-4EE8-BB86-B0A0533D00F9}"/>
    <cellStyle name="60% - Accent1 209" xfId="4236" xr:uid="{237C8B01-B93E-4E01-A3CA-F457F84A92C9}"/>
    <cellStyle name="60% - Accent1 21" xfId="473" xr:uid="{762FE308-E2AC-433A-8DE2-927713F0B55E}"/>
    <cellStyle name="60% - Accent1 210" xfId="4256" xr:uid="{C5782D4C-9263-46CE-84FA-A15F5EAFFE12}"/>
    <cellStyle name="60% - Accent1 211" xfId="36" xr:uid="{E483F3BF-0E0B-4DA2-B167-C54CA0227830}"/>
    <cellStyle name="60% - Accent1 22" xfId="493" xr:uid="{321920F6-108C-4AB3-B187-1920E795D814}"/>
    <cellStyle name="60% - Accent1 23" xfId="513" xr:uid="{02F03F4B-840F-4F26-8397-0C9C3ED8A2D8}"/>
    <cellStyle name="60% - Accent1 24" xfId="533" xr:uid="{0A3D57AC-BD7B-49A5-AC4B-7D627756C202}"/>
    <cellStyle name="60% - Accent1 25" xfId="553" xr:uid="{C2054C9B-915C-41AF-8ED3-C3366AFEC904}"/>
    <cellStyle name="60% - Accent1 26" xfId="573" xr:uid="{F3B47F88-1E4A-4D8B-827D-C406E73BBC9F}"/>
    <cellStyle name="60% - Accent1 27" xfId="593" xr:uid="{3DDF13A4-1846-4D84-98C8-F2641E0A3BAB}"/>
    <cellStyle name="60% - Accent1 28" xfId="613" xr:uid="{AC5BAAE3-8A18-4083-B970-847114209901}"/>
    <cellStyle name="60% - Accent1 29" xfId="633" xr:uid="{943EA448-227E-492A-9023-AD7BC0CA43AF}"/>
    <cellStyle name="60% - Accent1 3" xfId="113" xr:uid="{14295045-EB5A-40CA-A192-14274EA92460}"/>
    <cellStyle name="60% - Accent1 30" xfId="653" xr:uid="{BFAFDEB4-09A6-489B-8715-91BC60724030}"/>
    <cellStyle name="60% - Accent1 31" xfId="673" xr:uid="{6CC1E7F8-5C15-45A0-BB12-D57584422C21}"/>
    <cellStyle name="60% - Accent1 32" xfId="693" xr:uid="{4B5D68B9-CE89-4931-AF8C-CABE1A2E9130}"/>
    <cellStyle name="60% - Accent1 33" xfId="713" xr:uid="{62392D9E-B43A-4BE2-AC44-07CA9087422F}"/>
    <cellStyle name="60% - Accent1 34" xfId="733" xr:uid="{C2BA9059-1B9A-40A2-9BE4-D689F81D4BD0}"/>
    <cellStyle name="60% - Accent1 35" xfId="753" xr:uid="{7A6109E8-A76A-42FC-A060-35E331907F53}"/>
    <cellStyle name="60% - Accent1 36" xfId="773" xr:uid="{2A467994-FD33-4FFC-A44E-8C8C9C7F290B}"/>
    <cellStyle name="60% - Accent1 37" xfId="793" xr:uid="{8E3BEF5A-CD91-4BDE-B49A-56BBCD332CB3}"/>
    <cellStyle name="60% - Accent1 38" xfId="813" xr:uid="{E2D8AD71-51F8-4683-A48B-312156A9FC7A}"/>
    <cellStyle name="60% - Accent1 39" xfId="833" xr:uid="{140EA92F-9AA6-4926-BF13-4F2BC96CD3B3}"/>
    <cellStyle name="60% - Accent1 4" xfId="133" xr:uid="{57345454-6AE1-44FF-98C9-3BAD48307C37}"/>
    <cellStyle name="60% - Accent1 40" xfId="853" xr:uid="{E1B3FC2E-0C0B-4286-8F70-F8EC6C13DA29}"/>
    <cellStyle name="60% - Accent1 41" xfId="873" xr:uid="{B2434AA9-8B52-46BF-B77C-63909FA26E94}"/>
    <cellStyle name="60% - Accent1 42" xfId="893" xr:uid="{16AE670D-7649-4365-875C-63E6C3EA015B}"/>
    <cellStyle name="60% - Accent1 43" xfId="913" xr:uid="{CE5ECA2C-D530-465E-B023-6B31171A1489}"/>
    <cellStyle name="60% - Accent1 44" xfId="933" xr:uid="{2ABD5047-F2DC-420D-B84A-A8B9ABE950D2}"/>
    <cellStyle name="60% - Accent1 45" xfId="953" xr:uid="{F09A5808-FB39-4399-8710-AC7E870A36EB}"/>
    <cellStyle name="60% - Accent1 46" xfId="973" xr:uid="{851DBF5B-6EC1-4616-9ADD-F8B8244996D9}"/>
    <cellStyle name="60% - Accent1 47" xfId="993" xr:uid="{7602DC3C-E873-4AD7-A306-2FB5E02FCD05}"/>
    <cellStyle name="60% - Accent1 48" xfId="1013" xr:uid="{C5427EEA-B318-415C-9E18-57557FD1B9EA}"/>
    <cellStyle name="60% - Accent1 49" xfId="1033" xr:uid="{9A865242-9086-4E30-AD62-58403C3FEF3D}"/>
    <cellStyle name="60% - Accent1 5" xfId="153" xr:uid="{11D8BA48-6030-437A-9185-A940A3F4E2E8}"/>
    <cellStyle name="60% - Accent1 50" xfId="1053" xr:uid="{3FBE30B2-AA5C-4D0C-9D91-94076260B057}"/>
    <cellStyle name="60% - Accent1 51" xfId="1073" xr:uid="{1949B12C-D45F-4D63-BFED-0C6EB2DC5A9A}"/>
    <cellStyle name="60% - Accent1 52" xfId="1093" xr:uid="{8C0DD05A-90DA-4FE9-8569-10F1DC270142}"/>
    <cellStyle name="60% - Accent1 53" xfId="1113" xr:uid="{8A05A390-69C8-4EDB-8C30-3B4388F145D9}"/>
    <cellStyle name="60% - Accent1 54" xfId="1133" xr:uid="{64D0708E-C25A-4839-A9C6-66D4CF9BE32F}"/>
    <cellStyle name="60% - Accent1 55" xfId="1153" xr:uid="{408E015C-A585-4A7C-B46C-43B17F3EAD1F}"/>
    <cellStyle name="60% - Accent1 56" xfId="1173" xr:uid="{99A0FC9F-672D-4D7E-8A19-A2A2A8366A42}"/>
    <cellStyle name="60% - Accent1 57" xfId="1193" xr:uid="{CAF36492-10FD-47A4-890D-047064B7063C}"/>
    <cellStyle name="60% - Accent1 58" xfId="1213" xr:uid="{40371901-4BDA-4DEB-BAB6-1F4C7E19A57B}"/>
    <cellStyle name="60% - Accent1 59" xfId="1233" xr:uid="{C563D61D-B0BA-4D6A-B7E1-591ED8E2D541}"/>
    <cellStyle name="60% - Accent1 6" xfId="173" xr:uid="{71B61473-B872-411A-86D4-64DB4C5A78E1}"/>
    <cellStyle name="60% - Accent1 60" xfId="1253" xr:uid="{B41433B8-7A40-4471-917A-823041C5D69A}"/>
    <cellStyle name="60% - Accent1 61" xfId="1273" xr:uid="{08061FAC-7CA9-4DAB-BF66-7BE4CF5C765A}"/>
    <cellStyle name="60% - Accent1 62" xfId="1293" xr:uid="{8C67768E-F465-4122-9581-913457EE139D}"/>
    <cellStyle name="60% - Accent1 63" xfId="1313" xr:uid="{1F3EBE42-6CD0-4D08-9EA3-6B9EAA142E72}"/>
    <cellStyle name="60% - Accent1 64" xfId="1333" xr:uid="{A26EECA6-7B97-445F-B139-802884C665A9}"/>
    <cellStyle name="60% - Accent1 65" xfId="1353" xr:uid="{CA49D9A4-9151-40E8-B408-2E6E010BD802}"/>
    <cellStyle name="60% - Accent1 66" xfId="1373" xr:uid="{773940B2-4BD8-4FA8-A1DD-7F792FEE6DE2}"/>
    <cellStyle name="60% - Accent1 67" xfId="1393" xr:uid="{C4B935B4-FA0F-4489-9232-3BE4D287331E}"/>
    <cellStyle name="60% - Accent1 68" xfId="1413" xr:uid="{DB3175F0-EA9C-47A2-8807-C4EE3D4A006D}"/>
    <cellStyle name="60% - Accent1 69" xfId="1433" xr:uid="{01F3CA9E-8379-4162-8C1F-B9D35A77FFD6}"/>
    <cellStyle name="60% - Accent1 7" xfId="193" xr:uid="{52BE2020-85A4-497E-B4EC-D333A701218E}"/>
    <cellStyle name="60% - Accent1 70" xfId="1453" xr:uid="{59460D69-6AE1-44DD-BB64-A93F59EE46B5}"/>
    <cellStyle name="60% - Accent1 71" xfId="1473" xr:uid="{68F07AB0-3574-473D-98B2-D73186F9649D}"/>
    <cellStyle name="60% - Accent1 72" xfId="1493" xr:uid="{74B30A35-EFD1-485B-A3FC-5C81989B19A8}"/>
    <cellStyle name="60% - Accent1 73" xfId="1513" xr:uid="{4652D04D-DF40-4FAB-9C1C-7DE9BEA852AA}"/>
    <cellStyle name="60% - Accent1 74" xfId="1533" xr:uid="{9C6E3681-D74C-4DE4-B119-7EB070649C3A}"/>
    <cellStyle name="60% - Accent1 75" xfId="1553" xr:uid="{A74B5A56-38E4-42F4-80D8-6F970C37C798}"/>
    <cellStyle name="60% - Accent1 76" xfId="1573" xr:uid="{A9F2D4FE-65F4-4F6C-ADC5-99AC970181DF}"/>
    <cellStyle name="60% - Accent1 77" xfId="1593" xr:uid="{2048A503-5671-45C0-968A-E1B7C96F0CCA}"/>
    <cellStyle name="60% - Accent1 78" xfId="1613" xr:uid="{001E58A8-0391-4D18-B128-B46A48948E42}"/>
    <cellStyle name="60% - Accent1 79" xfId="1633" xr:uid="{52523FAB-5BD1-445D-A331-A0441052F647}"/>
    <cellStyle name="60% - Accent1 8" xfId="213" xr:uid="{6FB22AAB-B3DF-437A-BC92-CA1E9FDA7282}"/>
    <cellStyle name="60% - Accent1 80" xfId="1653" xr:uid="{6AC3045E-9744-4D64-9F12-432E082C54D1}"/>
    <cellStyle name="60% - Accent1 81" xfId="1673" xr:uid="{A4A36C3D-5C61-4ACE-AB5C-882F84A0ED97}"/>
    <cellStyle name="60% - Accent1 82" xfId="1693" xr:uid="{0CF8FE85-A497-4AFB-8021-7D6D4A289238}"/>
    <cellStyle name="60% - Accent1 83" xfId="1713" xr:uid="{644FDDD3-015C-4988-89A0-2D2E167574EA}"/>
    <cellStyle name="60% - Accent1 84" xfId="1733" xr:uid="{06993D70-C0D2-457A-82AA-5C6A31F1FA85}"/>
    <cellStyle name="60% - Accent1 85" xfId="1753" xr:uid="{028A7A33-A41F-4BE8-B058-C36F8ADD3703}"/>
    <cellStyle name="60% - Accent1 86" xfId="1773" xr:uid="{2D4F087D-CF34-4635-B447-78C4BC069D8B}"/>
    <cellStyle name="60% - Accent1 87" xfId="1793" xr:uid="{5B0376D9-01DF-42D4-BC6A-E1DC6E47800D}"/>
    <cellStyle name="60% - Accent1 88" xfId="1813" xr:uid="{38F697BC-9E97-4FF7-A31D-C24C0D84FA69}"/>
    <cellStyle name="60% - Accent1 89" xfId="1833" xr:uid="{A6AEF892-44F7-4167-9688-DC256A448B9B}"/>
    <cellStyle name="60% - Accent1 9" xfId="233" xr:uid="{4447DA79-CAA7-42EC-B165-9E9E7B74A17A}"/>
    <cellStyle name="60% - Accent1 90" xfId="1853" xr:uid="{B915333E-B831-4D67-B519-89344DFDB4FD}"/>
    <cellStyle name="60% - Accent1 91" xfId="1873" xr:uid="{76A7C589-C2A1-4505-B979-EE40C4A24E34}"/>
    <cellStyle name="60% - Accent1 92" xfId="1893" xr:uid="{494AC1DD-C853-4E66-ADD7-63F9B696101C}"/>
    <cellStyle name="60% - Accent1 93" xfId="1913" xr:uid="{CFDE0749-9442-4087-9CAA-99A9349E43F3}"/>
    <cellStyle name="60% - Accent1 94" xfId="1933" xr:uid="{66712186-6064-42E3-B7F7-CB539BA2037F}"/>
    <cellStyle name="60% - Accent1 95" xfId="1953" xr:uid="{8D01CDB7-A13D-4D8B-824C-C258948B2184}"/>
    <cellStyle name="60% - Accent1 96" xfId="1973" xr:uid="{49C5B9B8-D446-43B0-BF79-EEE08691B19E}"/>
    <cellStyle name="60% - Accent1 97" xfId="1993" xr:uid="{23511100-14E6-4368-80CE-9EA08BA6EA22}"/>
    <cellStyle name="60% - Accent1 98" xfId="2013" xr:uid="{53961913-ACEA-431C-A4C1-5E3A9D815D3B}"/>
    <cellStyle name="60% - Accent1 99" xfId="2033" xr:uid="{10321CAB-D1A9-496D-A26C-FA8199EE3A17}"/>
    <cellStyle name="60% - Accent2 10" xfId="256" xr:uid="{47DCC568-11F4-486C-AFAA-A5E5D984D8E6}"/>
    <cellStyle name="60% - Accent2 100" xfId="2056" xr:uid="{59F6198B-1013-4C8B-9BD3-41A1EA113324}"/>
    <cellStyle name="60% - Accent2 101" xfId="2076" xr:uid="{DB63B74A-2436-41CE-A932-89E3A9B2E9E8}"/>
    <cellStyle name="60% - Accent2 102" xfId="2096" xr:uid="{546C8BB9-04AF-4D79-B234-4A13EC0C7568}"/>
    <cellStyle name="60% - Accent2 103" xfId="2116" xr:uid="{D822CD6C-76F7-45B3-9350-AA2EF86A09A3}"/>
    <cellStyle name="60% - Accent2 104" xfId="2136" xr:uid="{203AEF64-C894-4EA2-A0BE-923A321477CE}"/>
    <cellStyle name="60% - Accent2 105" xfId="2156" xr:uid="{4DB0051D-F792-4F2D-8536-AAAC8305D02B}"/>
    <cellStyle name="60% - Accent2 106" xfId="2176" xr:uid="{4806105C-5BAB-44F7-AC62-20A2134DCED0}"/>
    <cellStyle name="60% - Accent2 107" xfId="2196" xr:uid="{DF85585D-3AE3-4694-BC93-8DE5A6533F15}"/>
    <cellStyle name="60% - Accent2 108" xfId="2216" xr:uid="{DF23E467-AE82-41F6-A9DD-A054574ACEF7}"/>
    <cellStyle name="60% - Accent2 109" xfId="2236" xr:uid="{90CAE94F-01E8-47A1-A78D-B6298192061C}"/>
    <cellStyle name="60% - Accent2 11" xfId="276" xr:uid="{6F6282CE-E499-4201-A901-C24931D2D271}"/>
    <cellStyle name="60% - Accent2 110" xfId="2256" xr:uid="{11108CF3-E036-4764-A5B9-53F282F12DE2}"/>
    <cellStyle name="60% - Accent2 111" xfId="2276" xr:uid="{330CDB0E-743C-4451-AAD8-18979D2FA02B}"/>
    <cellStyle name="60% - Accent2 112" xfId="2296" xr:uid="{38902B60-4F77-4F8E-986C-0626BA8D1F71}"/>
    <cellStyle name="60% - Accent2 113" xfId="2316" xr:uid="{6CD8407D-D800-468C-8E7B-04B426DC79A7}"/>
    <cellStyle name="60% - Accent2 114" xfId="2336" xr:uid="{781C9B61-3D16-478C-8E34-A84D63D88F73}"/>
    <cellStyle name="60% - Accent2 115" xfId="2356" xr:uid="{F5F06A71-9208-4EC6-96EA-51275B585D84}"/>
    <cellStyle name="60% - Accent2 116" xfId="2376" xr:uid="{9C8F5C33-3C57-4AD0-92A4-5A47ED7A4047}"/>
    <cellStyle name="60% - Accent2 117" xfId="2396" xr:uid="{8D96D674-94F6-4FF2-B1A8-E22AF82BC4BA}"/>
    <cellStyle name="60% - Accent2 118" xfId="2416" xr:uid="{39B479C9-703F-4ED3-932E-63C5BD6717E6}"/>
    <cellStyle name="60% - Accent2 119" xfId="2436" xr:uid="{CB09BDE6-9242-46A9-A10B-CEC81DA8D89A}"/>
    <cellStyle name="60% - Accent2 12" xfId="296" xr:uid="{7DE6EF0D-B46B-4B52-A7CC-9728DE933FFE}"/>
    <cellStyle name="60% - Accent2 120" xfId="2456" xr:uid="{9FCCE4D1-15BB-4778-9CD0-F8338DA54F1C}"/>
    <cellStyle name="60% - Accent2 121" xfId="2476" xr:uid="{8016E054-1694-45DB-81CC-3269CEC5AEE7}"/>
    <cellStyle name="60% - Accent2 122" xfId="2496" xr:uid="{FE11DCB6-D915-4889-999E-41F5BB4F1EEA}"/>
    <cellStyle name="60% - Accent2 123" xfId="2516" xr:uid="{13229703-8A15-443B-91E3-25B9AA3D9243}"/>
    <cellStyle name="60% - Accent2 124" xfId="2536" xr:uid="{8BC2FEF7-BE48-4426-9389-1232FC221FAE}"/>
    <cellStyle name="60% - Accent2 125" xfId="2556" xr:uid="{4F34EFCA-B444-4E6C-A1B9-09C8DCF0E4A2}"/>
    <cellStyle name="60% - Accent2 126" xfId="2576" xr:uid="{D7EBE783-5D36-4E3F-81CB-53AB084844FC}"/>
    <cellStyle name="60% - Accent2 127" xfId="2596" xr:uid="{45F3C818-1A12-4FCA-90D9-E15AD6BDD4BA}"/>
    <cellStyle name="60% - Accent2 128" xfId="2616" xr:uid="{1E0F801A-4F77-4B2B-8E6D-EDB9ACF864A5}"/>
    <cellStyle name="60% - Accent2 129" xfId="2636" xr:uid="{B850D3C3-BD1F-4878-8AB2-857377B3B734}"/>
    <cellStyle name="60% - Accent2 13" xfId="316" xr:uid="{55CB2162-9512-464F-B3E4-5E478C731216}"/>
    <cellStyle name="60% - Accent2 130" xfId="2656" xr:uid="{89E34D6F-F0FC-4C49-B044-61D06523F268}"/>
    <cellStyle name="60% - Accent2 131" xfId="2676" xr:uid="{583E9502-B1DE-446D-A6CE-BB83C1FA4D88}"/>
    <cellStyle name="60% - Accent2 132" xfId="2696" xr:uid="{ACE5F3FA-116C-4882-AF4E-66E7BC0B4130}"/>
    <cellStyle name="60% - Accent2 133" xfId="2716" xr:uid="{B26110E3-4F4E-445F-91E1-931EE3E0A551}"/>
    <cellStyle name="60% - Accent2 134" xfId="2736" xr:uid="{27D4C41B-7A20-4112-A6AC-DA5AF26BE279}"/>
    <cellStyle name="60% - Accent2 135" xfId="2756" xr:uid="{F5C8D8FB-9E91-43E6-B59F-5A603A627249}"/>
    <cellStyle name="60% - Accent2 136" xfId="2776" xr:uid="{00E5A100-207F-42C0-98FA-34069A1B42F4}"/>
    <cellStyle name="60% - Accent2 137" xfId="2796" xr:uid="{3BB75D48-62D0-4724-87DB-D19618535480}"/>
    <cellStyle name="60% - Accent2 138" xfId="2816" xr:uid="{405DCEC1-00EC-4FBD-92D7-F4BCA3090FC5}"/>
    <cellStyle name="60% - Accent2 139" xfId="2836" xr:uid="{72A38B2D-6C21-4C71-882D-938E26F073C4}"/>
    <cellStyle name="60% - Accent2 14" xfId="336" xr:uid="{682375E5-2BA2-4D33-A26D-8E75473FE5A0}"/>
    <cellStyle name="60% - Accent2 140" xfId="2856" xr:uid="{847B5A53-0692-4DEE-A4C3-60BDB6A40798}"/>
    <cellStyle name="60% - Accent2 141" xfId="2876" xr:uid="{319296F0-BA70-4F8A-8B74-16E6DC5FEA5F}"/>
    <cellStyle name="60% - Accent2 142" xfId="2896" xr:uid="{D5436D65-E8B2-45E2-A9AE-F2C5A19A8C84}"/>
    <cellStyle name="60% - Accent2 143" xfId="2916" xr:uid="{1E129CE9-29ED-423A-B9FA-1945BFA73264}"/>
    <cellStyle name="60% - Accent2 144" xfId="2936" xr:uid="{C0920DD0-E8FB-49BB-8066-86ED7869C9AF}"/>
    <cellStyle name="60% - Accent2 145" xfId="2956" xr:uid="{99BC4719-4697-4577-A4F3-8FC58FC8C45A}"/>
    <cellStyle name="60% - Accent2 146" xfId="2976" xr:uid="{EE8E2633-BE4D-4E1E-8557-24F21D9B173C}"/>
    <cellStyle name="60% - Accent2 147" xfId="2996" xr:uid="{3A715FA1-E35F-41F2-AC55-61D4C2C53666}"/>
    <cellStyle name="60% - Accent2 148" xfId="3016" xr:uid="{468D8DCA-39B8-4F16-9C82-47D4B0CADFDC}"/>
    <cellStyle name="60% - Accent2 149" xfId="3036" xr:uid="{707CCA03-73A2-4020-9A8B-D62A8BFA4EAE}"/>
    <cellStyle name="60% - Accent2 15" xfId="356" xr:uid="{B44F43DC-3AF9-4A5D-93A0-506CA57A751A}"/>
    <cellStyle name="60% - Accent2 150" xfId="3058" xr:uid="{705CA5A4-33A4-4682-A374-AF1D6AAC221A}"/>
    <cellStyle name="60% - Accent2 151" xfId="3078" xr:uid="{5D67DF7B-BA4B-4AED-98DC-560286D79BC2}"/>
    <cellStyle name="60% - Accent2 152" xfId="3098" xr:uid="{E6CCD883-C5FB-4363-9E89-ABB69357D303}"/>
    <cellStyle name="60% - Accent2 153" xfId="3118" xr:uid="{5BC52E81-9575-4479-9CF2-1E2637DCC0D8}"/>
    <cellStyle name="60% - Accent2 154" xfId="3138" xr:uid="{67836A54-9F8F-4198-8F99-ACDB604F07DD}"/>
    <cellStyle name="60% - Accent2 155" xfId="3158" xr:uid="{DFE5FF69-2283-4EE4-895D-8127FC2F7722}"/>
    <cellStyle name="60% - Accent2 156" xfId="3178" xr:uid="{7A9D2517-7E51-489F-BE52-2A11AD3A08F0}"/>
    <cellStyle name="60% - Accent2 157" xfId="3198" xr:uid="{60A8B3BA-3DCA-43CB-BFF2-EDB11F04F264}"/>
    <cellStyle name="60% - Accent2 158" xfId="3218" xr:uid="{CFB1C95B-2242-4388-A3AC-A701FEDE4913}"/>
    <cellStyle name="60% - Accent2 159" xfId="3238" xr:uid="{44300229-D2F1-4387-A75A-C85AF048993F}"/>
    <cellStyle name="60% - Accent2 16" xfId="376" xr:uid="{DE587F50-C7FC-4AAE-AF7D-C9F3CEDA3024}"/>
    <cellStyle name="60% - Accent2 160" xfId="3258" xr:uid="{B79BC595-85DB-4317-B402-F859647C92DE}"/>
    <cellStyle name="60% - Accent2 161" xfId="3278" xr:uid="{C552FDC7-165A-4753-B6BF-F6DA810E3CF3}"/>
    <cellStyle name="60% - Accent2 162" xfId="3298" xr:uid="{7EB6BAC2-FE04-42BA-82AE-739197B0B6AF}"/>
    <cellStyle name="60% - Accent2 163" xfId="3318" xr:uid="{8378F07D-D69C-4FEB-A729-302E8F32A8D2}"/>
    <cellStyle name="60% - Accent2 164" xfId="3338" xr:uid="{025E7AB2-F1B5-448F-8ED6-AA6D2B74E1C3}"/>
    <cellStyle name="60% - Accent2 165" xfId="3358" xr:uid="{C097CBEE-27B5-42F9-8594-42B6D0C8BDE4}"/>
    <cellStyle name="60% - Accent2 166" xfId="3378" xr:uid="{59F7CA87-AC8A-4D48-BEA3-CF5EF6EC3917}"/>
    <cellStyle name="60% - Accent2 167" xfId="3398" xr:uid="{5266461B-E721-4D97-BBE2-AC3D9EFF19D8}"/>
    <cellStyle name="60% - Accent2 168" xfId="3418" xr:uid="{323FF576-6C22-4F07-99F2-F02CEB5DCC07}"/>
    <cellStyle name="60% - Accent2 169" xfId="3438" xr:uid="{7F70EB25-6EBD-46A7-AD43-E87ECDA05D3E}"/>
    <cellStyle name="60% - Accent2 17" xfId="396" xr:uid="{13A23063-EE96-4DB8-A6A7-15B94E324FA8}"/>
    <cellStyle name="60% - Accent2 170" xfId="3458" xr:uid="{AA117CFA-CC0E-4B71-9F20-3C58F9F3C14B}"/>
    <cellStyle name="60% - Accent2 171" xfId="3478" xr:uid="{93BBB868-948B-41F0-AFE6-F69075017133}"/>
    <cellStyle name="60% - Accent2 172" xfId="3498" xr:uid="{FE277A72-49E7-45CD-93E9-40B1F6862D04}"/>
    <cellStyle name="60% - Accent2 173" xfId="3518" xr:uid="{0291740D-FAC5-4282-96D0-2028C02D3C28}"/>
    <cellStyle name="60% - Accent2 174" xfId="3538" xr:uid="{FF1766C7-815D-4718-90CF-53B43CBBE5FA}"/>
    <cellStyle name="60% - Accent2 175" xfId="3558" xr:uid="{46DAA1C3-C7CE-4148-B958-8FFDF3954B66}"/>
    <cellStyle name="60% - Accent2 176" xfId="3578" xr:uid="{4BDD4BE1-F3A7-49E6-B336-C508D14F59BD}"/>
    <cellStyle name="60% - Accent2 177" xfId="3598" xr:uid="{22A08CD4-E390-4224-8EE8-4D5B0679A6AE}"/>
    <cellStyle name="60% - Accent2 178" xfId="3618" xr:uid="{E42CC8E2-F675-4422-A00D-05DCF988B26A}"/>
    <cellStyle name="60% - Accent2 179" xfId="3638" xr:uid="{F67968E9-6654-45F8-9985-D62CCB5E0F47}"/>
    <cellStyle name="60% - Accent2 18" xfId="416" xr:uid="{8C48346C-8EB2-4A2F-8E32-F254F72943B5}"/>
    <cellStyle name="60% - Accent2 180" xfId="3658" xr:uid="{9E3085E0-0454-4D85-9BF3-04962150C774}"/>
    <cellStyle name="60% - Accent2 181" xfId="3678" xr:uid="{F3BA298A-B52A-447F-8D94-19600FE9A745}"/>
    <cellStyle name="60% - Accent2 182" xfId="3698" xr:uid="{20CC3FC2-4B60-4BBF-9D41-4B652DCCFD65}"/>
    <cellStyle name="60% - Accent2 183" xfId="3718" xr:uid="{AE64EC62-556A-462E-BCCA-F5A2B4C89ABC}"/>
    <cellStyle name="60% - Accent2 184" xfId="3738" xr:uid="{9713E754-5E15-40BD-9060-3355158F3EE7}"/>
    <cellStyle name="60% - Accent2 185" xfId="3758" xr:uid="{1A934E31-3E22-4584-8B8E-18AFA585F972}"/>
    <cellStyle name="60% - Accent2 186" xfId="3778" xr:uid="{4E9EB936-0761-45D8-BC7D-1CDAD52D08FF}"/>
    <cellStyle name="60% - Accent2 187" xfId="3798" xr:uid="{73C3C7CD-BC3A-48A0-AA20-0A2C447B28C3}"/>
    <cellStyle name="60% - Accent2 188" xfId="3818" xr:uid="{52038795-15C8-471B-8D79-2A0A4D36AA0C}"/>
    <cellStyle name="60% - Accent2 189" xfId="3838" xr:uid="{C9A6E4D5-EFDE-420C-A72D-345BBB2A5CB0}"/>
    <cellStyle name="60% - Accent2 19" xfId="436" xr:uid="{3C8EF9AB-138D-4EF2-8324-6279F501E007}"/>
    <cellStyle name="60% - Accent2 190" xfId="3858" xr:uid="{564078B8-5D78-468C-B0EE-1FBF4B76BB80}"/>
    <cellStyle name="60% - Accent2 191" xfId="3878" xr:uid="{45ED3243-6AB9-498F-93DF-FE3C211091E2}"/>
    <cellStyle name="60% - Accent2 192" xfId="3898" xr:uid="{32B9887C-9BD7-46A0-97EF-40A028524042}"/>
    <cellStyle name="60% - Accent2 193" xfId="3918" xr:uid="{7A9FE735-09E8-4D38-82FC-003D6A0C5BEA}"/>
    <cellStyle name="60% - Accent2 194" xfId="3938" xr:uid="{F112C07E-28F4-45FD-8AFD-3163757763D5}"/>
    <cellStyle name="60% - Accent2 195" xfId="3958" xr:uid="{DBFC7BFB-4D66-4FAB-9249-2CD173E957D2}"/>
    <cellStyle name="60% - Accent2 196" xfId="3978" xr:uid="{0956E2E5-B7E2-418E-89BE-E1244245DDED}"/>
    <cellStyle name="60% - Accent2 197" xfId="3998" xr:uid="{807489C2-6BC1-4D5E-B254-FD066A7F2B64}"/>
    <cellStyle name="60% - Accent2 198" xfId="4018" xr:uid="{2DD0B549-BED0-4901-9830-94CE3B3B2DB5}"/>
    <cellStyle name="60% - Accent2 199" xfId="4038" xr:uid="{6FEAE251-5A65-44D0-91D9-9438E20E1118}"/>
    <cellStyle name="60% - Accent2 2" xfId="96" xr:uid="{4DAED648-6154-4069-99CE-75B243D4C359}"/>
    <cellStyle name="60% - Accent2 20" xfId="456" xr:uid="{DFA0AB42-582F-4837-8A15-7B2630D66CAF}"/>
    <cellStyle name="60% - Accent2 200" xfId="4058" xr:uid="{62AFC6C5-8D97-4ECD-B66A-042645B65EB2}"/>
    <cellStyle name="60% - Accent2 201" xfId="4078" xr:uid="{BDFBB365-BD6C-47DC-895D-AE32D76A4250}"/>
    <cellStyle name="60% - Accent2 202" xfId="4098" xr:uid="{842F5A62-99C6-4BDE-8F4A-422978AC0057}"/>
    <cellStyle name="60% - Accent2 203" xfId="4118" xr:uid="{562278DC-9A76-4CA9-A162-96120ED3321C}"/>
    <cellStyle name="60% - Accent2 204" xfId="4138" xr:uid="{0273F8BC-6D7A-493E-9719-B0F408B3D604}"/>
    <cellStyle name="60% - Accent2 205" xfId="4158" xr:uid="{A89BC107-B1D0-4348-88B2-AAF27B93699A}"/>
    <cellStyle name="60% - Accent2 206" xfId="4178" xr:uid="{3FAACBAC-6F1A-4445-817C-286EE7777C60}"/>
    <cellStyle name="60% - Accent2 207" xfId="4198" xr:uid="{93540743-96FE-407F-B707-DEE7893256EF}"/>
    <cellStyle name="60% - Accent2 208" xfId="4218" xr:uid="{F128E9C3-538F-4D3A-A657-AF029AD60591}"/>
    <cellStyle name="60% - Accent2 209" xfId="4239" xr:uid="{F70BAD2C-3A77-4E11-AE4A-ED093BAD7919}"/>
    <cellStyle name="60% - Accent2 21" xfId="476" xr:uid="{378D127F-F520-4ACC-B552-ADD7AC7C0EE9}"/>
    <cellStyle name="60% - Accent2 210" xfId="4259" xr:uid="{F30AABC7-7130-426F-AE94-6710990C033F}"/>
    <cellStyle name="60% - Accent2 211" xfId="37" xr:uid="{A59C00FB-5EE6-45E6-A6AF-0A040A7BFB8E}"/>
    <cellStyle name="60% - Accent2 22" xfId="496" xr:uid="{7AD5267C-FA97-45B2-8BB9-51FAE119C208}"/>
    <cellStyle name="60% - Accent2 23" xfId="516" xr:uid="{58246353-8B85-4FED-A7FC-3D3AB8CBB7E1}"/>
    <cellStyle name="60% - Accent2 24" xfId="536" xr:uid="{8A9240F9-F16D-4BE1-857F-B45F00D3F5E7}"/>
    <cellStyle name="60% - Accent2 25" xfId="556" xr:uid="{D70F08C1-6AA9-47C9-A234-46FC38CC3094}"/>
    <cellStyle name="60% - Accent2 26" xfId="576" xr:uid="{5F15B4F5-CB4A-457B-8659-81F85B56318D}"/>
    <cellStyle name="60% - Accent2 27" xfId="596" xr:uid="{5029CF0F-1D31-48AF-8F3C-E24A6E831B3A}"/>
    <cellStyle name="60% - Accent2 28" xfId="616" xr:uid="{E212E87C-9310-4A34-AD37-9027FBB9CDC0}"/>
    <cellStyle name="60% - Accent2 29" xfId="636" xr:uid="{94D5B62D-BEE4-4BF9-AE35-50B2DE3209CD}"/>
    <cellStyle name="60% - Accent2 3" xfId="116" xr:uid="{85CB7152-AE74-489B-AA33-34A71143D8AF}"/>
    <cellStyle name="60% - Accent2 30" xfId="656" xr:uid="{B690CB6D-DBA4-443E-8BFC-C66B366E9F80}"/>
    <cellStyle name="60% - Accent2 31" xfId="676" xr:uid="{A7B57F44-0FBF-4818-AB72-A9AA48086AA0}"/>
    <cellStyle name="60% - Accent2 32" xfId="696" xr:uid="{357C638E-B618-49EB-A2F9-BBE3806AB35F}"/>
    <cellStyle name="60% - Accent2 33" xfId="716" xr:uid="{42E3F31C-2551-4D52-B66F-5F20A6A760B2}"/>
    <cellStyle name="60% - Accent2 34" xfId="736" xr:uid="{A0ADEDCC-495A-48CA-A9A9-6C3D1B6C5F2C}"/>
    <cellStyle name="60% - Accent2 35" xfId="756" xr:uid="{5B74367D-97B0-40A8-8911-6913F68FFAAF}"/>
    <cellStyle name="60% - Accent2 36" xfId="776" xr:uid="{D8021805-C214-4795-832F-2C86FDF38F7C}"/>
    <cellStyle name="60% - Accent2 37" xfId="796" xr:uid="{099C6BAE-E92C-414C-A2C6-F51CB8CEFA18}"/>
    <cellStyle name="60% - Accent2 38" xfId="816" xr:uid="{260160BA-51BF-48AE-997F-EC5CA6E211D5}"/>
    <cellStyle name="60% - Accent2 39" xfId="836" xr:uid="{97AC8532-51DE-4EAB-BDA1-FF5FAC6FDB3C}"/>
    <cellStyle name="60% - Accent2 4" xfId="136" xr:uid="{340D5A5F-6AEE-4E62-9707-E35432EC9938}"/>
    <cellStyle name="60% - Accent2 40" xfId="856" xr:uid="{AEE700B4-279A-4919-B6C8-B4DBC2531B41}"/>
    <cellStyle name="60% - Accent2 41" xfId="876" xr:uid="{766CB497-5C15-40FF-A091-F9BCCD7CD1DB}"/>
    <cellStyle name="60% - Accent2 42" xfId="896" xr:uid="{95D49A3E-278B-49B1-8875-B4CEC1EB1465}"/>
    <cellStyle name="60% - Accent2 43" xfId="916" xr:uid="{27A24593-8DC5-4AA3-AD35-6F5AF50292B0}"/>
    <cellStyle name="60% - Accent2 44" xfId="936" xr:uid="{2BC32DC1-AFF1-4F05-8241-EF3F16BA1404}"/>
    <cellStyle name="60% - Accent2 45" xfId="956" xr:uid="{D7517AE1-7D3B-4B8F-9402-3841B27A3A05}"/>
    <cellStyle name="60% - Accent2 46" xfId="976" xr:uid="{22CB07A9-A21B-48A9-A54D-8C9A1BE01BCF}"/>
    <cellStyle name="60% - Accent2 47" xfId="996" xr:uid="{A3C75879-25EC-4116-A869-41999B9F7C7A}"/>
    <cellStyle name="60% - Accent2 48" xfId="1016" xr:uid="{1865DCDB-F1CB-468A-A255-3A686701CF75}"/>
    <cellStyle name="60% - Accent2 49" xfId="1036" xr:uid="{33965406-9790-4C1D-8147-23BC755EB8D1}"/>
    <cellStyle name="60% - Accent2 5" xfId="156" xr:uid="{C8FBBF0C-AF15-48FA-8BEF-8F5A4A70E489}"/>
    <cellStyle name="60% - Accent2 50" xfId="1056" xr:uid="{0CFB4D67-4C8C-4A10-9611-38C163E2A087}"/>
    <cellStyle name="60% - Accent2 51" xfId="1076" xr:uid="{3BE1E044-EC79-4035-87C2-2B04117E55A3}"/>
    <cellStyle name="60% - Accent2 52" xfId="1096" xr:uid="{3CF402F0-AF2A-4AC1-A4F2-CE4FAA41003D}"/>
    <cellStyle name="60% - Accent2 53" xfId="1116" xr:uid="{B98CB26B-BEAA-4107-A76D-81E2A3E944D4}"/>
    <cellStyle name="60% - Accent2 54" xfId="1136" xr:uid="{6DDB6ABB-8C6B-41BA-B28C-EC6D384FBD87}"/>
    <cellStyle name="60% - Accent2 55" xfId="1156" xr:uid="{3F3DEC72-9D3F-421E-9008-4CC8F8EA0DBE}"/>
    <cellStyle name="60% - Accent2 56" xfId="1176" xr:uid="{D08F2BF4-33F9-46AC-A075-BB1D66AB1EDF}"/>
    <cellStyle name="60% - Accent2 57" xfId="1196" xr:uid="{A2FC67FC-8016-4C06-9DBC-09BAC88C462E}"/>
    <cellStyle name="60% - Accent2 58" xfId="1216" xr:uid="{BD994969-4A45-4240-88A0-0C79579A3347}"/>
    <cellStyle name="60% - Accent2 59" xfId="1236" xr:uid="{8B2E09C2-2F03-469B-9009-3C500F374122}"/>
    <cellStyle name="60% - Accent2 6" xfId="176" xr:uid="{3D08F523-693F-4E3D-83CC-FE015A1D2AD4}"/>
    <cellStyle name="60% - Accent2 60" xfId="1256" xr:uid="{E704DAE7-5303-4B19-9DE0-7053020673B1}"/>
    <cellStyle name="60% - Accent2 61" xfId="1276" xr:uid="{732EBD9A-6A16-4D25-8D79-3130B8FAF6B7}"/>
    <cellStyle name="60% - Accent2 62" xfId="1296" xr:uid="{795E0FBF-D0F5-450E-A522-9687C35594AB}"/>
    <cellStyle name="60% - Accent2 63" xfId="1316" xr:uid="{6BD2C9D0-0081-4856-BA25-7B4BDD25D39C}"/>
    <cellStyle name="60% - Accent2 64" xfId="1336" xr:uid="{49E92085-6AEC-4DD2-9F7E-0F7428C67640}"/>
    <cellStyle name="60% - Accent2 65" xfId="1356" xr:uid="{65343E9F-877A-4D51-9796-91475088099A}"/>
    <cellStyle name="60% - Accent2 66" xfId="1376" xr:uid="{3AD88E04-7409-4F6D-A54B-BAFCC6554972}"/>
    <cellStyle name="60% - Accent2 67" xfId="1396" xr:uid="{72DDD996-297C-4F83-AD9E-0AC59A9883FE}"/>
    <cellStyle name="60% - Accent2 68" xfId="1416" xr:uid="{28C4EF0B-3234-49F8-ADE5-E0EFF1F43829}"/>
    <cellStyle name="60% - Accent2 69" xfId="1436" xr:uid="{33075DD9-FAF2-4D86-BE9D-DF046B660A1E}"/>
    <cellStyle name="60% - Accent2 7" xfId="196" xr:uid="{059ED128-7DB3-4993-9A46-409F39FECF13}"/>
    <cellStyle name="60% - Accent2 70" xfId="1456" xr:uid="{385E7055-0397-4A85-B9D3-852429B094DA}"/>
    <cellStyle name="60% - Accent2 71" xfId="1476" xr:uid="{FF9519FA-3DA5-4669-83AC-7241C6B65CBE}"/>
    <cellStyle name="60% - Accent2 72" xfId="1496" xr:uid="{A580994F-E888-422C-8EEA-4A7ECA3E6747}"/>
    <cellStyle name="60% - Accent2 73" xfId="1516" xr:uid="{9D96688F-184D-470C-8F01-7416B1E2DFEB}"/>
    <cellStyle name="60% - Accent2 74" xfId="1536" xr:uid="{AFD685EF-066D-4FD4-83EA-289D201ACF10}"/>
    <cellStyle name="60% - Accent2 75" xfId="1556" xr:uid="{42F05A35-5EE0-4236-BF3C-FCC509648ECB}"/>
    <cellStyle name="60% - Accent2 76" xfId="1576" xr:uid="{0C42B20C-CF23-496B-B73F-6944796DBBA6}"/>
    <cellStyle name="60% - Accent2 77" xfId="1596" xr:uid="{F27529D7-F0BE-4F46-8ED2-CEA94824FDAD}"/>
    <cellStyle name="60% - Accent2 78" xfId="1616" xr:uid="{DF4B4932-3CA8-4435-B902-01E46F1C4900}"/>
    <cellStyle name="60% - Accent2 79" xfId="1636" xr:uid="{C0099B5A-90B7-49B2-A931-E1D6E0CE10D5}"/>
    <cellStyle name="60% - Accent2 8" xfId="216" xr:uid="{2CED5B41-0628-4E5F-B34F-3FF623EE8B74}"/>
    <cellStyle name="60% - Accent2 80" xfId="1656" xr:uid="{37EF45DE-2CA3-4326-8078-26D237A54537}"/>
    <cellStyle name="60% - Accent2 81" xfId="1676" xr:uid="{0EF136CA-9661-460A-9F49-632229E63AB3}"/>
    <cellStyle name="60% - Accent2 82" xfId="1696" xr:uid="{7F069FB4-FDDF-435C-AC61-F4B92D3BC902}"/>
    <cellStyle name="60% - Accent2 83" xfId="1716" xr:uid="{DAA87112-9DF3-4310-BBB3-45EAD55A27E3}"/>
    <cellStyle name="60% - Accent2 84" xfId="1736" xr:uid="{D9417482-2C1B-4097-9FC8-65C454A8F6FD}"/>
    <cellStyle name="60% - Accent2 85" xfId="1756" xr:uid="{40E20C12-2373-49AF-BAF2-9A296160BD8E}"/>
    <cellStyle name="60% - Accent2 86" xfId="1776" xr:uid="{9118A9B4-64B9-47D1-AEE0-2B1978BA81B8}"/>
    <cellStyle name="60% - Accent2 87" xfId="1796" xr:uid="{80D05431-CE2E-45CD-A99B-B96DD97D4859}"/>
    <cellStyle name="60% - Accent2 88" xfId="1816" xr:uid="{86C747AD-82FC-4FB5-AF49-12EC99891E3F}"/>
    <cellStyle name="60% - Accent2 89" xfId="1836" xr:uid="{FD65B4DE-3D45-4DC7-908F-1A07AFFBBA5C}"/>
    <cellStyle name="60% - Accent2 9" xfId="236" xr:uid="{2BD60DCA-1931-409B-9CCD-F96707A040A9}"/>
    <cellStyle name="60% - Accent2 90" xfId="1856" xr:uid="{317829BA-3A84-4DF5-8E37-124E59F59E50}"/>
    <cellStyle name="60% - Accent2 91" xfId="1876" xr:uid="{127D33AC-C0D0-4725-902E-626661297469}"/>
    <cellStyle name="60% - Accent2 92" xfId="1896" xr:uid="{8AA34A50-C098-48A9-ABE1-EF8161009734}"/>
    <cellStyle name="60% - Accent2 93" xfId="1916" xr:uid="{ACDBF4C4-788F-404A-B123-F0C49894F5A8}"/>
    <cellStyle name="60% - Accent2 94" xfId="1936" xr:uid="{8F2F1391-536A-43E3-BC5D-3824BF55888C}"/>
    <cellStyle name="60% - Accent2 95" xfId="1956" xr:uid="{16EF98E4-3C95-4908-9899-117AEBB559C1}"/>
    <cellStyle name="60% - Accent2 96" xfId="1976" xr:uid="{E2F060E3-4855-4DD3-94D9-32C7A8020CC5}"/>
    <cellStyle name="60% - Accent2 97" xfId="1996" xr:uid="{DE8D30F0-D73B-40AD-8B55-A252AABCBC47}"/>
    <cellStyle name="60% - Accent2 98" xfId="2016" xr:uid="{39FC69D4-2D8C-45D0-A5E2-EE97A05D9F58}"/>
    <cellStyle name="60% - Accent2 99" xfId="2036" xr:uid="{D3BB3D45-92BD-468D-907B-A871BF20AC5A}"/>
    <cellStyle name="60% - Accent3 10" xfId="259" xr:uid="{5D78253F-155E-4668-901A-2C03734E4210}"/>
    <cellStyle name="60% - Accent3 100" xfId="2059" xr:uid="{7142194C-9839-40AE-BE39-490AC6755B41}"/>
    <cellStyle name="60% - Accent3 101" xfId="2079" xr:uid="{B1AA0923-D9C9-4DB3-8323-04CC8586EBD8}"/>
    <cellStyle name="60% - Accent3 102" xfId="2099" xr:uid="{DE9141FB-983D-45AC-8AA8-9101A3D6B68D}"/>
    <cellStyle name="60% - Accent3 103" xfId="2119" xr:uid="{52B8C604-5D94-41F1-AB7A-1F3B10DF2A77}"/>
    <cellStyle name="60% - Accent3 104" xfId="2139" xr:uid="{15D48658-A17F-4A6F-BB60-5C42AE413A5F}"/>
    <cellStyle name="60% - Accent3 105" xfId="2159" xr:uid="{94E3334E-1321-4AA4-8C9B-943FC393989F}"/>
    <cellStyle name="60% - Accent3 106" xfId="2179" xr:uid="{79067FE2-A15F-4E1B-8C44-D5B5A435D0EE}"/>
    <cellStyle name="60% - Accent3 107" xfId="2199" xr:uid="{B4384FD1-8FA1-4BB1-ADB1-94BA56363CEE}"/>
    <cellStyle name="60% - Accent3 108" xfId="2219" xr:uid="{0E4CD1B4-1F42-4118-A6E1-9A4EFCC66EC5}"/>
    <cellStyle name="60% - Accent3 109" xfId="2239" xr:uid="{E67836CF-0E06-4A40-9BCB-9872A5C4C5A2}"/>
    <cellStyle name="60% - Accent3 11" xfId="279" xr:uid="{7FA9E074-A418-47D0-8041-267DB810B11E}"/>
    <cellStyle name="60% - Accent3 110" xfId="2259" xr:uid="{146E5D70-AD19-4ED7-9DEF-2588CBDB4175}"/>
    <cellStyle name="60% - Accent3 111" xfId="2279" xr:uid="{26A372C8-70C0-462D-B0B6-BA93F0B5FFBA}"/>
    <cellStyle name="60% - Accent3 112" xfId="2299" xr:uid="{C25A21AD-5195-43C4-A59D-5CA3AF55E5E9}"/>
    <cellStyle name="60% - Accent3 113" xfId="2319" xr:uid="{CAA2C4F6-88DF-4990-A596-F187594F713F}"/>
    <cellStyle name="60% - Accent3 114" xfId="2339" xr:uid="{93343CB8-B479-42E3-B2F2-BE6CF52FAE58}"/>
    <cellStyle name="60% - Accent3 115" xfId="2359" xr:uid="{DAB43EB2-0DF8-4479-9F5C-E18DDC477A1C}"/>
    <cellStyle name="60% - Accent3 116" xfId="2379" xr:uid="{C2E294EB-77B1-4610-83FB-92546FD9EEAC}"/>
    <cellStyle name="60% - Accent3 117" xfId="2399" xr:uid="{52051ADB-63B8-4F89-9E9C-7EFFF2056926}"/>
    <cellStyle name="60% - Accent3 118" xfId="2419" xr:uid="{B575544F-F9A3-408E-98B1-AC3727905E31}"/>
    <cellStyle name="60% - Accent3 119" xfId="2439" xr:uid="{0C427D96-AC4C-408D-9AEC-AD3823D3B44C}"/>
    <cellStyle name="60% - Accent3 12" xfId="299" xr:uid="{238EA40D-DD5E-43A1-AF83-31547F2088FB}"/>
    <cellStyle name="60% - Accent3 120" xfId="2459" xr:uid="{C4C6D3B3-3FFA-48DB-8AC6-4AA845479A81}"/>
    <cellStyle name="60% - Accent3 121" xfId="2479" xr:uid="{6C8A78BB-33A6-4692-927A-BC539BB16CB9}"/>
    <cellStyle name="60% - Accent3 122" xfId="2499" xr:uid="{2830A159-455C-43A3-AB46-B9B5D1D537AB}"/>
    <cellStyle name="60% - Accent3 123" xfId="2519" xr:uid="{84D82888-0477-4AC0-B36A-1ED43958E9B2}"/>
    <cellStyle name="60% - Accent3 124" xfId="2539" xr:uid="{FBEE4FAA-A093-420A-A9E0-D830B419FFC2}"/>
    <cellStyle name="60% - Accent3 125" xfId="2559" xr:uid="{920DD272-C1BE-4B35-858E-4E4198B7E7F7}"/>
    <cellStyle name="60% - Accent3 126" xfId="2579" xr:uid="{D0AA3146-4668-4860-995F-41B6A92FDB97}"/>
    <cellStyle name="60% - Accent3 127" xfId="2599" xr:uid="{C1477647-75F6-4B7C-8C34-F057168E836A}"/>
    <cellStyle name="60% - Accent3 128" xfId="2619" xr:uid="{0DC19922-EF2A-470A-ACA7-E7086B971DB6}"/>
    <cellStyle name="60% - Accent3 129" xfId="2639" xr:uid="{A4D5BDD1-18D0-4881-825A-26B42B337D86}"/>
    <cellStyle name="60% - Accent3 13" xfId="319" xr:uid="{E4C8E5A7-5E35-4520-AE64-5F26FC533205}"/>
    <cellStyle name="60% - Accent3 130" xfId="2659" xr:uid="{BB52EA61-02E4-47F5-ABF2-A941C848FC3E}"/>
    <cellStyle name="60% - Accent3 131" xfId="2679" xr:uid="{298A2CE9-06FC-4DE8-ADC5-49DACC39628B}"/>
    <cellStyle name="60% - Accent3 132" xfId="2699" xr:uid="{1DF3E0FE-E949-47C6-9410-72D65A7CA580}"/>
    <cellStyle name="60% - Accent3 133" xfId="2719" xr:uid="{C640218A-E3DB-4DB6-892C-5D6C39C6EDF1}"/>
    <cellStyle name="60% - Accent3 134" xfId="2739" xr:uid="{80B56EB0-A7C7-435C-9010-3165FFBB6A09}"/>
    <cellStyle name="60% - Accent3 135" xfId="2759" xr:uid="{2A2B4AE3-AFCA-4C42-B584-9D08FFCB88AB}"/>
    <cellStyle name="60% - Accent3 136" xfId="2779" xr:uid="{8AF1FF35-5140-4CA2-9744-1A7485F88DE5}"/>
    <cellStyle name="60% - Accent3 137" xfId="2799" xr:uid="{5DD62C08-2F53-4AE7-861B-DBD0E77A2CFE}"/>
    <cellStyle name="60% - Accent3 138" xfId="2819" xr:uid="{F54D4EF7-24C0-445E-985D-9A8762E21A34}"/>
    <cellStyle name="60% - Accent3 139" xfId="2839" xr:uid="{74CBA419-434F-4438-B753-C075FCD1B8D2}"/>
    <cellStyle name="60% - Accent3 14" xfId="339" xr:uid="{D7E97A0F-A62C-49EB-924E-2F9155B212C1}"/>
    <cellStyle name="60% - Accent3 140" xfId="2859" xr:uid="{889CD1AF-FA7B-44AD-98A0-B545F357A33D}"/>
    <cellStyle name="60% - Accent3 141" xfId="2879" xr:uid="{8D4CD71C-58E1-4A13-8450-717A91C79D6F}"/>
    <cellStyle name="60% - Accent3 142" xfId="2899" xr:uid="{46ED7D0A-3A89-4B80-BAE9-2A90A4E169D7}"/>
    <cellStyle name="60% - Accent3 143" xfId="2919" xr:uid="{ECA57F21-D860-4C9F-BF7F-A6B483452A1B}"/>
    <cellStyle name="60% - Accent3 144" xfId="2939" xr:uid="{8D5E5335-7035-4ADC-BC92-7946BCF47368}"/>
    <cellStyle name="60% - Accent3 145" xfId="2959" xr:uid="{0BB11384-359A-4259-9B91-1F1A399F8211}"/>
    <cellStyle name="60% - Accent3 146" xfId="2979" xr:uid="{F256F0F0-E61D-4768-8BF8-E2571DF37F96}"/>
    <cellStyle name="60% - Accent3 147" xfId="2999" xr:uid="{E62635BA-72BB-4381-963F-6C2713886EAC}"/>
    <cellStyle name="60% - Accent3 148" xfId="3019" xr:uid="{7A7D3926-D458-45DE-A1BA-5489FC0AF3BB}"/>
    <cellStyle name="60% - Accent3 149" xfId="3039" xr:uid="{E54E8004-827F-4E97-A1A4-23949BEA8B79}"/>
    <cellStyle name="60% - Accent3 15" xfId="359" xr:uid="{F5BAAFAC-0E15-4F37-A39F-8B4E4683F51F}"/>
    <cellStyle name="60% - Accent3 150" xfId="3061" xr:uid="{7751DAF5-8B17-44AC-8D1D-29EE3FF16E2C}"/>
    <cellStyle name="60% - Accent3 151" xfId="3081" xr:uid="{0D548CDE-0E95-4B91-B43B-5EB59C2A0F65}"/>
    <cellStyle name="60% - Accent3 152" xfId="3101" xr:uid="{9C13668F-8A24-4FDC-8441-F523DB06AB15}"/>
    <cellStyle name="60% - Accent3 153" xfId="3121" xr:uid="{A91C2B2F-817F-4691-85DB-D4919CD83EF5}"/>
    <cellStyle name="60% - Accent3 154" xfId="3141" xr:uid="{9144801F-66E8-484C-8C88-6CA1649A5CBA}"/>
    <cellStyle name="60% - Accent3 155" xfId="3161" xr:uid="{22A8BEFD-94A7-4F43-9948-8EA3883F3430}"/>
    <cellStyle name="60% - Accent3 156" xfId="3181" xr:uid="{EA54B42A-0979-481C-BC1A-232A7A13B3C7}"/>
    <cellStyle name="60% - Accent3 157" xfId="3201" xr:uid="{EB7EAF44-2E80-49E5-A6F4-289233BBC2D1}"/>
    <cellStyle name="60% - Accent3 158" xfId="3221" xr:uid="{057E5690-F261-42CD-A1BB-567729A46CC9}"/>
    <cellStyle name="60% - Accent3 159" xfId="3241" xr:uid="{987EA389-C348-404C-9DDB-3C53F43EE979}"/>
    <cellStyle name="60% - Accent3 16" xfId="379" xr:uid="{5AEEBE4F-297A-459C-81FB-D6EB63BFFFD6}"/>
    <cellStyle name="60% - Accent3 160" xfId="3261" xr:uid="{107DDCAA-444B-4D48-B29A-92AFF943439D}"/>
    <cellStyle name="60% - Accent3 161" xfId="3281" xr:uid="{39BF6BF7-E5D3-4707-98AB-DAD44F06E568}"/>
    <cellStyle name="60% - Accent3 162" xfId="3301" xr:uid="{19C7D505-0CBA-4C3E-8365-B3B1C7CA424D}"/>
    <cellStyle name="60% - Accent3 163" xfId="3321" xr:uid="{6F29F0F3-D5A3-46ED-A602-340332D64ECA}"/>
    <cellStyle name="60% - Accent3 164" xfId="3341" xr:uid="{697EA9F1-248F-4A2D-8E21-8B5B8654142E}"/>
    <cellStyle name="60% - Accent3 165" xfId="3361" xr:uid="{92581675-2572-41DB-9579-31BDA416E1D0}"/>
    <cellStyle name="60% - Accent3 166" xfId="3381" xr:uid="{A7A3964D-B0ED-4A54-A210-FEF0ED0732FD}"/>
    <cellStyle name="60% - Accent3 167" xfId="3401" xr:uid="{A3BDA620-4046-4F4A-ACCE-394F34706662}"/>
    <cellStyle name="60% - Accent3 168" xfId="3421" xr:uid="{3909B31B-2CA1-46DB-B4F3-38933F6EC3B2}"/>
    <cellStyle name="60% - Accent3 169" xfId="3441" xr:uid="{A19912D7-6323-459A-B5AD-ACB86AACFCAA}"/>
    <cellStyle name="60% - Accent3 17" xfId="399" xr:uid="{D31254ED-6030-444E-AE12-59FA7DA0224F}"/>
    <cellStyle name="60% - Accent3 170" xfId="3461" xr:uid="{E4543249-E5D9-4C2E-B40A-FC81852B802B}"/>
    <cellStyle name="60% - Accent3 171" xfId="3481" xr:uid="{C5BC0E24-E697-4C9F-AA83-B9A9DB6EA66B}"/>
    <cellStyle name="60% - Accent3 172" xfId="3501" xr:uid="{4A6C187A-1C86-46F3-9722-B3FDA595C821}"/>
    <cellStyle name="60% - Accent3 173" xfId="3521" xr:uid="{ABAC6212-92E6-445D-950D-713F6AC4AFB7}"/>
    <cellStyle name="60% - Accent3 174" xfId="3541" xr:uid="{E94CFF5B-6342-440B-8FC1-CC387E2A0E9C}"/>
    <cellStyle name="60% - Accent3 175" xfId="3561" xr:uid="{36BE0E8C-CAC1-430B-8B20-FE694026ED77}"/>
    <cellStyle name="60% - Accent3 176" xfId="3581" xr:uid="{C38A2673-D8A2-4665-962D-74FD5C02EEC6}"/>
    <cellStyle name="60% - Accent3 177" xfId="3601" xr:uid="{3F05AE91-3CC4-40A9-9BAF-05F28C2E33D0}"/>
    <cellStyle name="60% - Accent3 178" xfId="3621" xr:uid="{21BB8D59-0C3A-4B41-9494-D49D87ACC167}"/>
    <cellStyle name="60% - Accent3 179" xfId="3641" xr:uid="{214FCA20-B885-4975-BC1F-B80AF09056D4}"/>
    <cellStyle name="60% - Accent3 18" xfId="419" xr:uid="{8A0C3F4A-4C03-4A62-9F07-705AD7A8A257}"/>
    <cellStyle name="60% - Accent3 180" xfId="3661" xr:uid="{427BD28D-63F8-4383-A517-8D5125A69377}"/>
    <cellStyle name="60% - Accent3 181" xfId="3681" xr:uid="{FCBD15A3-C6F0-42E4-9881-5269ED257CF0}"/>
    <cellStyle name="60% - Accent3 182" xfId="3701" xr:uid="{6B02F333-08EB-4FB3-B4A7-782FBEB95E38}"/>
    <cellStyle name="60% - Accent3 183" xfId="3721" xr:uid="{5490A923-A1B3-4031-8D4B-42DF6416A7EF}"/>
    <cellStyle name="60% - Accent3 184" xfId="3741" xr:uid="{6404578F-3230-4EF8-B003-091B73B760C3}"/>
    <cellStyle name="60% - Accent3 185" xfId="3761" xr:uid="{735D99D6-B97D-44C4-8F84-1E70DF0F041A}"/>
    <cellStyle name="60% - Accent3 186" xfId="3781" xr:uid="{07C2BEDE-0355-47A6-A959-9D83F8CD1FB2}"/>
    <cellStyle name="60% - Accent3 187" xfId="3801" xr:uid="{3D460008-1912-49B8-85FA-05EB44AD3D36}"/>
    <cellStyle name="60% - Accent3 188" xfId="3821" xr:uid="{2FBA75CC-6C8E-467D-BFFA-19E168B76513}"/>
    <cellStyle name="60% - Accent3 189" xfId="3841" xr:uid="{B2AAB0D1-E357-460E-A6C1-2D4BE849B512}"/>
    <cellStyle name="60% - Accent3 19" xfId="439" xr:uid="{A8B777EC-8E71-4282-ABCB-FDFB072626E6}"/>
    <cellStyle name="60% - Accent3 190" xfId="3861" xr:uid="{9DD8871D-14BA-4EFE-9DE7-E4478AC2A297}"/>
    <cellStyle name="60% - Accent3 191" xfId="3881" xr:uid="{4261E6F5-42CE-43BF-B4E4-378BD1E5BBDA}"/>
    <cellStyle name="60% - Accent3 192" xfId="3901" xr:uid="{86121F7E-6AA6-4AD8-B9CE-4FCEF02B4F39}"/>
    <cellStyle name="60% - Accent3 193" xfId="3921" xr:uid="{AB76FA5A-DF78-45DE-8E99-31C227D618E6}"/>
    <cellStyle name="60% - Accent3 194" xfId="3941" xr:uid="{33BE99F3-EDA0-4330-87AA-97A8AD75B556}"/>
    <cellStyle name="60% - Accent3 195" xfId="3961" xr:uid="{3118FDA9-A641-414A-866F-43AC7F4F7D31}"/>
    <cellStyle name="60% - Accent3 196" xfId="3981" xr:uid="{60E81CF2-B336-4E76-AEBD-48D0D301E417}"/>
    <cellStyle name="60% - Accent3 197" xfId="4001" xr:uid="{A34DF722-A6E6-4DFD-BB81-02F17C514485}"/>
    <cellStyle name="60% - Accent3 198" xfId="4021" xr:uid="{C3EC34DB-2B5D-4677-80FC-8EF007DB478B}"/>
    <cellStyle name="60% - Accent3 199" xfId="4041" xr:uid="{35B00CBB-7EAD-4869-A360-3ECACD7ECF92}"/>
    <cellStyle name="60% - Accent3 2" xfId="99" xr:uid="{62A1DD02-F6C4-407A-B9B0-AE4BB1883ED0}"/>
    <cellStyle name="60% - Accent3 20" xfId="459" xr:uid="{FA3CE957-6C3D-40C3-BD22-5257BFEB8B83}"/>
    <cellStyle name="60% - Accent3 200" xfId="4061" xr:uid="{114E4FE5-B9AC-48FD-A8A1-5326ACEBCE4E}"/>
    <cellStyle name="60% - Accent3 201" xfId="4081" xr:uid="{D4860220-6FB3-4EDE-9806-8C407A674D05}"/>
    <cellStyle name="60% - Accent3 202" xfId="4101" xr:uid="{9CF083CA-4BDF-4811-B54F-FA5D667EF74D}"/>
    <cellStyle name="60% - Accent3 203" xfId="4121" xr:uid="{C5BAEA52-490F-484D-B117-A6A49559D1AE}"/>
    <cellStyle name="60% - Accent3 204" xfId="4141" xr:uid="{9DFEDFBB-12EC-4915-AF89-311C17715CE9}"/>
    <cellStyle name="60% - Accent3 205" xfId="4161" xr:uid="{9E214761-AB4D-4C46-B08E-5E561ED7A7C2}"/>
    <cellStyle name="60% - Accent3 206" xfId="4181" xr:uid="{AC3693F7-1C9C-4B0C-8417-2CC9E79DC434}"/>
    <cellStyle name="60% - Accent3 207" xfId="4201" xr:uid="{B3B0F159-3FBD-43BD-B4A1-320BCB984DA9}"/>
    <cellStyle name="60% - Accent3 208" xfId="4221" xr:uid="{4A761EA5-56C3-4024-8D1B-2F44B21BCC7C}"/>
    <cellStyle name="60% - Accent3 209" xfId="4242" xr:uid="{C2808901-CCF3-425C-959B-F54E420A2DA9}"/>
    <cellStyle name="60% - Accent3 21" xfId="479" xr:uid="{1515D3F5-C453-4790-A3F0-783EBAC1362F}"/>
    <cellStyle name="60% - Accent3 210" xfId="4262" xr:uid="{DC242546-5269-4FE5-A94B-4C3C9D69CAEE}"/>
    <cellStyle name="60% - Accent3 211" xfId="38" xr:uid="{DD61309B-BEC5-4B9A-9923-9AE41A157AEA}"/>
    <cellStyle name="60% - Accent3 22" xfId="499" xr:uid="{9D8C7B2C-5CB1-437A-B9B9-56E5EDFBF20D}"/>
    <cellStyle name="60% - Accent3 23" xfId="519" xr:uid="{599BDC3C-CF9D-4F86-9307-03514F19F675}"/>
    <cellStyle name="60% - Accent3 24" xfId="539" xr:uid="{3C6E24A7-64FE-4C5F-8E13-F77DDEA8F8ED}"/>
    <cellStyle name="60% - Accent3 25" xfId="559" xr:uid="{60EB2644-AF9B-4D20-B4D3-9626EA6A970C}"/>
    <cellStyle name="60% - Accent3 26" xfId="579" xr:uid="{B3FC0718-6C34-411B-84A5-6D40312816F5}"/>
    <cellStyle name="60% - Accent3 27" xfId="599" xr:uid="{99585FA3-5CD1-4D52-BFCE-495E671F0918}"/>
    <cellStyle name="60% - Accent3 28" xfId="619" xr:uid="{3CB07C3E-0264-432F-8E52-CBE919DFB7A0}"/>
    <cellStyle name="60% - Accent3 29" xfId="639" xr:uid="{016C76F0-5D83-4C04-8C83-84BC0FD33416}"/>
    <cellStyle name="60% - Accent3 3" xfId="119" xr:uid="{25C5C1D2-4987-4FF2-BDC3-18A4E2BE1840}"/>
    <cellStyle name="60% - Accent3 30" xfId="659" xr:uid="{8A1D9539-8D5E-4741-8B52-958AD2217123}"/>
    <cellStyle name="60% - Accent3 31" xfId="679" xr:uid="{D6D9A040-CDBC-4D33-8540-231A3CD3947A}"/>
    <cellStyle name="60% - Accent3 32" xfId="699" xr:uid="{F98DCEEC-90E5-4816-A471-0531977D090D}"/>
    <cellStyle name="60% - Accent3 33" xfId="719" xr:uid="{03CD71A7-8AAB-4C8D-A44A-E89149C2BF73}"/>
    <cellStyle name="60% - Accent3 34" xfId="739" xr:uid="{C10B60BB-422C-40CB-A8D2-0E9E28197E0C}"/>
    <cellStyle name="60% - Accent3 35" xfId="759" xr:uid="{DCE8FC6F-F3B6-4303-A645-FA84671821C3}"/>
    <cellStyle name="60% - Accent3 36" xfId="779" xr:uid="{BE08BA11-445B-46F4-A11F-9077060EEAC3}"/>
    <cellStyle name="60% - Accent3 37" xfId="799" xr:uid="{0534D199-330A-4A52-B3AE-9BA049646D86}"/>
    <cellStyle name="60% - Accent3 38" xfId="819" xr:uid="{8F2C1062-8198-41FD-AEE0-B309EC4010B5}"/>
    <cellStyle name="60% - Accent3 39" xfId="839" xr:uid="{50FFD65C-F3AA-400F-AC28-22F72EB5BAE8}"/>
    <cellStyle name="60% - Accent3 4" xfId="139" xr:uid="{CBB4D023-32FA-4DDD-9030-4E13580C14FE}"/>
    <cellStyle name="60% - Accent3 40" xfId="859" xr:uid="{34D9E74C-4810-42A7-8D96-4F4279188577}"/>
    <cellStyle name="60% - Accent3 41" xfId="879" xr:uid="{65B76654-FFB0-48DE-9E83-32B4DF399C51}"/>
    <cellStyle name="60% - Accent3 42" xfId="899" xr:uid="{F1C454B3-1672-4B89-8145-FEB8666B65DB}"/>
    <cellStyle name="60% - Accent3 43" xfId="919" xr:uid="{1802DDA2-EA34-453C-A251-FF85985A358E}"/>
    <cellStyle name="60% - Accent3 44" xfId="939" xr:uid="{D12288AF-C8DC-4C8E-8F81-2C2EE9653776}"/>
    <cellStyle name="60% - Accent3 45" xfId="959" xr:uid="{DD3B3CA5-5506-48F1-81A8-C1BF98C11307}"/>
    <cellStyle name="60% - Accent3 46" xfId="979" xr:uid="{E2717CBE-C996-4562-ABBA-357B39128563}"/>
    <cellStyle name="60% - Accent3 47" xfId="999" xr:uid="{419490EB-8320-45CB-A65F-76DDB8515643}"/>
    <cellStyle name="60% - Accent3 48" xfId="1019" xr:uid="{0A69C451-5457-41EA-BEEF-ACF680DB23FD}"/>
    <cellStyle name="60% - Accent3 49" xfId="1039" xr:uid="{5A281843-C4DC-403C-8EAE-BFDF654BAE10}"/>
    <cellStyle name="60% - Accent3 5" xfId="159" xr:uid="{008E1C11-682A-4195-8B9C-80D51DDB1234}"/>
    <cellStyle name="60% - Accent3 50" xfId="1059" xr:uid="{364ADEDF-ECC4-4792-AA95-7954361E604B}"/>
    <cellStyle name="60% - Accent3 51" xfId="1079" xr:uid="{0060BB37-FBF5-4DB5-BF26-8164B1610B67}"/>
    <cellStyle name="60% - Accent3 52" xfId="1099" xr:uid="{51229FFF-39C4-4572-AC56-AD62F80D68A2}"/>
    <cellStyle name="60% - Accent3 53" xfId="1119" xr:uid="{41B2E0A8-828E-47C1-A76F-45DB7635239A}"/>
    <cellStyle name="60% - Accent3 54" xfId="1139" xr:uid="{831F4523-730F-41C6-8619-CC4ADA6BED44}"/>
    <cellStyle name="60% - Accent3 55" xfId="1159" xr:uid="{2A28D768-08DA-4394-A19A-D79D400D8C7A}"/>
    <cellStyle name="60% - Accent3 56" xfId="1179" xr:uid="{7BFE527E-7036-4E63-A823-9E8DC3F7ABB8}"/>
    <cellStyle name="60% - Accent3 57" xfId="1199" xr:uid="{EFAD1249-5F46-4B62-B1A3-C1B9471EEBC8}"/>
    <cellStyle name="60% - Accent3 58" xfId="1219" xr:uid="{F88C62B8-C640-4CE5-8D14-8AA52D4570CA}"/>
    <cellStyle name="60% - Accent3 59" xfId="1239" xr:uid="{3A42CA4A-35A0-4490-9C59-CBFFF287A7CB}"/>
    <cellStyle name="60% - Accent3 6" xfId="179" xr:uid="{7FFB7A11-7226-4D0C-9BF5-B64D04762184}"/>
    <cellStyle name="60% - Accent3 60" xfId="1259" xr:uid="{E2B4DF99-4C31-481D-B505-C868D8B46B5F}"/>
    <cellStyle name="60% - Accent3 61" xfId="1279" xr:uid="{D2BEFBB2-054A-4237-B483-9830B71F2134}"/>
    <cellStyle name="60% - Accent3 62" xfId="1299" xr:uid="{C5361F1B-2B59-479A-8ACE-B127CC53B219}"/>
    <cellStyle name="60% - Accent3 63" xfId="1319" xr:uid="{1466649C-0EAE-480E-A428-AEA09D9CE17D}"/>
    <cellStyle name="60% - Accent3 64" xfId="1339" xr:uid="{47246493-E622-4EB8-B050-20895DECFC5C}"/>
    <cellStyle name="60% - Accent3 65" xfId="1359" xr:uid="{FE4522BD-C55C-4E96-8FC2-780C237EB8B0}"/>
    <cellStyle name="60% - Accent3 66" xfId="1379" xr:uid="{D755F113-8A8A-4D0F-B8B0-7A3FC12B6EBC}"/>
    <cellStyle name="60% - Accent3 67" xfId="1399" xr:uid="{1F8C1876-ECAC-4E8D-B59B-A997D852F0FF}"/>
    <cellStyle name="60% - Accent3 68" xfId="1419" xr:uid="{09C8E868-A1A6-4B4E-BB1D-DC1FBC8DCCA8}"/>
    <cellStyle name="60% - Accent3 69" xfId="1439" xr:uid="{AA7DE716-672C-4712-A626-1E2E96A32ADA}"/>
    <cellStyle name="60% - Accent3 7" xfId="199" xr:uid="{A692F55C-F842-4C54-8A07-369ED0983622}"/>
    <cellStyle name="60% - Accent3 70" xfId="1459" xr:uid="{283A0A74-73AF-4E7A-93EE-FFEDC12E6150}"/>
    <cellStyle name="60% - Accent3 71" xfId="1479" xr:uid="{4EED9D5B-A3FF-475C-974D-A8A2A959928C}"/>
    <cellStyle name="60% - Accent3 72" xfId="1499" xr:uid="{25512486-D3E9-4487-911D-6D55749E8A4D}"/>
    <cellStyle name="60% - Accent3 73" xfId="1519" xr:uid="{84E1048F-6159-4712-8C63-CC7945373E36}"/>
    <cellStyle name="60% - Accent3 74" xfId="1539" xr:uid="{06333DC8-AE06-4641-92A8-FDCE2DE71A74}"/>
    <cellStyle name="60% - Accent3 75" xfId="1559" xr:uid="{379D5D80-2C72-4BA7-BA62-78764E044829}"/>
    <cellStyle name="60% - Accent3 76" xfId="1579" xr:uid="{764F751A-58A4-4BBF-B8E0-9F6BD6E495EB}"/>
    <cellStyle name="60% - Accent3 77" xfId="1599" xr:uid="{A1AA6F1C-2D93-4B0D-BB06-FFD8C19D37B6}"/>
    <cellStyle name="60% - Accent3 78" xfId="1619" xr:uid="{8755B47B-65B6-4E41-A300-891DC5B11F8D}"/>
    <cellStyle name="60% - Accent3 79" xfId="1639" xr:uid="{A4F0079B-70D5-4890-895A-E1B443D91468}"/>
    <cellStyle name="60% - Accent3 8" xfId="219" xr:uid="{948CCC21-FB0A-454F-BB06-E08C9D50EE64}"/>
    <cellStyle name="60% - Accent3 80" xfId="1659" xr:uid="{F39FB8AB-E8FE-47A5-9899-ECD32E36FFBD}"/>
    <cellStyle name="60% - Accent3 81" xfId="1679" xr:uid="{EFA95824-1B6E-45D3-9215-1F019E059D18}"/>
    <cellStyle name="60% - Accent3 82" xfId="1699" xr:uid="{9E5A8D0E-199A-4684-B60C-6272C5A5FD0E}"/>
    <cellStyle name="60% - Accent3 83" xfId="1719" xr:uid="{64264C37-FCA4-46B3-B841-0803462E3082}"/>
    <cellStyle name="60% - Accent3 84" xfId="1739" xr:uid="{CAAD56CB-9B67-4DBB-B923-C50F4C90FE0B}"/>
    <cellStyle name="60% - Accent3 85" xfId="1759" xr:uid="{67A1192A-C437-4CEA-AA78-63730BA2693D}"/>
    <cellStyle name="60% - Accent3 86" xfId="1779" xr:uid="{CC211EF9-5F0F-4E5D-AACE-93825F73780F}"/>
    <cellStyle name="60% - Accent3 87" xfId="1799" xr:uid="{A75362F8-63C4-41CA-AE7D-EF0A07233F63}"/>
    <cellStyle name="60% - Accent3 88" xfId="1819" xr:uid="{E9C4CB21-8E64-46A8-8F9E-F653C742CE20}"/>
    <cellStyle name="60% - Accent3 89" xfId="1839" xr:uid="{7EE80735-C2A4-4496-B7EA-0A022E62201E}"/>
    <cellStyle name="60% - Accent3 9" xfId="239" xr:uid="{1BCCE68F-27F9-4442-AE39-4848BB5D1DDA}"/>
    <cellStyle name="60% - Accent3 90" xfId="1859" xr:uid="{CB7B4785-0EBC-4EA5-9821-695C9A14D30D}"/>
    <cellStyle name="60% - Accent3 91" xfId="1879" xr:uid="{7E198485-2DDD-48C4-87A3-D2AD04FEA920}"/>
    <cellStyle name="60% - Accent3 92" xfId="1899" xr:uid="{7BBDEC35-7E45-4D85-8201-31C5F701B8CA}"/>
    <cellStyle name="60% - Accent3 93" xfId="1919" xr:uid="{FEFB8123-BCEA-47E5-8F88-F03BF8BE3121}"/>
    <cellStyle name="60% - Accent3 94" xfId="1939" xr:uid="{A316A2FC-E748-4D3A-89D9-2522F128B8B9}"/>
    <cellStyle name="60% - Accent3 95" xfId="1959" xr:uid="{878155C5-E0D2-495A-9D89-60AD568CFD40}"/>
    <cellStyle name="60% - Accent3 96" xfId="1979" xr:uid="{74B5031C-8EEE-49C3-AC96-B49E2330DBC4}"/>
    <cellStyle name="60% - Accent3 97" xfId="1999" xr:uid="{F0A48B3F-EB67-4E20-88BF-80E5310EB927}"/>
    <cellStyle name="60% - Accent3 98" xfId="2019" xr:uid="{8CA7D830-7152-4AEC-BBE1-42D86BE62EE0}"/>
    <cellStyle name="60% - Accent3 99" xfId="2039" xr:uid="{D88EF1C3-1994-445B-BBF4-21BAE2CDE73E}"/>
    <cellStyle name="60% - Accent4 10" xfId="262" xr:uid="{51E39496-B3C5-41F6-88E9-258E19651AD2}"/>
    <cellStyle name="60% - Accent4 100" xfId="2062" xr:uid="{6FC6DDD0-631C-44BE-9461-A163283F88A9}"/>
    <cellStyle name="60% - Accent4 101" xfId="2082" xr:uid="{D635BA01-DD3E-4048-B740-1B8B0B67AE26}"/>
    <cellStyle name="60% - Accent4 102" xfId="2102" xr:uid="{8EFD7753-0F1C-4F71-8719-9D309B6D3929}"/>
    <cellStyle name="60% - Accent4 103" xfId="2122" xr:uid="{9ADB438E-45E0-4D2B-9CEC-13FC09B14357}"/>
    <cellStyle name="60% - Accent4 104" xfId="2142" xr:uid="{E8C09688-CAD3-4DF0-ABD6-38B6A150998C}"/>
    <cellStyle name="60% - Accent4 105" xfId="2162" xr:uid="{6ACB1AEE-00EE-4D1C-AAD1-FD8A62FA23AC}"/>
    <cellStyle name="60% - Accent4 106" xfId="2182" xr:uid="{1ABDD48D-B1D1-49C1-BEEB-7D5CE6381173}"/>
    <cellStyle name="60% - Accent4 107" xfId="2202" xr:uid="{589F7AB4-07F6-4A7E-8F49-03D595DFE010}"/>
    <cellStyle name="60% - Accent4 108" xfId="2222" xr:uid="{5B11E55A-18AB-450E-9C6D-23BEFB30F2B2}"/>
    <cellStyle name="60% - Accent4 109" xfId="2242" xr:uid="{BF30DBE1-8A64-465A-ABF6-7AA82FD947F1}"/>
    <cellStyle name="60% - Accent4 11" xfId="282" xr:uid="{5552F723-FA18-49CC-8912-05C608C1B7EE}"/>
    <cellStyle name="60% - Accent4 110" xfId="2262" xr:uid="{EB4AEAFF-01BB-446C-9992-8C9B23F1C380}"/>
    <cellStyle name="60% - Accent4 111" xfId="2282" xr:uid="{B7287B2A-2B4C-4AF3-A966-F662FF4724A7}"/>
    <cellStyle name="60% - Accent4 112" xfId="2302" xr:uid="{CECF8619-00A1-4AC6-9355-018FD0494313}"/>
    <cellStyle name="60% - Accent4 113" xfId="2322" xr:uid="{D43DDDE5-5E55-4506-AC69-7FD4D5B4D823}"/>
    <cellStyle name="60% - Accent4 114" xfId="2342" xr:uid="{B7194FEB-AE8E-4A02-AD53-83FF2DC1950D}"/>
    <cellStyle name="60% - Accent4 115" xfId="2362" xr:uid="{428896AD-5247-4B1A-8B25-F6110058C15D}"/>
    <cellStyle name="60% - Accent4 116" xfId="2382" xr:uid="{67FA03F0-547C-461B-98FC-8BA706099F45}"/>
    <cellStyle name="60% - Accent4 117" xfId="2402" xr:uid="{C18101A0-675F-423D-B378-FA422900B439}"/>
    <cellStyle name="60% - Accent4 118" xfId="2422" xr:uid="{62566B5D-606B-43C9-8D5B-76FBB470F851}"/>
    <cellStyle name="60% - Accent4 119" xfId="2442" xr:uid="{AAD0DFFC-BC64-4D37-963A-FD113D3ABE8F}"/>
    <cellStyle name="60% - Accent4 12" xfId="302" xr:uid="{007FD439-E1B0-4D74-B12E-AE2D9A124FDB}"/>
    <cellStyle name="60% - Accent4 120" xfId="2462" xr:uid="{A94C4933-60C0-4D25-A7DB-48E1A73CC822}"/>
    <cellStyle name="60% - Accent4 121" xfId="2482" xr:uid="{DFCC20F8-1929-4F41-B3E3-FA0B0AF44336}"/>
    <cellStyle name="60% - Accent4 122" xfId="2502" xr:uid="{8FB7F6E2-71FC-466D-B3F5-7AD3184C86E9}"/>
    <cellStyle name="60% - Accent4 123" xfId="2522" xr:uid="{8841C60B-852E-49EB-A465-98A4C13F9FD8}"/>
    <cellStyle name="60% - Accent4 124" xfId="2542" xr:uid="{D816CC2C-2A02-46D2-9E8F-2D359C45398F}"/>
    <cellStyle name="60% - Accent4 125" xfId="2562" xr:uid="{88CCC45C-0687-4776-8AF7-C6DAD5069844}"/>
    <cellStyle name="60% - Accent4 126" xfId="2582" xr:uid="{021A843D-837F-4291-8C19-86DE45E4E702}"/>
    <cellStyle name="60% - Accent4 127" xfId="2602" xr:uid="{D086AEFF-D132-42CA-BD62-73F703DC6AA5}"/>
    <cellStyle name="60% - Accent4 128" xfId="2622" xr:uid="{DA5D7D32-5245-493A-93EF-344C8BE6FEBB}"/>
    <cellStyle name="60% - Accent4 129" xfId="2642" xr:uid="{0A253C00-96E9-46EB-A13A-A57FD2C2C327}"/>
    <cellStyle name="60% - Accent4 13" xfId="322" xr:uid="{6BC29D09-B1ED-486F-A7D4-84362C4A93D7}"/>
    <cellStyle name="60% - Accent4 130" xfId="2662" xr:uid="{A5E852BB-B22D-408E-BBD5-1AAC3A7589F4}"/>
    <cellStyle name="60% - Accent4 131" xfId="2682" xr:uid="{30C287D5-D4E8-407C-9074-041F6F0EE423}"/>
    <cellStyle name="60% - Accent4 132" xfId="2702" xr:uid="{86B1C974-627F-45AE-99B9-AE6D28188740}"/>
    <cellStyle name="60% - Accent4 133" xfId="2722" xr:uid="{DF2B28A5-1EAD-45CA-8E61-4889CF4DCB80}"/>
    <cellStyle name="60% - Accent4 134" xfId="2742" xr:uid="{91DE75F1-0688-47E3-BC0C-62468836E436}"/>
    <cellStyle name="60% - Accent4 135" xfId="2762" xr:uid="{227C1E06-0ABE-45FC-84B2-03BA1EA66D23}"/>
    <cellStyle name="60% - Accent4 136" xfId="2782" xr:uid="{ACDBF314-0D9B-4911-81B9-DB78E57055FE}"/>
    <cellStyle name="60% - Accent4 137" xfId="2802" xr:uid="{30853558-0DBF-426D-A040-43AA89E50DA9}"/>
    <cellStyle name="60% - Accent4 138" xfId="2822" xr:uid="{F2E7B8F5-BC98-4262-951B-F73E1EC27F0E}"/>
    <cellStyle name="60% - Accent4 139" xfId="2842" xr:uid="{E139DCCB-7467-483C-A04A-A142357E75D0}"/>
    <cellStyle name="60% - Accent4 14" xfId="342" xr:uid="{66C4FB3C-6C53-4FFE-9156-D4C764195680}"/>
    <cellStyle name="60% - Accent4 140" xfId="2862" xr:uid="{17589745-D4C1-4CDB-9AF0-DD51C4ADE1F1}"/>
    <cellStyle name="60% - Accent4 141" xfId="2882" xr:uid="{1B0578FC-05D7-4C95-9607-12A1AB95EEB8}"/>
    <cellStyle name="60% - Accent4 142" xfId="2902" xr:uid="{9636ACFB-4279-4EE5-A0FA-A7F74ACBB325}"/>
    <cellStyle name="60% - Accent4 143" xfId="2922" xr:uid="{8137E0DA-4F24-47E7-B44B-1041DA8EAFDE}"/>
    <cellStyle name="60% - Accent4 144" xfId="2942" xr:uid="{135F217A-2548-43E2-8042-626F86729A51}"/>
    <cellStyle name="60% - Accent4 145" xfId="2962" xr:uid="{7EAE189D-6341-4FF8-B4A8-1FDCF429DAE2}"/>
    <cellStyle name="60% - Accent4 146" xfId="2982" xr:uid="{68E68056-05EB-42BB-ADEC-56D8D4535100}"/>
    <cellStyle name="60% - Accent4 147" xfId="3002" xr:uid="{B369E9CC-0C00-4272-AC5F-73C864399B41}"/>
    <cellStyle name="60% - Accent4 148" xfId="3022" xr:uid="{75A138DE-EDD7-4B84-87D6-D5459A3D73D5}"/>
    <cellStyle name="60% - Accent4 149" xfId="3042" xr:uid="{1E40C91E-B0D1-4624-BDA7-56204691FB35}"/>
    <cellStyle name="60% - Accent4 15" xfId="362" xr:uid="{B2B9DAE3-41B7-4169-AA63-AC2BFF1B4C2E}"/>
    <cellStyle name="60% - Accent4 150" xfId="3064" xr:uid="{7CF6EEA9-6D77-4611-BEB6-BEE3B2CC43FA}"/>
    <cellStyle name="60% - Accent4 151" xfId="3084" xr:uid="{A5935E37-7220-47BC-BCA2-B4B2B6BD89D5}"/>
    <cellStyle name="60% - Accent4 152" xfId="3104" xr:uid="{DBFF9132-FAE8-4F21-B708-391BDC8A1DBE}"/>
    <cellStyle name="60% - Accent4 153" xfId="3124" xr:uid="{87FCF69F-7315-45E7-B23D-B3AC96512325}"/>
    <cellStyle name="60% - Accent4 154" xfId="3144" xr:uid="{C6BDF581-48B0-4146-AE43-F54961C5F98D}"/>
    <cellStyle name="60% - Accent4 155" xfId="3164" xr:uid="{78F298DB-B9AA-4A16-9EB6-D87873FCF031}"/>
    <cellStyle name="60% - Accent4 156" xfId="3184" xr:uid="{B0D45522-48FB-417E-AEB9-878DF4570CC2}"/>
    <cellStyle name="60% - Accent4 157" xfId="3204" xr:uid="{6A6C63A7-22A1-46DF-93AD-041A0DA55550}"/>
    <cellStyle name="60% - Accent4 158" xfId="3224" xr:uid="{C3479634-6858-45AD-8CE6-83E40BFC9928}"/>
    <cellStyle name="60% - Accent4 159" xfId="3244" xr:uid="{5556615D-91C2-44AE-96E3-D713D78E43AE}"/>
    <cellStyle name="60% - Accent4 16" xfId="382" xr:uid="{CCCD6DFE-0CB6-4C14-B409-FA7836139A78}"/>
    <cellStyle name="60% - Accent4 160" xfId="3264" xr:uid="{75F84DE0-6355-4B6C-938B-FFA46897A993}"/>
    <cellStyle name="60% - Accent4 161" xfId="3284" xr:uid="{F39DCC73-C33B-42DB-8775-6062ED0B290F}"/>
    <cellStyle name="60% - Accent4 162" xfId="3304" xr:uid="{45EC5D94-B619-4E8A-8ADF-D2CC06CA549E}"/>
    <cellStyle name="60% - Accent4 163" xfId="3324" xr:uid="{A878FEDA-28E7-48F0-9568-1F67CE0B4873}"/>
    <cellStyle name="60% - Accent4 164" xfId="3344" xr:uid="{1DA308D7-407B-4397-9CA4-2D951AD8399B}"/>
    <cellStyle name="60% - Accent4 165" xfId="3364" xr:uid="{16DF2931-A50F-41B9-8A28-7927AA418D5A}"/>
    <cellStyle name="60% - Accent4 166" xfId="3384" xr:uid="{E718EC94-CAF9-4DBE-9B49-58225D20E3BA}"/>
    <cellStyle name="60% - Accent4 167" xfId="3404" xr:uid="{FDBA1D87-842F-4A8F-8F54-9E841A1E0EDB}"/>
    <cellStyle name="60% - Accent4 168" xfId="3424" xr:uid="{B4B50D02-7B03-4700-91E3-868858FEBD8C}"/>
    <cellStyle name="60% - Accent4 169" xfId="3444" xr:uid="{2FA86F7F-D8D6-4410-8CC6-BB656BEBA4B9}"/>
    <cellStyle name="60% - Accent4 17" xfId="402" xr:uid="{02577BF8-2222-4E71-9B91-F2F848752E4F}"/>
    <cellStyle name="60% - Accent4 170" xfId="3464" xr:uid="{5737751A-A44A-4A6B-96D1-ABAF54C183F1}"/>
    <cellStyle name="60% - Accent4 171" xfId="3484" xr:uid="{7F900274-1B10-46DC-A2DD-0AFF21DD47AC}"/>
    <cellStyle name="60% - Accent4 172" xfId="3504" xr:uid="{421471E1-7224-4D36-970B-C2CFD2FF1942}"/>
    <cellStyle name="60% - Accent4 173" xfId="3524" xr:uid="{3DBBD943-7700-4DCC-80D7-C3F7FE1F735E}"/>
    <cellStyle name="60% - Accent4 174" xfId="3544" xr:uid="{8A746313-0234-49B6-9367-FD3DA310B5BE}"/>
    <cellStyle name="60% - Accent4 175" xfId="3564" xr:uid="{9A24E3FC-4D9D-4580-8627-F7AAC61E1248}"/>
    <cellStyle name="60% - Accent4 176" xfId="3584" xr:uid="{C22749DB-0336-4A28-9BF3-8B72AEFD3490}"/>
    <cellStyle name="60% - Accent4 177" xfId="3604" xr:uid="{EBE17EA7-5298-4878-80F8-5F747F5CA308}"/>
    <cellStyle name="60% - Accent4 178" xfId="3624" xr:uid="{6DBF66AE-96C3-4584-847B-1817ED01F104}"/>
    <cellStyle name="60% - Accent4 179" xfId="3644" xr:uid="{D9B85C74-F3F1-4269-8493-7453488A45D5}"/>
    <cellStyle name="60% - Accent4 18" xfId="422" xr:uid="{FEE95532-DD79-41AB-B9FE-E2F5F97BD037}"/>
    <cellStyle name="60% - Accent4 180" xfId="3664" xr:uid="{1F2F825B-64BB-414C-8649-7C383BD464A0}"/>
    <cellStyle name="60% - Accent4 181" xfId="3684" xr:uid="{4D9333A5-C507-4C7E-AA1F-5FA742FCCB39}"/>
    <cellStyle name="60% - Accent4 182" xfId="3704" xr:uid="{49AC1110-7D04-47CE-AB91-C3FD3AA1E41B}"/>
    <cellStyle name="60% - Accent4 183" xfId="3724" xr:uid="{B2D8E30E-D251-436B-86A4-6BF67E229839}"/>
    <cellStyle name="60% - Accent4 184" xfId="3744" xr:uid="{BE6BC64F-03BA-4E2C-8AD2-8BB7A82286A0}"/>
    <cellStyle name="60% - Accent4 185" xfId="3764" xr:uid="{F7DEB5B9-2EE6-4228-9174-C685CF063609}"/>
    <cellStyle name="60% - Accent4 186" xfId="3784" xr:uid="{42E8EF76-D67B-4CFF-8E1E-F969749ACCD6}"/>
    <cellStyle name="60% - Accent4 187" xfId="3804" xr:uid="{4E517AC2-E048-478F-8FDA-60455F13DF6C}"/>
    <cellStyle name="60% - Accent4 188" xfId="3824" xr:uid="{E9C3AD85-3DDA-4404-BD25-EFE59BE5C78E}"/>
    <cellStyle name="60% - Accent4 189" xfId="3844" xr:uid="{7912DA97-1D1D-4A5D-82FA-5EF83F3AF23A}"/>
    <cellStyle name="60% - Accent4 19" xfId="442" xr:uid="{66ADFA51-DC00-4463-A799-8CF5A61C1890}"/>
    <cellStyle name="60% - Accent4 190" xfId="3864" xr:uid="{32742EEC-3069-4BF4-9F75-30E936F4F8CE}"/>
    <cellStyle name="60% - Accent4 191" xfId="3884" xr:uid="{8BCC2239-C847-436F-9172-3B6766C50060}"/>
    <cellStyle name="60% - Accent4 192" xfId="3904" xr:uid="{01023C4F-240C-4654-8C13-F6F51E73F552}"/>
    <cellStyle name="60% - Accent4 193" xfId="3924" xr:uid="{4365A2CB-F6DD-4B44-A824-DAF96ABFD295}"/>
    <cellStyle name="60% - Accent4 194" xfId="3944" xr:uid="{EC98C2EA-9555-427D-B7A9-BF6BE4184E4D}"/>
    <cellStyle name="60% - Accent4 195" xfId="3964" xr:uid="{5846C999-B6C2-43BE-96BF-C4AD836FE176}"/>
    <cellStyle name="60% - Accent4 196" xfId="3984" xr:uid="{116AB720-7DB9-424A-98C5-E32AD456E851}"/>
    <cellStyle name="60% - Accent4 197" xfId="4004" xr:uid="{C9601B3E-1F93-47CF-9199-808AA99DE70D}"/>
    <cellStyle name="60% - Accent4 198" xfId="4024" xr:uid="{87D21B24-20E4-402A-8819-76DBB08816B4}"/>
    <cellStyle name="60% - Accent4 199" xfId="4044" xr:uid="{6B42BFB3-F2D5-4844-9A65-4A0B42918EF7}"/>
    <cellStyle name="60% - Accent4 2" xfId="102" xr:uid="{C2AB7647-DEF9-483F-9A7D-6B78A149B361}"/>
    <cellStyle name="60% - Accent4 20" xfId="462" xr:uid="{5916E1A8-722E-4215-8027-4A94FC0D5C75}"/>
    <cellStyle name="60% - Accent4 200" xfId="4064" xr:uid="{908A800A-1CCF-45DC-A7D3-713E130CD20B}"/>
    <cellStyle name="60% - Accent4 201" xfId="4084" xr:uid="{E6DDA0E9-6425-4E71-AC8E-6AC3855FC40B}"/>
    <cellStyle name="60% - Accent4 202" xfId="4104" xr:uid="{985CECE3-6614-4C5E-8EF9-AB27F56222D2}"/>
    <cellStyle name="60% - Accent4 203" xfId="4124" xr:uid="{C84EF398-05C6-49C4-998E-58656FA0F409}"/>
    <cellStyle name="60% - Accent4 204" xfId="4144" xr:uid="{BE952311-0D65-4A55-AF00-A5CB2CD0F520}"/>
    <cellStyle name="60% - Accent4 205" xfId="4164" xr:uid="{CBF25890-A3FD-4F6F-8A64-592CD99CB5A2}"/>
    <cellStyle name="60% - Accent4 206" xfId="4184" xr:uid="{60759F30-9EFD-4242-8217-66EFA7FDC30D}"/>
    <cellStyle name="60% - Accent4 207" xfId="4204" xr:uid="{972B1E7C-D05A-4018-B53F-1515B82871AA}"/>
    <cellStyle name="60% - Accent4 208" xfId="4224" xr:uid="{D0A4F3A0-0B97-4E3A-835C-A9DC7D973F66}"/>
    <cellStyle name="60% - Accent4 209" xfId="4245" xr:uid="{3B53450D-4B27-44B9-AB72-04058DA93CB0}"/>
    <cellStyle name="60% - Accent4 21" xfId="482" xr:uid="{9F611AC8-289E-44BA-A7EC-6205C5DB5F63}"/>
    <cellStyle name="60% - Accent4 210" xfId="4265" xr:uid="{375F6C4D-C887-4D4C-9649-C0C6F8568D0A}"/>
    <cellStyle name="60% - Accent4 211" xfId="39" xr:uid="{4B40240C-C5D2-4F0D-87B3-54DDB1800930}"/>
    <cellStyle name="60% - Accent4 22" xfId="502" xr:uid="{0B4810A5-68D7-4861-BBA2-1E25F64B5E73}"/>
    <cellStyle name="60% - Accent4 23" xfId="522" xr:uid="{3F114E3F-5C4D-4858-9C8A-C485B1FD5853}"/>
    <cellStyle name="60% - Accent4 24" xfId="542" xr:uid="{0075AB44-E182-4D27-B648-57B62CA45BCD}"/>
    <cellStyle name="60% - Accent4 25" xfId="562" xr:uid="{BBD7AD60-1D09-42D0-ACA9-88E2FE13A5F5}"/>
    <cellStyle name="60% - Accent4 26" xfId="582" xr:uid="{051AE101-78C2-4777-9528-957CE5B6215D}"/>
    <cellStyle name="60% - Accent4 27" xfId="602" xr:uid="{4FF6B376-39AA-472F-B77C-23AD19D9E358}"/>
    <cellStyle name="60% - Accent4 28" xfId="622" xr:uid="{5808354E-E618-4CAE-9FAD-1BC37F58861D}"/>
    <cellStyle name="60% - Accent4 29" xfId="642" xr:uid="{24BDC294-30DD-4CB4-A457-743CE6BDFD38}"/>
    <cellStyle name="60% - Accent4 3" xfId="122" xr:uid="{DDD44914-E57A-4CAC-B72B-AA35E0F67A2B}"/>
    <cellStyle name="60% - Accent4 30" xfId="662" xr:uid="{59EB503E-F9BC-4146-B9AF-D1AAA57C52FB}"/>
    <cellStyle name="60% - Accent4 31" xfId="682" xr:uid="{F4EF11CD-3C55-40E3-86C4-7CAC5AA66304}"/>
    <cellStyle name="60% - Accent4 32" xfId="702" xr:uid="{5F72920A-51AF-4E11-BC7F-B2D2D40B7302}"/>
    <cellStyle name="60% - Accent4 33" xfId="722" xr:uid="{CF11DB87-FAD6-44CA-945D-62F209A376EE}"/>
    <cellStyle name="60% - Accent4 34" xfId="742" xr:uid="{630EED43-617C-43F7-804C-69317211E4E6}"/>
    <cellStyle name="60% - Accent4 35" xfId="762" xr:uid="{BF62401B-7DE1-4D25-A9A9-8AEF649C720B}"/>
    <cellStyle name="60% - Accent4 36" xfId="782" xr:uid="{624B18A0-7434-4AC6-9C97-47286E8BDBAE}"/>
    <cellStyle name="60% - Accent4 37" xfId="802" xr:uid="{1B09D9F7-6A73-440F-9D13-F32E6C7CD7FE}"/>
    <cellStyle name="60% - Accent4 38" xfId="822" xr:uid="{0DD3DA6E-BB2F-4CB4-ACA9-BF69FEBC6412}"/>
    <cellStyle name="60% - Accent4 39" xfId="842" xr:uid="{F529D579-014B-489E-BDBD-62EA07F448BE}"/>
    <cellStyle name="60% - Accent4 4" xfId="142" xr:uid="{634DF43F-4002-47E9-9075-1F3FC2B4F7AE}"/>
    <cellStyle name="60% - Accent4 40" xfId="862" xr:uid="{7F0D9098-3A98-451C-9DD6-A687150EEB4A}"/>
    <cellStyle name="60% - Accent4 41" xfId="882" xr:uid="{1601F3B2-A1F4-48F0-A01D-2B8E3CAC7690}"/>
    <cellStyle name="60% - Accent4 42" xfId="902" xr:uid="{14469C18-7A74-4966-A022-213AC994A11E}"/>
    <cellStyle name="60% - Accent4 43" xfId="922" xr:uid="{500D2A33-85CD-4FAB-887F-1B109CB0626A}"/>
    <cellStyle name="60% - Accent4 44" xfId="942" xr:uid="{0FBED8C8-FC31-4B90-BD3C-92E73708BC88}"/>
    <cellStyle name="60% - Accent4 45" xfId="962" xr:uid="{9343FADB-3D8A-494C-92C3-A23D1D929B73}"/>
    <cellStyle name="60% - Accent4 46" xfId="982" xr:uid="{AAC67819-0CE8-45C1-8362-A86A6230BC5F}"/>
    <cellStyle name="60% - Accent4 47" xfId="1002" xr:uid="{590F0CAC-5B1E-4BE1-9445-E3F304D59551}"/>
    <cellStyle name="60% - Accent4 48" xfId="1022" xr:uid="{F0C2A292-DA1B-4D71-936E-B1C863A1FC53}"/>
    <cellStyle name="60% - Accent4 49" xfId="1042" xr:uid="{FAF07C46-F5EB-46BD-94AC-07248E871FB9}"/>
    <cellStyle name="60% - Accent4 5" xfId="162" xr:uid="{6EF48711-161F-4567-A8B1-11B710F269C6}"/>
    <cellStyle name="60% - Accent4 50" xfId="1062" xr:uid="{B70305DA-0B04-40A5-80E8-234EDAF393AB}"/>
    <cellStyle name="60% - Accent4 51" xfId="1082" xr:uid="{AC16D957-5115-496F-A30A-6ED29220F438}"/>
    <cellStyle name="60% - Accent4 52" xfId="1102" xr:uid="{D6AB69E6-FC78-42F8-84AF-B4858AC4C555}"/>
    <cellStyle name="60% - Accent4 53" xfId="1122" xr:uid="{9B7A0D5D-8D02-47A3-8AB4-B839AA469689}"/>
    <cellStyle name="60% - Accent4 54" xfId="1142" xr:uid="{26322A68-BB1A-4EB8-91B1-9EFCB70B1183}"/>
    <cellStyle name="60% - Accent4 55" xfId="1162" xr:uid="{32067E93-DEA7-44A6-AC1A-2C43B8B83972}"/>
    <cellStyle name="60% - Accent4 56" xfId="1182" xr:uid="{58A25239-C99C-40EF-AA98-06D870EC6754}"/>
    <cellStyle name="60% - Accent4 57" xfId="1202" xr:uid="{76E8A9D8-653D-4EFD-A072-849B6B44B143}"/>
    <cellStyle name="60% - Accent4 58" xfId="1222" xr:uid="{3C85C637-21A8-4D75-A7BB-1C61CD635718}"/>
    <cellStyle name="60% - Accent4 59" xfId="1242" xr:uid="{26F72B97-5D31-4FF9-8567-68C2A43DB7CA}"/>
    <cellStyle name="60% - Accent4 6" xfId="182" xr:uid="{EE48071B-2A9E-45C8-903C-23A04F70C6BF}"/>
    <cellStyle name="60% - Accent4 60" xfId="1262" xr:uid="{1D132E64-80CB-4080-A3C2-A8002843B531}"/>
    <cellStyle name="60% - Accent4 61" xfId="1282" xr:uid="{B65B1491-E5D9-4C2F-BDEC-0558930958B8}"/>
    <cellStyle name="60% - Accent4 62" xfId="1302" xr:uid="{48FAB970-BB86-43A7-A077-93098CDEA4A3}"/>
    <cellStyle name="60% - Accent4 63" xfId="1322" xr:uid="{6BA64E17-70FB-4F95-80BD-525D5A8247B3}"/>
    <cellStyle name="60% - Accent4 64" xfId="1342" xr:uid="{7E079645-2D96-4B9F-903C-F666AACE8CB1}"/>
    <cellStyle name="60% - Accent4 65" xfId="1362" xr:uid="{93AEFA7B-4AA0-4C15-963C-E33F2279A481}"/>
    <cellStyle name="60% - Accent4 66" xfId="1382" xr:uid="{607797D3-E9CA-4321-9A6D-84DD57A4ECE5}"/>
    <cellStyle name="60% - Accent4 67" xfId="1402" xr:uid="{2D0D3B32-CB1A-4C3A-AC71-401D2979C0D2}"/>
    <cellStyle name="60% - Accent4 68" xfId="1422" xr:uid="{5CFC08B3-C391-4447-9F5A-669005FB8885}"/>
    <cellStyle name="60% - Accent4 69" xfId="1442" xr:uid="{6A306F50-468C-49D4-A5BC-8AB3CCCFB5E2}"/>
    <cellStyle name="60% - Accent4 7" xfId="202" xr:uid="{657B08A5-3AD8-4433-A976-6F40B2A2EB2E}"/>
    <cellStyle name="60% - Accent4 70" xfId="1462" xr:uid="{D60C1AF6-2FAC-47EB-80C7-E0784A84E226}"/>
    <cellStyle name="60% - Accent4 71" xfId="1482" xr:uid="{B6116E7D-9189-449E-B619-578C10F6C1E0}"/>
    <cellStyle name="60% - Accent4 72" xfId="1502" xr:uid="{58BBF19C-C92A-4B6C-AEE0-DC40E3C687AF}"/>
    <cellStyle name="60% - Accent4 73" xfId="1522" xr:uid="{EB98609B-8820-410C-86CA-0B8453E81950}"/>
    <cellStyle name="60% - Accent4 74" xfId="1542" xr:uid="{CD2F7D56-0093-4618-95EF-8D8117391211}"/>
    <cellStyle name="60% - Accent4 75" xfId="1562" xr:uid="{97DAE623-81EA-4A87-A295-3998AC86577F}"/>
    <cellStyle name="60% - Accent4 76" xfId="1582" xr:uid="{6A3FECDC-279F-4966-87DE-00494E1BA897}"/>
    <cellStyle name="60% - Accent4 77" xfId="1602" xr:uid="{14C5BC3C-27CA-4226-BD2B-81738DFF7812}"/>
    <cellStyle name="60% - Accent4 78" xfId="1622" xr:uid="{A98CF9A1-D3F5-4BA9-95F0-606308AA16E8}"/>
    <cellStyle name="60% - Accent4 79" xfId="1642" xr:uid="{89870055-C074-435D-83A6-8193D1761B42}"/>
    <cellStyle name="60% - Accent4 8" xfId="222" xr:uid="{B9E34864-9A38-42F1-9E19-65F6B043EA62}"/>
    <cellStyle name="60% - Accent4 80" xfId="1662" xr:uid="{6F0F6C97-D972-402C-88D8-6B3176687E13}"/>
    <cellStyle name="60% - Accent4 81" xfId="1682" xr:uid="{B3E3E6C8-060E-43B9-BDE2-4DCC8F78D0F7}"/>
    <cellStyle name="60% - Accent4 82" xfId="1702" xr:uid="{CF0D8FCC-D89E-4133-A03A-E59F03FF96C2}"/>
    <cellStyle name="60% - Accent4 83" xfId="1722" xr:uid="{40460736-53D6-4E9E-BBB1-825C45CB7B36}"/>
    <cellStyle name="60% - Accent4 84" xfId="1742" xr:uid="{9D6DF42E-AF5D-404F-8B35-319B9D1A3F9B}"/>
    <cellStyle name="60% - Accent4 85" xfId="1762" xr:uid="{5D6C8B30-E671-4D5F-8EFF-BAA683A59B1D}"/>
    <cellStyle name="60% - Accent4 86" xfId="1782" xr:uid="{FCD859A2-6A19-40A5-8E02-7F9060804427}"/>
    <cellStyle name="60% - Accent4 87" xfId="1802" xr:uid="{D2C9B71E-D26B-40BF-811C-84E40475E160}"/>
    <cellStyle name="60% - Accent4 88" xfId="1822" xr:uid="{AE9C7402-5221-4CD3-B822-E673C2E2302A}"/>
    <cellStyle name="60% - Accent4 89" xfId="1842" xr:uid="{E9AB3DD3-40DA-4577-BB42-2E95B3A43AB6}"/>
    <cellStyle name="60% - Accent4 9" xfId="242" xr:uid="{BBBF4EC6-1ACA-40FA-8C84-4569F674B43A}"/>
    <cellStyle name="60% - Accent4 90" xfId="1862" xr:uid="{BA0F5A70-16A5-4ED9-BAAB-56027B613BCC}"/>
    <cellStyle name="60% - Accent4 91" xfId="1882" xr:uid="{617814F7-2CB9-4113-B0A7-A6F767CC8F0C}"/>
    <cellStyle name="60% - Accent4 92" xfId="1902" xr:uid="{09A981C2-769B-4CEB-A1B0-2BBFF09230A4}"/>
    <cellStyle name="60% - Accent4 93" xfId="1922" xr:uid="{A9B64AC3-6BD9-46A9-BD17-086B81A1CA43}"/>
    <cellStyle name="60% - Accent4 94" xfId="1942" xr:uid="{9C3226A9-2A34-450F-A54E-D6CEAB114E5C}"/>
    <cellStyle name="60% - Accent4 95" xfId="1962" xr:uid="{7FE4426A-AA02-442D-8E06-63A02691B5BD}"/>
    <cellStyle name="60% - Accent4 96" xfId="1982" xr:uid="{2F50C10A-FCE1-41C2-A733-75A0E6A1C1A3}"/>
    <cellStyle name="60% - Accent4 97" xfId="2002" xr:uid="{0E337522-9945-4378-92B1-F160A47EC395}"/>
    <cellStyle name="60% - Accent4 98" xfId="2022" xr:uid="{10517FE9-68C8-4C2D-A601-062AB23BDA41}"/>
    <cellStyle name="60% - Accent4 99" xfId="2042" xr:uid="{FB101953-F41F-4788-AF97-EBC00C711333}"/>
    <cellStyle name="60% - Accent5 10" xfId="265" xr:uid="{E6216E6C-0E6B-4D54-B6B6-D69F350071D0}"/>
    <cellStyle name="60% - Accent5 100" xfId="2065" xr:uid="{F2D08033-DC98-44E5-91D0-F3915AC72A94}"/>
    <cellStyle name="60% - Accent5 101" xfId="2085" xr:uid="{40DEBFC2-DF46-4766-B85E-E6D194A4DEAD}"/>
    <cellStyle name="60% - Accent5 102" xfId="2105" xr:uid="{FD83E0DB-F657-4526-A140-A155F2646AA9}"/>
    <cellStyle name="60% - Accent5 103" xfId="2125" xr:uid="{86509BF1-5B58-4056-A876-BA95466B4A50}"/>
    <cellStyle name="60% - Accent5 104" xfId="2145" xr:uid="{218FA0BD-3BF8-4F39-9D90-8F207785A1AC}"/>
    <cellStyle name="60% - Accent5 105" xfId="2165" xr:uid="{E9439085-E33E-4B5E-B894-EFC1DE7B7D4F}"/>
    <cellStyle name="60% - Accent5 106" xfId="2185" xr:uid="{B2F6E653-CE6E-4888-AC1B-C6325C7DF0D6}"/>
    <cellStyle name="60% - Accent5 107" xfId="2205" xr:uid="{4F7EA750-5336-4FDF-94C7-9B969740C8EC}"/>
    <cellStyle name="60% - Accent5 108" xfId="2225" xr:uid="{89D2A838-29A5-48C6-8CDC-05799743DABC}"/>
    <cellStyle name="60% - Accent5 109" xfId="2245" xr:uid="{50233D9E-529A-47E7-8CB9-77DA7E4707F4}"/>
    <cellStyle name="60% - Accent5 11" xfId="285" xr:uid="{61D02480-EFC6-4DF1-8E60-8907F42AB069}"/>
    <cellStyle name="60% - Accent5 110" xfId="2265" xr:uid="{FE621C89-D645-407C-BB73-1F68197A754B}"/>
    <cellStyle name="60% - Accent5 111" xfId="2285" xr:uid="{C1F34935-C098-4670-A181-1D5A9D085774}"/>
    <cellStyle name="60% - Accent5 112" xfId="2305" xr:uid="{E860AC96-9DBC-46D6-ACC3-E52081102CDE}"/>
    <cellStyle name="60% - Accent5 113" xfId="2325" xr:uid="{3E0E3917-B4D0-41C0-B73F-E65890F12F89}"/>
    <cellStyle name="60% - Accent5 114" xfId="2345" xr:uid="{9136519C-DDC9-4900-9E85-1AAB5DACA5D9}"/>
    <cellStyle name="60% - Accent5 115" xfId="2365" xr:uid="{D0802F3C-40A4-403C-A4C9-998F5886C034}"/>
    <cellStyle name="60% - Accent5 116" xfId="2385" xr:uid="{CAFD1352-43C9-486B-BED2-39B0379C4603}"/>
    <cellStyle name="60% - Accent5 117" xfId="2405" xr:uid="{ABC9183B-F570-46A6-B83B-CA055129113D}"/>
    <cellStyle name="60% - Accent5 118" xfId="2425" xr:uid="{6720DA99-501F-4911-9BC6-C51A4C090CEF}"/>
    <cellStyle name="60% - Accent5 119" xfId="2445" xr:uid="{75912AA3-1C86-4428-A30D-0020CBFE429D}"/>
    <cellStyle name="60% - Accent5 12" xfId="305" xr:uid="{6F02425C-6C58-4104-A2B1-9D4D29118F6C}"/>
    <cellStyle name="60% - Accent5 120" xfId="2465" xr:uid="{3ECF5FE1-B22E-4D72-881E-ABAA3BCD988B}"/>
    <cellStyle name="60% - Accent5 121" xfId="2485" xr:uid="{E91B3EB6-2076-450A-A8DE-84279BF5CA61}"/>
    <cellStyle name="60% - Accent5 122" xfId="2505" xr:uid="{8094584C-3324-4EDD-B01E-5D3509A7B62D}"/>
    <cellStyle name="60% - Accent5 123" xfId="2525" xr:uid="{A53EF912-7F75-43E8-924D-5C15780161C6}"/>
    <cellStyle name="60% - Accent5 124" xfId="2545" xr:uid="{2FBB17EB-28BC-4435-84F3-7DB9AAFCB8CF}"/>
    <cellStyle name="60% - Accent5 125" xfId="2565" xr:uid="{28BA387E-B904-4959-8173-E3C35E2ACAE2}"/>
    <cellStyle name="60% - Accent5 126" xfId="2585" xr:uid="{FC54C67D-805E-4F78-B4BD-73812E896871}"/>
    <cellStyle name="60% - Accent5 127" xfId="2605" xr:uid="{975D11F8-A656-46A5-9DC1-1E7F007E3A9F}"/>
    <cellStyle name="60% - Accent5 128" xfId="2625" xr:uid="{2F8A19C5-4DC3-41F8-AE51-F12C4EA5E8B4}"/>
    <cellStyle name="60% - Accent5 129" xfId="2645" xr:uid="{72EAA296-6CE1-4005-AEAC-EEEAD3DE1B80}"/>
    <cellStyle name="60% - Accent5 13" xfId="325" xr:uid="{5F54CDCE-61A2-47B6-A391-F0F974A3A8B4}"/>
    <cellStyle name="60% - Accent5 130" xfId="2665" xr:uid="{8B789ABC-E73F-4390-ACFB-F75C8B2CFB78}"/>
    <cellStyle name="60% - Accent5 131" xfId="2685" xr:uid="{3AD2E688-E2F8-44F4-848E-FC7D876BE19E}"/>
    <cellStyle name="60% - Accent5 132" xfId="2705" xr:uid="{402A534E-03D8-49E8-B0EB-A42D5C20A999}"/>
    <cellStyle name="60% - Accent5 133" xfId="2725" xr:uid="{B26191FF-C70A-4B88-9881-F5131781181F}"/>
    <cellStyle name="60% - Accent5 134" xfId="2745" xr:uid="{FD55D577-3A1A-4511-B061-0760F5121DF9}"/>
    <cellStyle name="60% - Accent5 135" xfId="2765" xr:uid="{5782D360-7C56-4D3B-B155-FDE2DC982284}"/>
    <cellStyle name="60% - Accent5 136" xfId="2785" xr:uid="{2CD02210-DB5F-4ED4-9D67-D988FF8793DE}"/>
    <cellStyle name="60% - Accent5 137" xfId="2805" xr:uid="{E93FF2E4-C836-42B8-A692-3233FA3F57E1}"/>
    <cellStyle name="60% - Accent5 138" xfId="2825" xr:uid="{1B75C94C-CE19-412F-B5D4-AA613D9F8E9F}"/>
    <cellStyle name="60% - Accent5 139" xfId="2845" xr:uid="{54DED9E7-C045-4AE0-992E-6B998816E49B}"/>
    <cellStyle name="60% - Accent5 14" xfId="345" xr:uid="{FCE0528E-8C89-4561-8242-63D1360C7C0A}"/>
    <cellStyle name="60% - Accent5 140" xfId="2865" xr:uid="{BDE991F3-6D96-4FB5-9ECD-8CDF3C4F2849}"/>
    <cellStyle name="60% - Accent5 141" xfId="2885" xr:uid="{BAF996C9-41E0-4F90-88A9-324F80D334D1}"/>
    <cellStyle name="60% - Accent5 142" xfId="2905" xr:uid="{BA979C55-CA55-44B0-9133-D4F3A9099561}"/>
    <cellStyle name="60% - Accent5 143" xfId="2925" xr:uid="{30F4089C-8D93-4B11-B453-748FA12DA726}"/>
    <cellStyle name="60% - Accent5 144" xfId="2945" xr:uid="{6B74EDDE-B475-46DC-B68B-788A03FC0AB5}"/>
    <cellStyle name="60% - Accent5 145" xfId="2965" xr:uid="{C54C3684-8CF9-4F6B-A6C1-863AFDA79CC3}"/>
    <cellStyle name="60% - Accent5 146" xfId="2985" xr:uid="{40731A99-4C2F-4CA9-B300-7C52B276F467}"/>
    <cellStyle name="60% - Accent5 147" xfId="3005" xr:uid="{725658EC-EED0-4CCD-B9D2-7B49F465C78E}"/>
    <cellStyle name="60% - Accent5 148" xfId="3025" xr:uid="{E923BC05-8BA3-46F5-BF5A-5087A89EE269}"/>
    <cellStyle name="60% - Accent5 149" xfId="3045" xr:uid="{A9DFA4D6-2C86-400D-AC64-A40F68FD2D74}"/>
    <cellStyle name="60% - Accent5 15" xfId="365" xr:uid="{183F0054-EF78-4A2C-BFF3-39D818C9159E}"/>
    <cellStyle name="60% - Accent5 150" xfId="3067" xr:uid="{95AFE136-4B39-49B1-B427-47CE6D5EA7C9}"/>
    <cellStyle name="60% - Accent5 151" xfId="3087" xr:uid="{44AAC883-32D8-43C5-A3B7-381D098148AF}"/>
    <cellStyle name="60% - Accent5 152" xfId="3107" xr:uid="{0585E989-F3E4-47F5-8D0D-99A86A5BE2D2}"/>
    <cellStyle name="60% - Accent5 153" xfId="3127" xr:uid="{50F11B73-2932-417E-A0DC-D2D1A8A4B737}"/>
    <cellStyle name="60% - Accent5 154" xfId="3147" xr:uid="{2FA5C82C-A53E-4EDF-B4DB-5A57E87226B5}"/>
    <cellStyle name="60% - Accent5 155" xfId="3167" xr:uid="{01E9D047-8C32-404B-BFA9-4BFA3F1697B8}"/>
    <cellStyle name="60% - Accent5 156" xfId="3187" xr:uid="{5A953CB0-8703-4E88-A9DC-31527B7F8D1C}"/>
    <cellStyle name="60% - Accent5 157" xfId="3207" xr:uid="{0C571BB6-8FDC-4A1B-94B2-8A3AB6B9D741}"/>
    <cellStyle name="60% - Accent5 158" xfId="3227" xr:uid="{5AF94E00-BAE6-4367-BD8B-EEB163D8C6F7}"/>
    <cellStyle name="60% - Accent5 159" xfId="3247" xr:uid="{9018E3BA-7F5E-443A-87C7-E55F75A4100E}"/>
    <cellStyle name="60% - Accent5 16" xfId="385" xr:uid="{470E6085-19C7-4E4C-A3AB-EFF64A74DC41}"/>
    <cellStyle name="60% - Accent5 160" xfId="3267" xr:uid="{DFCA9D5E-89A7-47AF-8382-96A3D2F10CB1}"/>
    <cellStyle name="60% - Accent5 161" xfId="3287" xr:uid="{462A741A-A92A-4BBF-8D59-AAD9457BBCDA}"/>
    <cellStyle name="60% - Accent5 162" xfId="3307" xr:uid="{76FB0ABB-6F58-4F92-A435-D0BD403310C5}"/>
    <cellStyle name="60% - Accent5 163" xfId="3327" xr:uid="{FB9CE091-C8D2-46C2-824E-90BBBA769689}"/>
    <cellStyle name="60% - Accent5 164" xfId="3347" xr:uid="{91819D93-60DC-403B-B46B-ED5B73D0D6BC}"/>
    <cellStyle name="60% - Accent5 165" xfId="3367" xr:uid="{CE7FFF72-3A0A-403C-BFAD-AA264EE83631}"/>
    <cellStyle name="60% - Accent5 166" xfId="3387" xr:uid="{2ACC703D-7A94-4E1A-B12C-80955A5C8213}"/>
    <cellStyle name="60% - Accent5 167" xfId="3407" xr:uid="{853A4CC0-F91A-4E76-8A45-C94D3E5C97D7}"/>
    <cellStyle name="60% - Accent5 168" xfId="3427" xr:uid="{EFA765BE-6AA5-49CD-A77E-8BAF6EC7216C}"/>
    <cellStyle name="60% - Accent5 169" xfId="3447" xr:uid="{2050CB5F-9FC1-47D7-B047-2421A8CAF569}"/>
    <cellStyle name="60% - Accent5 17" xfId="405" xr:uid="{16EFC48D-A323-44DD-BE21-4EEBE6181674}"/>
    <cellStyle name="60% - Accent5 170" xfId="3467" xr:uid="{012769D0-3DAD-4A5F-B92B-871C6940E205}"/>
    <cellStyle name="60% - Accent5 171" xfId="3487" xr:uid="{0555523F-40C0-4227-93EE-BBD52A924342}"/>
    <cellStyle name="60% - Accent5 172" xfId="3507" xr:uid="{B8CE255D-BF52-4905-A1D5-C569D5BB59A2}"/>
    <cellStyle name="60% - Accent5 173" xfId="3527" xr:uid="{9E2B6097-ABFC-42A0-A9C8-9CB002076A80}"/>
    <cellStyle name="60% - Accent5 174" xfId="3547" xr:uid="{94735D33-8E22-429D-B948-A337924CA70C}"/>
    <cellStyle name="60% - Accent5 175" xfId="3567" xr:uid="{39B83B85-1912-4438-8190-76F722F93AE8}"/>
    <cellStyle name="60% - Accent5 176" xfId="3587" xr:uid="{15D30B6E-A0B2-4323-96D2-87A63CDFB26C}"/>
    <cellStyle name="60% - Accent5 177" xfId="3607" xr:uid="{2B9B1A3B-D7F1-43F0-BBA8-9ACB6F4EA1F5}"/>
    <cellStyle name="60% - Accent5 178" xfId="3627" xr:uid="{F2989C64-E880-419C-AB91-B3068E2C0899}"/>
    <cellStyle name="60% - Accent5 179" xfId="3647" xr:uid="{2E1AF6C7-1A16-43F4-BB18-59832CDDD7AD}"/>
    <cellStyle name="60% - Accent5 18" xfId="425" xr:uid="{46A2EFED-E9F7-4B9D-8A88-A10236F43BDC}"/>
    <cellStyle name="60% - Accent5 180" xfId="3667" xr:uid="{F042EB4C-8EE2-453E-9484-BEA9D12AB291}"/>
    <cellStyle name="60% - Accent5 181" xfId="3687" xr:uid="{6406810B-F240-4156-9276-916324653469}"/>
    <cellStyle name="60% - Accent5 182" xfId="3707" xr:uid="{42C48F12-70B0-4C98-AE3F-08AA10FD1249}"/>
    <cellStyle name="60% - Accent5 183" xfId="3727" xr:uid="{78B5C5D4-F413-4557-AC98-5DA3BF5745F1}"/>
    <cellStyle name="60% - Accent5 184" xfId="3747" xr:uid="{ED7F6EE7-FAF1-424B-941F-6AB56D82616A}"/>
    <cellStyle name="60% - Accent5 185" xfId="3767" xr:uid="{000CD2CA-8F58-4250-905C-33EB585B8124}"/>
    <cellStyle name="60% - Accent5 186" xfId="3787" xr:uid="{48DFFC50-DDA5-4972-AE12-6221A7AF12B6}"/>
    <cellStyle name="60% - Accent5 187" xfId="3807" xr:uid="{D56A8E9F-67F1-46A7-80DC-D9917185991B}"/>
    <cellStyle name="60% - Accent5 188" xfId="3827" xr:uid="{1C906195-C66F-45D8-9AB7-3C56DAE33221}"/>
    <cellStyle name="60% - Accent5 189" xfId="3847" xr:uid="{3810F090-868B-42DE-B87A-06AFB40EC197}"/>
    <cellStyle name="60% - Accent5 19" xfId="445" xr:uid="{ADD35301-B15D-4760-ADD4-D7BDFB9B0CE8}"/>
    <cellStyle name="60% - Accent5 190" xfId="3867" xr:uid="{FA3F819F-1DFC-4537-8E53-D59A9F5CDC88}"/>
    <cellStyle name="60% - Accent5 191" xfId="3887" xr:uid="{AEC07FD6-5999-4FEA-9A46-C36EFC90CE48}"/>
    <cellStyle name="60% - Accent5 192" xfId="3907" xr:uid="{AC220C3C-68FC-46D8-BCA4-9C1E87CF2810}"/>
    <cellStyle name="60% - Accent5 193" xfId="3927" xr:uid="{B2C79B07-34DF-4731-9D72-CAA4983754D9}"/>
    <cellStyle name="60% - Accent5 194" xfId="3947" xr:uid="{B5836064-381D-4A72-AD5C-5F50A3CF26F4}"/>
    <cellStyle name="60% - Accent5 195" xfId="3967" xr:uid="{6B81A717-C3F4-4BCE-8B60-86BD1F3342D6}"/>
    <cellStyle name="60% - Accent5 196" xfId="3987" xr:uid="{5B1F0CB3-3FC8-4D71-8D94-529534C1EC13}"/>
    <cellStyle name="60% - Accent5 197" xfId="4007" xr:uid="{A26401DF-33F1-41CF-A0D4-E6E98E73156B}"/>
    <cellStyle name="60% - Accent5 198" xfId="4027" xr:uid="{7A0AA1AC-CC6B-4712-B771-89B63132FF37}"/>
    <cellStyle name="60% - Accent5 199" xfId="4047" xr:uid="{21AA4231-16B2-4971-98E0-E7BEEC1F37C2}"/>
    <cellStyle name="60% - Accent5 2" xfId="105" xr:uid="{C033F5EC-BD22-41F9-BDCB-A303F5E8C144}"/>
    <cellStyle name="60% - Accent5 20" xfId="465" xr:uid="{AC649811-7960-4C04-8AC7-1E9C8682D5B2}"/>
    <cellStyle name="60% - Accent5 200" xfId="4067" xr:uid="{0794509D-18D4-4BE8-877E-6EEB8694A885}"/>
    <cellStyle name="60% - Accent5 201" xfId="4087" xr:uid="{BF4CC16B-119E-4A73-AD76-1086EA08D48A}"/>
    <cellStyle name="60% - Accent5 202" xfId="4107" xr:uid="{921935DE-403B-4AD5-AC7C-14440380D00E}"/>
    <cellStyle name="60% - Accent5 203" xfId="4127" xr:uid="{9E95E281-CE42-4BE6-A587-3E770689DA2F}"/>
    <cellStyle name="60% - Accent5 204" xfId="4147" xr:uid="{453FF2E4-C042-4804-8FD7-757BD4C09560}"/>
    <cellStyle name="60% - Accent5 205" xfId="4167" xr:uid="{F5D574BF-E94B-4A7B-B99F-12FF521476AE}"/>
    <cellStyle name="60% - Accent5 206" xfId="4187" xr:uid="{F27F849F-FCF2-4BF2-9A74-909ABB44402C}"/>
    <cellStyle name="60% - Accent5 207" xfId="4207" xr:uid="{A215B4FD-282C-44D4-9212-4D5420856913}"/>
    <cellStyle name="60% - Accent5 208" xfId="4227" xr:uid="{E4EA3566-AFCA-4DCD-9D0B-541F8A84E3F8}"/>
    <cellStyle name="60% - Accent5 209" xfId="4248" xr:uid="{F7DBE6D1-A0F6-4D67-A105-783868E5903D}"/>
    <cellStyle name="60% - Accent5 21" xfId="485" xr:uid="{84851E2A-C6B8-46D2-891C-CD540E8441B7}"/>
    <cellStyle name="60% - Accent5 210" xfId="4268" xr:uid="{E6B323EC-BBC6-4CBA-A19C-00555396D0EE}"/>
    <cellStyle name="60% - Accent5 211" xfId="40" xr:uid="{5A3B331F-5C3D-46BD-9F77-2251B2F98258}"/>
    <cellStyle name="60% - Accent5 22" xfId="505" xr:uid="{DDB1A29A-4DB5-4CCB-860F-1705E07D239B}"/>
    <cellStyle name="60% - Accent5 23" xfId="525" xr:uid="{A9A018E7-7E75-4C41-8560-133F190DB90C}"/>
    <cellStyle name="60% - Accent5 24" xfId="545" xr:uid="{E401B8AA-19A6-4E36-9F4E-7F4292100E90}"/>
    <cellStyle name="60% - Accent5 25" xfId="565" xr:uid="{86F17445-5BBC-40B5-B2B1-FB6795CCCEFA}"/>
    <cellStyle name="60% - Accent5 26" xfId="585" xr:uid="{8C61ADB0-6E65-4FB8-959F-3DE53B29F993}"/>
    <cellStyle name="60% - Accent5 27" xfId="605" xr:uid="{28A714FD-16FC-43ED-AE32-D36007980613}"/>
    <cellStyle name="60% - Accent5 28" xfId="625" xr:uid="{7FA01C99-DA3B-457D-AA83-4AA19A4F073A}"/>
    <cellStyle name="60% - Accent5 29" xfId="645" xr:uid="{BE8F6B15-3565-45B2-8D79-4C206DBDE67E}"/>
    <cellStyle name="60% - Accent5 3" xfId="125" xr:uid="{2E6EBA9B-2564-468F-9445-9A16856A7BF8}"/>
    <cellStyle name="60% - Accent5 30" xfId="665" xr:uid="{53A7B2D7-AF98-4463-848A-BB74AC409CC7}"/>
    <cellStyle name="60% - Accent5 31" xfId="685" xr:uid="{E7EE396A-5FFE-4ED9-A3F6-6C15E3880BD1}"/>
    <cellStyle name="60% - Accent5 32" xfId="705" xr:uid="{B74FB357-3708-4B93-A303-8D08065F8DB4}"/>
    <cellStyle name="60% - Accent5 33" xfId="725" xr:uid="{5C546D84-B719-4BDB-814A-239B2C15BDE9}"/>
    <cellStyle name="60% - Accent5 34" xfId="745" xr:uid="{66DFC685-C1FD-4109-94D5-F6C5F82BD152}"/>
    <cellStyle name="60% - Accent5 35" xfId="765" xr:uid="{5E7A7BEF-9735-4CA6-94DB-DEE170D51F07}"/>
    <cellStyle name="60% - Accent5 36" xfId="785" xr:uid="{19833A1B-3C52-48CC-8C96-2C077AE4EA9F}"/>
    <cellStyle name="60% - Accent5 37" xfId="805" xr:uid="{C3F352DC-BA85-4C52-A0AF-205051C981F3}"/>
    <cellStyle name="60% - Accent5 38" xfId="825" xr:uid="{5E300089-9B81-4670-A718-E002A30CFA66}"/>
    <cellStyle name="60% - Accent5 39" xfId="845" xr:uid="{2E42B25C-17A7-409E-8FC6-200365886B51}"/>
    <cellStyle name="60% - Accent5 4" xfId="145" xr:uid="{A81F5553-5A82-42E1-B803-91ED94EFA5A5}"/>
    <cellStyle name="60% - Accent5 40" xfId="865" xr:uid="{8E38E1EB-75E4-42CD-8B0D-080C0ADCBA38}"/>
    <cellStyle name="60% - Accent5 41" xfId="885" xr:uid="{273DD355-8DEE-4066-B63F-01116D4441AF}"/>
    <cellStyle name="60% - Accent5 42" xfId="905" xr:uid="{099A0D33-5EF5-4DD5-BA68-CEB2A81254AC}"/>
    <cellStyle name="60% - Accent5 43" xfId="925" xr:uid="{9735CC68-03AB-4655-9D7F-82CCECA369C4}"/>
    <cellStyle name="60% - Accent5 44" xfId="945" xr:uid="{F5CA7709-3324-45DD-ABA5-A1ACB4908D1E}"/>
    <cellStyle name="60% - Accent5 45" xfId="965" xr:uid="{C7D4D391-BA66-47DB-BB23-BEA8E53ECD61}"/>
    <cellStyle name="60% - Accent5 46" xfId="985" xr:uid="{7E59C35B-175E-4E45-8787-D255BFE2C36D}"/>
    <cellStyle name="60% - Accent5 47" xfId="1005" xr:uid="{99653DE5-901B-4E94-8443-6B36D3A9EEC3}"/>
    <cellStyle name="60% - Accent5 48" xfId="1025" xr:uid="{E8184932-811C-4798-A610-0AA236BECF60}"/>
    <cellStyle name="60% - Accent5 49" xfId="1045" xr:uid="{9E7CCF09-28D8-4129-989E-3DE7B474706E}"/>
    <cellStyle name="60% - Accent5 5" xfId="165" xr:uid="{88785CC5-AABA-4C2C-A2B9-30DDC631C669}"/>
    <cellStyle name="60% - Accent5 50" xfId="1065" xr:uid="{45854214-8A74-497B-BBD0-B446A94ADD46}"/>
    <cellStyle name="60% - Accent5 51" xfId="1085" xr:uid="{A9002FBB-0380-4DCD-8299-DD0A68E8F131}"/>
    <cellStyle name="60% - Accent5 52" xfId="1105" xr:uid="{218D0005-37A3-4D5B-AE89-854761B60D33}"/>
    <cellStyle name="60% - Accent5 53" xfId="1125" xr:uid="{0CFE81BD-4DCE-4371-8074-168750521904}"/>
    <cellStyle name="60% - Accent5 54" xfId="1145" xr:uid="{D6FA495A-73D4-49A5-8974-1D87026C62AD}"/>
    <cellStyle name="60% - Accent5 55" xfId="1165" xr:uid="{DBA6B4F9-FACC-4F09-B013-994281AB2BE7}"/>
    <cellStyle name="60% - Accent5 56" xfId="1185" xr:uid="{AD948785-7C5A-495F-9D7F-7B11D2141185}"/>
    <cellStyle name="60% - Accent5 57" xfId="1205" xr:uid="{C29CEB0B-F001-4EB1-A5C9-2B4B63C4D52C}"/>
    <cellStyle name="60% - Accent5 58" xfId="1225" xr:uid="{3B8A84F2-10D9-4008-877F-10A3585D6AB1}"/>
    <cellStyle name="60% - Accent5 59" xfId="1245" xr:uid="{A7F9E2DD-D441-41C7-ACBB-8222C7BCB942}"/>
    <cellStyle name="60% - Accent5 6" xfId="185" xr:uid="{DAB323ED-790B-4BD1-A71F-F27F5E49965E}"/>
    <cellStyle name="60% - Accent5 60" xfId="1265" xr:uid="{88066119-5FFB-400A-B561-14F0E1E95E99}"/>
    <cellStyle name="60% - Accent5 61" xfId="1285" xr:uid="{CB7B66E4-EEAD-4A23-B6C2-1AE1E0BA0426}"/>
    <cellStyle name="60% - Accent5 62" xfId="1305" xr:uid="{73BD7558-D7B1-4A87-AD2B-FDAF7B3041DF}"/>
    <cellStyle name="60% - Accent5 63" xfId="1325" xr:uid="{D6707260-873F-4A21-830F-51CD3B03FEC8}"/>
    <cellStyle name="60% - Accent5 64" xfId="1345" xr:uid="{B12C3FC8-FAE3-45AA-9BF9-7D258E2C6E56}"/>
    <cellStyle name="60% - Accent5 65" xfId="1365" xr:uid="{786DF72B-A941-4F1B-9B24-CFB605643854}"/>
    <cellStyle name="60% - Accent5 66" xfId="1385" xr:uid="{DF2A39BE-6DF8-4FE0-BD26-877442547592}"/>
    <cellStyle name="60% - Accent5 67" xfId="1405" xr:uid="{F9F5E9CF-1C3D-442C-9820-F9D332B597E2}"/>
    <cellStyle name="60% - Accent5 68" xfId="1425" xr:uid="{0DEF4824-85B4-4F47-B30F-D70D391CEF8D}"/>
    <cellStyle name="60% - Accent5 69" xfId="1445" xr:uid="{58BD1749-C8C9-466C-91FD-45C1A8524EF8}"/>
    <cellStyle name="60% - Accent5 7" xfId="205" xr:uid="{5ED4B0AB-82F9-48AB-A0FC-4A6C3E9ED1A3}"/>
    <cellStyle name="60% - Accent5 70" xfId="1465" xr:uid="{445BE93B-509C-4123-B250-30B5AB275041}"/>
    <cellStyle name="60% - Accent5 71" xfId="1485" xr:uid="{1BEDE299-F351-4A62-B07F-1C6DAB7A8F43}"/>
    <cellStyle name="60% - Accent5 72" xfId="1505" xr:uid="{8B6E73A4-6879-42A6-996D-90A760D00D2C}"/>
    <cellStyle name="60% - Accent5 73" xfId="1525" xr:uid="{72FC07AD-FAB0-4097-A7CF-E3B0D1657354}"/>
    <cellStyle name="60% - Accent5 74" xfId="1545" xr:uid="{5A22F469-F208-42FB-A7F9-ACD0E23DA8BB}"/>
    <cellStyle name="60% - Accent5 75" xfId="1565" xr:uid="{0790DFC3-3FCE-4D7C-B3AF-45F8743A60E2}"/>
    <cellStyle name="60% - Accent5 76" xfId="1585" xr:uid="{1A578B32-84BA-4621-8411-4E2CBD5E12A0}"/>
    <cellStyle name="60% - Accent5 77" xfId="1605" xr:uid="{3C1E690B-BAE7-4856-977F-AA760CD7A66A}"/>
    <cellStyle name="60% - Accent5 78" xfId="1625" xr:uid="{FE03DC87-41B4-4DCA-8B72-9292EF6DB668}"/>
    <cellStyle name="60% - Accent5 79" xfId="1645" xr:uid="{435E0AFE-3730-4A7B-8D17-83BEA1469973}"/>
    <cellStyle name="60% - Accent5 8" xfId="225" xr:uid="{035B673E-0EB9-4D8D-9F4C-E256B3B2CED1}"/>
    <cellStyle name="60% - Accent5 80" xfId="1665" xr:uid="{3461BAF4-557C-4F05-992D-68D054A3493A}"/>
    <cellStyle name="60% - Accent5 81" xfId="1685" xr:uid="{281B1CA2-C2D8-4BC8-BE70-573832732DE3}"/>
    <cellStyle name="60% - Accent5 82" xfId="1705" xr:uid="{44F802E6-BFBC-4DFA-97F6-DE7B20F7B972}"/>
    <cellStyle name="60% - Accent5 83" xfId="1725" xr:uid="{9870A5C9-DB4C-460B-B024-31A478447A31}"/>
    <cellStyle name="60% - Accent5 84" xfId="1745" xr:uid="{34D71E10-CE37-4CF1-869F-52CAE4D72486}"/>
    <cellStyle name="60% - Accent5 85" xfId="1765" xr:uid="{94DCBCBD-E671-4DE9-8B59-86A276CD9845}"/>
    <cellStyle name="60% - Accent5 86" xfId="1785" xr:uid="{A56692E2-E0AC-4CA3-980E-76FB1356728A}"/>
    <cellStyle name="60% - Accent5 87" xfId="1805" xr:uid="{1A201C17-1F1B-4CB1-8C0D-96F087425DE5}"/>
    <cellStyle name="60% - Accent5 88" xfId="1825" xr:uid="{7C426E09-970A-4D7A-AFA7-F603C7495758}"/>
    <cellStyle name="60% - Accent5 89" xfId="1845" xr:uid="{EC2336F0-150B-4021-950A-1467699A9913}"/>
    <cellStyle name="60% - Accent5 9" xfId="245" xr:uid="{F7DF873F-4027-413D-A4C7-F057FFB8354D}"/>
    <cellStyle name="60% - Accent5 90" xfId="1865" xr:uid="{35929CD7-B31D-4B27-BBFA-E61D4CED5D4C}"/>
    <cellStyle name="60% - Accent5 91" xfId="1885" xr:uid="{694D7D64-C7A4-4E73-A490-02EE0BAC3254}"/>
    <cellStyle name="60% - Accent5 92" xfId="1905" xr:uid="{4A9CFD55-A823-4911-AE0F-94E9EB997EB4}"/>
    <cellStyle name="60% - Accent5 93" xfId="1925" xr:uid="{DD1D35EE-8720-4CD6-9A61-03EC38A63ECC}"/>
    <cellStyle name="60% - Accent5 94" xfId="1945" xr:uid="{236FB10B-DFC9-44DA-B9C4-FFE6FB0F6095}"/>
    <cellStyle name="60% - Accent5 95" xfId="1965" xr:uid="{4ABAB1E9-F249-42CF-AC31-B1F0D39D0808}"/>
    <cellStyle name="60% - Accent5 96" xfId="1985" xr:uid="{14324807-C478-445E-93C9-CFA4164C8C99}"/>
    <cellStyle name="60% - Accent5 97" xfId="2005" xr:uid="{70871D19-CD57-4658-850D-5E0FD38189B5}"/>
    <cellStyle name="60% - Accent5 98" xfId="2025" xr:uid="{3EEB65EA-2765-4D5D-8D3D-7AC7858B531B}"/>
    <cellStyle name="60% - Accent5 99" xfId="2045" xr:uid="{F16DCE1B-C6C4-4843-8C65-98DFA90BAF00}"/>
    <cellStyle name="60% - Accent6 10" xfId="268" xr:uid="{636DBD65-B9A4-4F62-8FED-A8A696186E8E}"/>
    <cellStyle name="60% - Accent6 100" xfId="2068" xr:uid="{8181BAD1-8342-4DCD-A244-8872DE2894C5}"/>
    <cellStyle name="60% - Accent6 101" xfId="2088" xr:uid="{F23D6628-545E-4F81-B9AB-66A2F1F3FA44}"/>
    <cellStyle name="60% - Accent6 102" xfId="2108" xr:uid="{3E2C39A1-36E4-4E0E-99C5-4A5DCAA9E6B5}"/>
    <cellStyle name="60% - Accent6 103" xfId="2128" xr:uid="{52E4D6EA-D2B8-4511-9D71-2B69F5AF95B8}"/>
    <cellStyle name="60% - Accent6 104" xfId="2148" xr:uid="{2B0232C6-B1DB-40CB-B313-E6BD9274154F}"/>
    <cellStyle name="60% - Accent6 105" xfId="2168" xr:uid="{9C3D2762-EF29-4353-8DBC-C5D1F88B6670}"/>
    <cellStyle name="60% - Accent6 106" xfId="2188" xr:uid="{45A7C509-3A61-427F-BDFF-A87322B991CE}"/>
    <cellStyle name="60% - Accent6 107" xfId="2208" xr:uid="{CC082BA3-4E23-4921-9F31-3F6B3BFAEA1B}"/>
    <cellStyle name="60% - Accent6 108" xfId="2228" xr:uid="{8AFAA182-809E-4AEA-BA2D-F179FD8798D5}"/>
    <cellStyle name="60% - Accent6 109" xfId="2248" xr:uid="{8C62E75F-7D7B-453C-931E-E22AD4EB2EE9}"/>
    <cellStyle name="60% - Accent6 11" xfId="288" xr:uid="{48C81C39-C584-4053-B03D-A4C77AC5407E}"/>
    <cellStyle name="60% - Accent6 110" xfId="2268" xr:uid="{D1726782-F0EC-4344-8612-D20269540256}"/>
    <cellStyle name="60% - Accent6 111" xfId="2288" xr:uid="{854BA82D-F83D-4DFB-89F2-97CECE32E190}"/>
    <cellStyle name="60% - Accent6 112" xfId="2308" xr:uid="{CD346FC0-1435-45F0-A47D-32D5748B1A61}"/>
    <cellStyle name="60% - Accent6 113" xfId="2328" xr:uid="{C8E4DDCB-B804-497F-BF18-D29F10508BE2}"/>
    <cellStyle name="60% - Accent6 114" xfId="2348" xr:uid="{1B2DFFAD-0BF6-45B8-8696-1E2F2819BDAB}"/>
    <cellStyle name="60% - Accent6 115" xfId="2368" xr:uid="{12070CBD-B27D-40BA-9253-335990B0A7A2}"/>
    <cellStyle name="60% - Accent6 116" xfId="2388" xr:uid="{17980667-360C-4D58-8A1D-C03C92475AA2}"/>
    <cellStyle name="60% - Accent6 117" xfId="2408" xr:uid="{B11F2B4A-7252-4027-8610-7BE101F63147}"/>
    <cellStyle name="60% - Accent6 118" xfId="2428" xr:uid="{8B49F003-185F-42A6-9538-C96EA5A2A10E}"/>
    <cellStyle name="60% - Accent6 119" xfId="2448" xr:uid="{8BCDE8A9-5C30-4544-BFE6-052C3007F11E}"/>
    <cellStyle name="60% - Accent6 12" xfId="308" xr:uid="{EC744B39-FB73-43D7-8B22-6A06FE29E685}"/>
    <cellStyle name="60% - Accent6 120" xfId="2468" xr:uid="{0D1C1EDB-0E16-41F8-ADE9-A8EB8CC54AED}"/>
    <cellStyle name="60% - Accent6 121" xfId="2488" xr:uid="{470BF8F6-43C1-4A66-9DE5-07232034332B}"/>
    <cellStyle name="60% - Accent6 122" xfId="2508" xr:uid="{76C1E298-303E-49C4-AB57-3416F34CDD66}"/>
    <cellStyle name="60% - Accent6 123" xfId="2528" xr:uid="{442C8FEF-EFEB-4C4F-AD6D-B9FB5A080A58}"/>
    <cellStyle name="60% - Accent6 124" xfId="2548" xr:uid="{AC273172-F399-48B2-8347-5CB97A28C8F6}"/>
    <cellStyle name="60% - Accent6 125" xfId="2568" xr:uid="{E0A78890-83EF-4C08-AAAB-6CBDC73FF06B}"/>
    <cellStyle name="60% - Accent6 126" xfId="2588" xr:uid="{78B8ECF9-1B22-497A-A2EE-78BEC3E74FEF}"/>
    <cellStyle name="60% - Accent6 127" xfId="2608" xr:uid="{908BC9E1-DB81-4921-9F74-0D1CB90194D8}"/>
    <cellStyle name="60% - Accent6 128" xfId="2628" xr:uid="{1BD750DA-C071-4918-AE6B-650750D8D31B}"/>
    <cellStyle name="60% - Accent6 129" xfId="2648" xr:uid="{DF60CAD1-67E6-452A-A744-2821F66EDA81}"/>
    <cellStyle name="60% - Accent6 13" xfId="328" xr:uid="{61B0D43C-FBFA-4078-905D-2A715EBA5E94}"/>
    <cellStyle name="60% - Accent6 130" xfId="2668" xr:uid="{693671A0-B4B2-40A9-8330-15EA5B78C028}"/>
    <cellStyle name="60% - Accent6 131" xfId="2688" xr:uid="{9235DD9E-6A0E-44CB-BADF-5FBCE85DA048}"/>
    <cellStyle name="60% - Accent6 132" xfId="2708" xr:uid="{184939CD-AFA0-46D7-A34B-3B1733BFE323}"/>
    <cellStyle name="60% - Accent6 133" xfId="2728" xr:uid="{D4B229CD-476B-45A8-9A13-72328130378B}"/>
    <cellStyle name="60% - Accent6 134" xfId="2748" xr:uid="{8356C13A-7F3E-403E-AE7D-DABBFE4FD5DD}"/>
    <cellStyle name="60% - Accent6 135" xfId="2768" xr:uid="{26BE6CE5-65EB-4056-98DF-23B3CE48A693}"/>
    <cellStyle name="60% - Accent6 136" xfId="2788" xr:uid="{2F26761A-8F2F-4F2C-A755-9AB3F85556FE}"/>
    <cellStyle name="60% - Accent6 137" xfId="2808" xr:uid="{15CDBD60-7F8D-4D4B-B4BA-1F1138423054}"/>
    <cellStyle name="60% - Accent6 138" xfId="2828" xr:uid="{005E8CFF-FDAA-48C3-A57B-5B0784ABA2FE}"/>
    <cellStyle name="60% - Accent6 139" xfId="2848" xr:uid="{45C095BD-AEF2-49C6-A7AA-D01EBE7844EA}"/>
    <cellStyle name="60% - Accent6 14" xfId="348" xr:uid="{4BFA4AB3-E9A2-4424-B1DD-85E6785FF107}"/>
    <cellStyle name="60% - Accent6 140" xfId="2868" xr:uid="{ECF2C8E8-A415-4BE1-B988-5D0958F5651A}"/>
    <cellStyle name="60% - Accent6 141" xfId="2888" xr:uid="{E5F2D055-C5D0-4813-9DD1-E9571E65E35A}"/>
    <cellStyle name="60% - Accent6 142" xfId="2908" xr:uid="{2CD17FC4-5056-4C55-98CE-A269C087561E}"/>
    <cellStyle name="60% - Accent6 143" xfId="2928" xr:uid="{DA1F3268-6932-4620-AFB8-E4AD48A173AB}"/>
    <cellStyle name="60% - Accent6 144" xfId="2948" xr:uid="{760B6BBE-1340-4AC8-835B-AF4B83ABD530}"/>
    <cellStyle name="60% - Accent6 145" xfId="2968" xr:uid="{0DD9A2C3-A21C-4013-A249-67E75EB08150}"/>
    <cellStyle name="60% - Accent6 146" xfId="2988" xr:uid="{0A84CB56-5201-45D8-B67D-A94902AE1CDB}"/>
    <cellStyle name="60% - Accent6 147" xfId="3008" xr:uid="{3A5EF251-248A-4D3F-9656-78BD6856585E}"/>
    <cellStyle name="60% - Accent6 148" xfId="3028" xr:uid="{27292C54-170C-497E-BC77-901DD92A9E28}"/>
    <cellStyle name="60% - Accent6 149" xfId="3048" xr:uid="{ADAEAE58-DD87-4BA1-BF6F-AB8BBA066457}"/>
    <cellStyle name="60% - Accent6 15" xfId="368" xr:uid="{18116400-80C1-43ED-B5F2-A3394F1C8036}"/>
    <cellStyle name="60% - Accent6 150" xfId="3070" xr:uid="{2587A843-5B61-46A9-A9C2-8C8E74A9CCE3}"/>
    <cellStyle name="60% - Accent6 151" xfId="3090" xr:uid="{AF1FBB2B-81AA-4E1E-A39D-CFED36764596}"/>
    <cellStyle name="60% - Accent6 152" xfId="3110" xr:uid="{3BFFFDF2-97F6-4D98-9B7D-3E59E1D94EF2}"/>
    <cellStyle name="60% - Accent6 153" xfId="3130" xr:uid="{BBF4BF3E-310E-4561-9FEE-2D35ECCCF93F}"/>
    <cellStyle name="60% - Accent6 154" xfId="3150" xr:uid="{92B3369B-A296-4A36-BF0E-DB2A52B7F2E2}"/>
    <cellStyle name="60% - Accent6 155" xfId="3170" xr:uid="{F6F5AD91-9106-468F-9D94-FDCB7C0BAFAD}"/>
    <cellStyle name="60% - Accent6 156" xfId="3190" xr:uid="{ECADB816-3EF9-4E05-BA6A-ADB70AD3FEC3}"/>
    <cellStyle name="60% - Accent6 157" xfId="3210" xr:uid="{A2C969BB-EE7E-404D-A833-A31770EAA645}"/>
    <cellStyle name="60% - Accent6 158" xfId="3230" xr:uid="{A34925C1-082F-4D04-81D2-4105C3F1D8BC}"/>
    <cellStyle name="60% - Accent6 159" xfId="3250" xr:uid="{2A34E1FD-F088-4D9B-B0D4-DC8D6589EBDB}"/>
    <cellStyle name="60% - Accent6 16" xfId="388" xr:uid="{123EB01A-F734-4E75-8076-59E1A8FF7DFA}"/>
    <cellStyle name="60% - Accent6 160" xfId="3270" xr:uid="{59CB0B7C-0145-4514-AEAE-CDD46C50455A}"/>
    <cellStyle name="60% - Accent6 161" xfId="3290" xr:uid="{0369F368-4DD3-45EF-A962-9DE40D854B9F}"/>
    <cellStyle name="60% - Accent6 162" xfId="3310" xr:uid="{F7C71C2E-75DB-4823-B54C-7543B0243F09}"/>
    <cellStyle name="60% - Accent6 163" xfId="3330" xr:uid="{EFD7F589-3455-452E-B81B-77919ADB2D11}"/>
    <cellStyle name="60% - Accent6 164" xfId="3350" xr:uid="{1E7B8B78-FB9E-463E-ADD8-55A1CA6836F8}"/>
    <cellStyle name="60% - Accent6 165" xfId="3370" xr:uid="{EDC4D8A6-683F-487A-8495-9905C508666E}"/>
    <cellStyle name="60% - Accent6 166" xfId="3390" xr:uid="{57C375FF-3E15-4D9F-8E56-FD67E2F4BEB3}"/>
    <cellStyle name="60% - Accent6 167" xfId="3410" xr:uid="{BBBFE1D1-DCC5-453E-932A-538346B8A475}"/>
    <cellStyle name="60% - Accent6 168" xfId="3430" xr:uid="{57550BD0-AC07-4779-90C3-D23AB1723C5F}"/>
    <cellStyle name="60% - Accent6 169" xfId="3450" xr:uid="{12DC9341-9A82-4969-B4D3-6762A0E648BB}"/>
    <cellStyle name="60% - Accent6 17" xfId="408" xr:uid="{C57B5432-EE64-4627-9F67-69C67C7BA6BF}"/>
    <cellStyle name="60% - Accent6 170" xfId="3470" xr:uid="{FE60D105-03F6-4D12-87C0-32E1F6037F26}"/>
    <cellStyle name="60% - Accent6 171" xfId="3490" xr:uid="{D5FCE92B-D920-449D-A40D-3A97C4C87DED}"/>
    <cellStyle name="60% - Accent6 172" xfId="3510" xr:uid="{AC5A61B9-8245-40C6-B950-E287C5CF8353}"/>
    <cellStyle name="60% - Accent6 173" xfId="3530" xr:uid="{3C08F638-A25E-4805-94F2-E76263A3911D}"/>
    <cellStyle name="60% - Accent6 174" xfId="3550" xr:uid="{BAAF5DAB-CFB4-4F3A-99DB-DA50CAA1ED6C}"/>
    <cellStyle name="60% - Accent6 175" xfId="3570" xr:uid="{BE16F8A9-E860-4382-BE2B-934039FF3849}"/>
    <cellStyle name="60% - Accent6 176" xfId="3590" xr:uid="{131C6ADC-E1A4-47ED-9D2D-685C917855FC}"/>
    <cellStyle name="60% - Accent6 177" xfId="3610" xr:uid="{2D13D8FA-FF3E-40BD-BA08-4A478738F5B6}"/>
    <cellStyle name="60% - Accent6 178" xfId="3630" xr:uid="{D35AA776-E6EA-4A7D-AECC-61D1071AA75A}"/>
    <cellStyle name="60% - Accent6 179" xfId="3650" xr:uid="{76500781-9C25-48ED-9C33-B24EF9B3E756}"/>
    <cellStyle name="60% - Accent6 18" xfId="428" xr:uid="{6DFB34F8-27AD-44B1-B0B2-A7702DB62104}"/>
    <cellStyle name="60% - Accent6 180" xfId="3670" xr:uid="{07667244-1241-42BA-9FD0-AA6F7285B25F}"/>
    <cellStyle name="60% - Accent6 181" xfId="3690" xr:uid="{49F8F1C0-7D8A-43D3-8B6A-1138E89C7C6F}"/>
    <cellStyle name="60% - Accent6 182" xfId="3710" xr:uid="{D0CF3C8D-0DFA-46BB-BD56-229BC6DDC0FC}"/>
    <cellStyle name="60% - Accent6 183" xfId="3730" xr:uid="{34347F90-4C4A-4124-8359-2835B642E196}"/>
    <cellStyle name="60% - Accent6 184" xfId="3750" xr:uid="{FEADC9A0-BED1-4D97-A68C-AF8826973F1F}"/>
    <cellStyle name="60% - Accent6 185" xfId="3770" xr:uid="{E06F7178-5006-41EC-AA41-F2AC5F374368}"/>
    <cellStyle name="60% - Accent6 186" xfId="3790" xr:uid="{0ED2347D-F653-4D32-AF38-EC31BF00D307}"/>
    <cellStyle name="60% - Accent6 187" xfId="3810" xr:uid="{CEE070EF-6773-4939-AE53-E415350369B0}"/>
    <cellStyle name="60% - Accent6 188" xfId="3830" xr:uid="{D3EDE1D1-A2E4-41E6-8817-B45A78508C0B}"/>
    <cellStyle name="60% - Accent6 189" xfId="3850" xr:uid="{1DED86AB-558C-472F-8676-4512860DDFD3}"/>
    <cellStyle name="60% - Accent6 19" xfId="448" xr:uid="{E4F73F91-F5BD-4968-B1AF-0B8F915777BF}"/>
    <cellStyle name="60% - Accent6 190" xfId="3870" xr:uid="{DA85F859-EEB2-4E90-A2E3-4CB3234721A0}"/>
    <cellStyle name="60% - Accent6 191" xfId="3890" xr:uid="{02681D3D-6D5D-484D-8C05-81826749ED3F}"/>
    <cellStyle name="60% - Accent6 192" xfId="3910" xr:uid="{4BB40306-332B-42BD-BA7F-340A3B33B464}"/>
    <cellStyle name="60% - Accent6 193" xfId="3930" xr:uid="{C1F71EEE-624B-4466-9CE9-BF7EC8036DCC}"/>
    <cellStyle name="60% - Accent6 194" xfId="3950" xr:uid="{B92D38E2-FF03-43D5-A66A-65393BE25D62}"/>
    <cellStyle name="60% - Accent6 195" xfId="3970" xr:uid="{F61F402D-783A-40EA-802D-0B3C55810D34}"/>
    <cellStyle name="60% - Accent6 196" xfId="3990" xr:uid="{1DC074EC-2A77-405E-B82A-AC2E13B2B59D}"/>
    <cellStyle name="60% - Accent6 197" xfId="4010" xr:uid="{16296D3D-92A4-4B26-8935-A3A43DD1D107}"/>
    <cellStyle name="60% - Accent6 198" xfId="4030" xr:uid="{275F6984-0D11-4231-A19E-76AB1FD823A1}"/>
    <cellStyle name="60% - Accent6 199" xfId="4050" xr:uid="{FE51AC64-BB1C-4E83-9B82-C1A382A771DB}"/>
    <cellStyle name="60% - Accent6 2" xfId="108" xr:uid="{27E53B40-E012-4D2C-B7F0-A1A5BADBF901}"/>
    <cellStyle name="60% - Accent6 20" xfId="468" xr:uid="{A5884E73-3C8C-46DF-905D-59FC31649B57}"/>
    <cellStyle name="60% - Accent6 200" xfId="4070" xr:uid="{DF2F2F94-3CA9-447E-9E49-1431EC69F295}"/>
    <cellStyle name="60% - Accent6 201" xfId="4090" xr:uid="{F6CB045F-C5AE-4DE0-8893-A104AD0C03CC}"/>
    <cellStyle name="60% - Accent6 202" xfId="4110" xr:uid="{0CAFA246-87A0-427C-8206-149A2E5D12C2}"/>
    <cellStyle name="60% - Accent6 203" xfId="4130" xr:uid="{22AD04D9-2A09-40D3-AFD5-011806408206}"/>
    <cellStyle name="60% - Accent6 204" xfId="4150" xr:uid="{4D3334E4-77AB-4238-AE61-512F8E60672A}"/>
    <cellStyle name="60% - Accent6 205" xfId="4170" xr:uid="{F784A727-FABD-47A5-865B-B5C4A0415509}"/>
    <cellStyle name="60% - Accent6 206" xfId="4190" xr:uid="{406950EE-84A2-475C-AF76-95F38A7DB7FC}"/>
    <cellStyle name="60% - Accent6 207" xfId="4210" xr:uid="{F6137EDB-B5CA-4291-98EB-D918030C6188}"/>
    <cellStyle name="60% - Accent6 208" xfId="4230" xr:uid="{FEF5DC88-8F75-4B86-A152-DFEA445E0D49}"/>
    <cellStyle name="60% - Accent6 209" xfId="4251" xr:uid="{B50BB683-678F-4431-885D-5EA42E71C558}"/>
    <cellStyle name="60% - Accent6 21" xfId="488" xr:uid="{E1934EFC-232B-4CFF-9919-4C14A6F37726}"/>
    <cellStyle name="60% - Accent6 210" xfId="4271" xr:uid="{285B1412-F0DA-453C-8A77-7891745AACC6}"/>
    <cellStyle name="60% - Accent6 211" xfId="41" xr:uid="{2D2C9C77-A7E6-4362-8B6F-408DCF3886FE}"/>
    <cellStyle name="60% - Accent6 22" xfId="508" xr:uid="{469F2094-EE19-456D-A882-4E299C0DCC6C}"/>
    <cellStyle name="60% - Accent6 23" xfId="528" xr:uid="{E439F1B1-C8BF-425B-96DA-758716FA3034}"/>
    <cellStyle name="60% - Accent6 24" xfId="548" xr:uid="{CE1C25E8-957F-4677-8FE3-11183915DA55}"/>
    <cellStyle name="60% - Accent6 25" xfId="568" xr:uid="{5D4AF478-0285-4DA2-AD38-C2445CCE07E6}"/>
    <cellStyle name="60% - Accent6 26" xfId="588" xr:uid="{1B56810C-C1AD-4803-B419-E14A6F7A1500}"/>
    <cellStyle name="60% - Accent6 27" xfId="608" xr:uid="{EF4E015F-714A-4540-A4A0-9D722BAA1ABB}"/>
    <cellStyle name="60% - Accent6 28" xfId="628" xr:uid="{66BD4D2D-579F-4F02-8346-2AFEF04C2B73}"/>
    <cellStyle name="60% - Accent6 29" xfId="648" xr:uid="{734F175A-6C5A-4212-BDB8-FB56D0FD1D5A}"/>
    <cellStyle name="60% - Accent6 3" xfId="128" xr:uid="{707F5BD7-8559-491D-BA3C-394BC180B4BB}"/>
    <cellStyle name="60% - Accent6 30" xfId="668" xr:uid="{9A7A01BB-F62A-4F4D-9B3C-84F2D515B220}"/>
    <cellStyle name="60% - Accent6 31" xfId="688" xr:uid="{D6A91F00-A35C-40D6-AD2F-E7762A24C540}"/>
    <cellStyle name="60% - Accent6 32" xfId="708" xr:uid="{9C5D0C67-5551-4B73-9D4A-FA4650796EA8}"/>
    <cellStyle name="60% - Accent6 33" xfId="728" xr:uid="{05EFA038-6355-467B-9795-BBFC263E5CFC}"/>
    <cellStyle name="60% - Accent6 34" xfId="748" xr:uid="{B72BB78E-E037-4FC5-88E2-75873B1C0818}"/>
    <cellStyle name="60% - Accent6 35" xfId="768" xr:uid="{A5B5EA29-C1D8-4024-9EC4-83C5122ECBAB}"/>
    <cellStyle name="60% - Accent6 36" xfId="788" xr:uid="{1B8B040A-8308-4067-B359-978A6EC0D713}"/>
    <cellStyle name="60% - Accent6 37" xfId="808" xr:uid="{03CC2482-DA8B-4F71-9E42-3212D984C6A4}"/>
    <cellStyle name="60% - Accent6 38" xfId="828" xr:uid="{AE3432A1-B1EC-4314-9979-7E50F77DB82A}"/>
    <cellStyle name="60% - Accent6 39" xfId="848" xr:uid="{727FA5E9-9110-45B5-944E-0C815ED841E8}"/>
    <cellStyle name="60% - Accent6 4" xfId="148" xr:uid="{BA39BBEA-4312-4152-8C78-E7301F610B3C}"/>
    <cellStyle name="60% - Accent6 40" xfId="868" xr:uid="{4E9654B1-8331-4BF4-A2AC-06C1A4B95458}"/>
    <cellStyle name="60% - Accent6 41" xfId="888" xr:uid="{7DD9626A-2536-4581-94CE-FD55B96A394E}"/>
    <cellStyle name="60% - Accent6 42" xfId="908" xr:uid="{6F3CF2F1-A702-4D2B-8ABC-34AEDBB84577}"/>
    <cellStyle name="60% - Accent6 43" xfId="928" xr:uid="{D20E4F8D-74DC-4C1B-BA91-135E71D1664F}"/>
    <cellStyle name="60% - Accent6 44" xfId="948" xr:uid="{237D05B1-5087-4557-B4DE-298740DA8F56}"/>
    <cellStyle name="60% - Accent6 45" xfId="968" xr:uid="{91A4E8D2-41C1-4649-9FE1-19586D557594}"/>
    <cellStyle name="60% - Accent6 46" xfId="988" xr:uid="{DD71E863-2ABB-492B-81F2-C220F47B2BCB}"/>
    <cellStyle name="60% - Accent6 47" xfId="1008" xr:uid="{A108E1FA-21E2-4304-92D0-0AED238B3C4F}"/>
    <cellStyle name="60% - Accent6 48" xfId="1028" xr:uid="{6708A7BC-0A1A-4720-A6F9-9F94BB548A5E}"/>
    <cellStyle name="60% - Accent6 49" xfId="1048" xr:uid="{3F4EF315-4926-48F4-AF2C-186C015F3DE7}"/>
    <cellStyle name="60% - Accent6 5" xfId="168" xr:uid="{C832C309-4AF0-4725-BFAA-5378C5BB4F6E}"/>
    <cellStyle name="60% - Accent6 50" xfId="1068" xr:uid="{ED6155B1-1E26-4F86-9BDC-617BC06D5F18}"/>
    <cellStyle name="60% - Accent6 51" xfId="1088" xr:uid="{2150EF57-17C7-4A25-A027-5DEC6A17BD57}"/>
    <cellStyle name="60% - Accent6 52" xfId="1108" xr:uid="{917B0371-1582-4FD3-8DBA-24DBC369A37B}"/>
    <cellStyle name="60% - Accent6 53" xfId="1128" xr:uid="{280BBFA9-A009-4AC3-AAAE-6180F1C8E9F4}"/>
    <cellStyle name="60% - Accent6 54" xfId="1148" xr:uid="{86F091B5-A3D3-4E16-832F-C90F266526F7}"/>
    <cellStyle name="60% - Accent6 55" xfId="1168" xr:uid="{ACCEEE3F-CD36-411B-982B-E5589F4B2B87}"/>
    <cellStyle name="60% - Accent6 56" xfId="1188" xr:uid="{079FF09C-9311-464E-84C9-6190BD4EDFBB}"/>
    <cellStyle name="60% - Accent6 57" xfId="1208" xr:uid="{CB293C63-A95B-4665-8EA6-CF39D4892C13}"/>
    <cellStyle name="60% - Accent6 58" xfId="1228" xr:uid="{3682F62E-BD39-4CC9-91F8-3D21A2ABCF70}"/>
    <cellStyle name="60% - Accent6 59" xfId="1248" xr:uid="{E5910FCB-A53F-4377-AC43-53768BA70F0D}"/>
    <cellStyle name="60% - Accent6 6" xfId="188" xr:uid="{8B435BB4-C0E9-450F-B085-196ABE4A7307}"/>
    <cellStyle name="60% - Accent6 60" xfId="1268" xr:uid="{0892CEDD-DC97-4346-9C0C-C2B8B9D380FE}"/>
    <cellStyle name="60% - Accent6 61" xfId="1288" xr:uid="{896DA07E-DA21-4AA9-B61F-6E5F73AE2144}"/>
    <cellStyle name="60% - Accent6 62" xfId="1308" xr:uid="{0BB24E0F-606F-4A54-B29A-4F2DA458D330}"/>
    <cellStyle name="60% - Accent6 63" xfId="1328" xr:uid="{7FA69760-CACC-4866-AC6A-18BA7FE558C9}"/>
    <cellStyle name="60% - Accent6 64" xfId="1348" xr:uid="{1684E5D2-CE64-4A99-A508-54714A26C24D}"/>
    <cellStyle name="60% - Accent6 65" xfId="1368" xr:uid="{4080BCE3-5C93-4991-9E76-8089D8291F5E}"/>
    <cellStyle name="60% - Accent6 66" xfId="1388" xr:uid="{ACE44789-2DA2-46B4-B8E3-7BC64A54A705}"/>
    <cellStyle name="60% - Accent6 67" xfId="1408" xr:uid="{A36E4BC2-0F56-497E-AA67-96F999688F18}"/>
    <cellStyle name="60% - Accent6 68" xfId="1428" xr:uid="{13ACFA51-25EF-4EDC-B61D-44C1DE6316B0}"/>
    <cellStyle name="60% - Accent6 69" xfId="1448" xr:uid="{24688686-8F12-4ED2-80CA-3608892F136E}"/>
    <cellStyle name="60% - Accent6 7" xfId="208" xr:uid="{CCB55700-B452-4FE4-AFE3-A25546F78A7C}"/>
    <cellStyle name="60% - Accent6 70" xfId="1468" xr:uid="{DA3169F4-0F8C-42EE-B3A9-121626FAAF15}"/>
    <cellStyle name="60% - Accent6 71" xfId="1488" xr:uid="{981023E0-0E27-428C-98F8-2A681EBD4C83}"/>
    <cellStyle name="60% - Accent6 72" xfId="1508" xr:uid="{7B43CC53-EB23-42C4-9ABA-9024669EBCA3}"/>
    <cellStyle name="60% - Accent6 73" xfId="1528" xr:uid="{F1AB817D-D40E-465E-AA7C-A6690ADBC3C2}"/>
    <cellStyle name="60% - Accent6 74" xfId="1548" xr:uid="{38CBF682-0160-4F0A-88FC-D1A16BA7B616}"/>
    <cellStyle name="60% - Accent6 75" xfId="1568" xr:uid="{DB4F93F4-E4D0-4EBC-96FB-BCD3993A0FB6}"/>
    <cellStyle name="60% - Accent6 76" xfId="1588" xr:uid="{9B3F820D-D4FB-468B-A555-4A3C19E7BA10}"/>
    <cellStyle name="60% - Accent6 77" xfId="1608" xr:uid="{D1EFF679-995E-4B46-9C7A-4312661460B6}"/>
    <cellStyle name="60% - Accent6 78" xfId="1628" xr:uid="{924772B3-3249-42EB-8EED-A9F3A2ADB7C9}"/>
    <cellStyle name="60% - Accent6 79" xfId="1648" xr:uid="{AEE6FF8F-D081-407E-9FE7-6FDADE614457}"/>
    <cellStyle name="60% - Accent6 8" xfId="228" xr:uid="{24FD026C-8B0A-4C35-AECE-421D34B6C58B}"/>
    <cellStyle name="60% - Accent6 80" xfId="1668" xr:uid="{75B94DC3-30AF-4A44-8071-39DE647E354B}"/>
    <cellStyle name="60% - Accent6 81" xfId="1688" xr:uid="{A5A67DF9-4DED-4BAD-9136-59EAA7852538}"/>
    <cellStyle name="60% - Accent6 82" xfId="1708" xr:uid="{149EEA0A-F406-4693-BBB0-9F7B5FE3BFF6}"/>
    <cellStyle name="60% - Accent6 83" xfId="1728" xr:uid="{4081D265-6177-4AF6-8BD9-669206C1B89B}"/>
    <cellStyle name="60% - Accent6 84" xfId="1748" xr:uid="{10A0C0A6-4710-440D-9A6C-5B2A72214BC8}"/>
    <cellStyle name="60% - Accent6 85" xfId="1768" xr:uid="{4048F5F2-0E64-4364-95D3-B5EFE2985A39}"/>
    <cellStyle name="60% - Accent6 86" xfId="1788" xr:uid="{F4D86A77-EED4-44A1-A5C6-E7D0A771BE81}"/>
    <cellStyle name="60% - Accent6 87" xfId="1808" xr:uid="{72F58241-2D27-4C55-999B-7C152BD33C26}"/>
    <cellStyle name="60% - Accent6 88" xfId="1828" xr:uid="{020779C4-B47D-4FA9-A607-4BD7CE3DEF59}"/>
    <cellStyle name="60% - Accent6 89" xfId="1848" xr:uid="{CD41D7C7-06DF-42FF-B28A-6F30BDA1AC11}"/>
    <cellStyle name="60% - Accent6 9" xfId="248" xr:uid="{7C5B5303-71B0-4CED-8251-AF57ABB745A8}"/>
    <cellStyle name="60% - Accent6 90" xfId="1868" xr:uid="{FA492140-95C4-4FBE-8C53-4B7D4A9880AA}"/>
    <cellStyle name="60% - Accent6 91" xfId="1888" xr:uid="{47D23B12-D6BC-4479-9008-86786650BDFC}"/>
    <cellStyle name="60% - Accent6 92" xfId="1908" xr:uid="{F745FFA9-09A8-4439-A405-8F6543F0448E}"/>
    <cellStyle name="60% - Accent6 93" xfId="1928" xr:uid="{9B736A0C-3026-4137-B552-9FD06F42BD63}"/>
    <cellStyle name="60% - Accent6 94" xfId="1948" xr:uid="{D26BB372-512C-4471-BCEB-6C8BBB167656}"/>
    <cellStyle name="60% - Accent6 95" xfId="1968" xr:uid="{9D0D294C-D7D6-4566-9D98-21332461E0F9}"/>
    <cellStyle name="60% - Accent6 96" xfId="1988" xr:uid="{551B6E84-B59B-4964-8549-E2C971CE5F23}"/>
    <cellStyle name="60% - Accent6 97" xfId="2008" xr:uid="{593D5B82-7A70-4B49-B27F-78B7D6CB1CCB}"/>
    <cellStyle name="60% - Accent6 98" xfId="2028" xr:uid="{F68743F5-394B-4433-AD74-F9106A0C5ADF}"/>
    <cellStyle name="60% - Accent6 99" xfId="2048" xr:uid="{2429045B-C0E1-4F61-814F-66A83DAFE9E5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3050" xr:uid="{856B3FA9-4C26-472F-9924-DBE90B8ABF32}"/>
    <cellStyle name="Comma 3" xfId="4232" xr:uid="{F89BAD86-1A00-4037-8154-C5E8BD5BB869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89" xr:uid="{0BC4D34D-A22E-47D6-9631-A5EE5D60D5B0}"/>
    <cellStyle name="Neutral 3" xfId="35" xr:uid="{93A7FC12-BB22-4943-ADAF-D75DA98C12A1}"/>
    <cellStyle name="Normal" xfId="0" builtinId="0"/>
    <cellStyle name="Normal 10" xfId="169" xr:uid="{08F3A91E-DA0A-472A-AFA7-677EAD787C9F}"/>
    <cellStyle name="Normal 100" xfId="1969" xr:uid="{5ACCD995-62EA-4C08-A347-36846C214A5C}"/>
    <cellStyle name="Normal 101" xfId="1989" xr:uid="{2708458B-995A-417C-86F7-BB7EEF7D3C28}"/>
    <cellStyle name="Normal 102" xfId="2009" xr:uid="{40A4C9C8-852A-4E08-A3F1-7DC0CCB2AFC1}"/>
    <cellStyle name="Normal 103" xfId="2029" xr:uid="{9AE3DFAE-A1EA-4235-BA47-25CD4A13F0E7}"/>
    <cellStyle name="Normal 104" xfId="2049" xr:uid="{DCD0CF30-A886-4227-84D6-A6B52D2F320C}"/>
    <cellStyle name="Normal 105" xfId="2069" xr:uid="{59BBBEC3-1C15-498F-9F32-9A992A82F700}"/>
    <cellStyle name="Normal 106" xfId="2089" xr:uid="{492DFA3C-7397-4EC7-8F16-0528A992A727}"/>
    <cellStyle name="Normal 107" xfId="2109" xr:uid="{9C2C723C-5DD3-464F-9974-785B71972F2D}"/>
    <cellStyle name="Normal 108" xfId="2129" xr:uid="{CDC01DDD-DC30-40E8-A9D8-A34EC4943C32}"/>
    <cellStyle name="Normal 109" xfId="2149" xr:uid="{D24014B3-A37B-4DF1-8CB9-4E33D8151C16}"/>
    <cellStyle name="Normal 11" xfId="189" xr:uid="{B4DAC53A-6A7F-43FF-AF1C-DFF0EB6E9A8D}"/>
    <cellStyle name="Normal 110" xfId="2169" xr:uid="{85342437-7AAA-459C-B06A-4D84A5AB1425}"/>
    <cellStyle name="Normal 111" xfId="2189" xr:uid="{AC04B9B6-66E7-4F5E-8C32-7E7EE24A02EA}"/>
    <cellStyle name="Normal 112" xfId="2209" xr:uid="{B78E4CF3-73A9-4B47-BB0C-6353C0383CAE}"/>
    <cellStyle name="Normal 113" xfId="2229" xr:uid="{F84E964E-AC11-4195-B5B4-70A9CD9EA07D}"/>
    <cellStyle name="Normal 114" xfId="2249" xr:uid="{F0F4729A-81BE-4542-8B86-D346AE88BAF7}"/>
    <cellStyle name="Normal 115" xfId="2269" xr:uid="{9D0DE268-EFFD-44C7-893D-181CD66A8B86}"/>
    <cellStyle name="Normal 116" xfId="2289" xr:uid="{21D644FC-AF16-45E2-B933-B835B2623AFE}"/>
    <cellStyle name="Normal 117" xfId="2309" xr:uid="{53394195-F433-45B6-BE7F-0229451E1363}"/>
    <cellStyle name="Normal 118" xfId="2329" xr:uid="{6F54B16D-C67F-426C-83E4-1D598965DA99}"/>
    <cellStyle name="Normal 119" xfId="2349" xr:uid="{7839949C-950F-4D6B-8F9B-A4F02CC146A0}"/>
    <cellStyle name="Normal 12" xfId="209" xr:uid="{FFCCAA77-B440-4572-9CC2-8F7A9F9051C4}"/>
    <cellStyle name="Normal 120" xfId="2369" xr:uid="{FA20B2A5-C110-4DC5-A2F1-0A44B02199E8}"/>
    <cellStyle name="Normal 121" xfId="2389" xr:uid="{67F996BE-8817-4D5E-B9AF-BCD229962CD2}"/>
    <cellStyle name="Normal 122" xfId="2409" xr:uid="{A0C0A4F7-7C51-4EA9-82D4-BC1DC6B952C4}"/>
    <cellStyle name="Normal 123" xfId="2429" xr:uid="{AFAD363D-8B61-4C96-9CA1-B359CA3CF09E}"/>
    <cellStyle name="Normal 124" xfId="2449" xr:uid="{AB058137-D45C-49E6-A7C7-A51043480867}"/>
    <cellStyle name="Normal 125" xfId="2469" xr:uid="{35816A0B-0E10-422D-8B0B-551A300E9345}"/>
    <cellStyle name="Normal 126" xfId="2489" xr:uid="{A0E577CC-4553-418B-990D-2FF4D00BA081}"/>
    <cellStyle name="Normal 127" xfId="2509" xr:uid="{D0D1C577-412C-494E-93C7-BD15A85CB144}"/>
    <cellStyle name="Normal 128" xfId="2529" xr:uid="{0BADFFDE-074C-49EB-8DC7-BA24205F7B76}"/>
    <cellStyle name="Normal 129" xfId="2549" xr:uid="{FE631A88-4C48-4C8B-B7E2-515AB9EC5C89}"/>
    <cellStyle name="Normal 13" xfId="229" xr:uid="{CB5F8921-9EEC-4C33-98C5-BA558C1586CE}"/>
    <cellStyle name="Normal 130" xfId="2569" xr:uid="{E7C2902C-B17C-471B-BBF1-1B885AD5C3C9}"/>
    <cellStyle name="Normal 131" xfId="2589" xr:uid="{42DB2B00-7622-45F0-B5E7-7AE3AF4BA26D}"/>
    <cellStyle name="Normal 132" xfId="2609" xr:uid="{CF07F767-B6A4-4CD7-B9B9-92471CEC7F81}"/>
    <cellStyle name="Normal 133" xfId="2629" xr:uid="{321D39F1-CA05-422B-8D6D-F9FB8EB7E276}"/>
    <cellStyle name="Normal 134" xfId="2649" xr:uid="{976E217F-6547-40A7-8F22-1D1A0EB531F7}"/>
    <cellStyle name="Normal 135" xfId="2669" xr:uid="{CB428CB0-AF6F-4677-9EAF-E8C5A73BFE92}"/>
    <cellStyle name="Normal 136" xfId="2689" xr:uid="{CDFFA4E8-4AC2-4450-86D6-FABAA28E8E77}"/>
    <cellStyle name="Normal 137" xfId="2709" xr:uid="{E960E17C-CE4B-4584-9527-9A9B4CDCA060}"/>
    <cellStyle name="Normal 138" xfId="2729" xr:uid="{5DB06BFB-5307-4577-9C02-ECDBEBA8B0D2}"/>
    <cellStyle name="Normal 139" xfId="2749" xr:uid="{5997B5EB-2911-430D-B618-22497F90E755}"/>
    <cellStyle name="Normal 14" xfId="249" xr:uid="{147C2F1F-435D-4B91-952B-24E913303DF9}"/>
    <cellStyle name="Normal 140" xfId="2769" xr:uid="{A8E2E4B9-03E2-4CA2-8E2A-67819C7D2492}"/>
    <cellStyle name="Normal 141" xfId="2789" xr:uid="{A0AB44B6-C2F5-4FB8-8A67-4D2BC45C232C}"/>
    <cellStyle name="Normal 142" xfId="2809" xr:uid="{37509822-E224-4DCE-AF84-908C175ACAA6}"/>
    <cellStyle name="Normal 143" xfId="2829" xr:uid="{B82F3CAC-CFF8-4703-B0D4-729679E9ADDB}"/>
    <cellStyle name="Normal 144" xfId="2849" xr:uid="{9E606C78-D710-434D-B601-B2542BA9B4F7}"/>
    <cellStyle name="Normal 145" xfId="2869" xr:uid="{4786A72D-E995-47C5-BA11-9F8776E3E10D}"/>
    <cellStyle name="Normal 146" xfId="2889" xr:uid="{55D552F5-2776-4FA9-B048-BE2679D9273B}"/>
    <cellStyle name="Normal 147" xfId="2909" xr:uid="{FA7D774A-197C-477B-900F-C9D440BA9CDA}"/>
    <cellStyle name="Normal 148" xfId="2929" xr:uid="{32DEA0E9-E517-4AB5-AAC5-2E4E71C19A65}"/>
    <cellStyle name="Normal 149" xfId="2949" xr:uid="{E9E083BE-7611-4DE7-85B7-2B3CD6127B84}"/>
    <cellStyle name="Normal 15" xfId="269" xr:uid="{FD98BA8A-32B6-4C9B-B24D-55C53FBC0A25}"/>
    <cellStyle name="Normal 150" xfId="2969" xr:uid="{4FA5F665-258A-4184-BAC5-B4D1C913DC68}"/>
    <cellStyle name="Normal 151" xfId="2989" xr:uid="{1769E606-214C-4BF6-8920-C071B263AF36}"/>
    <cellStyle name="Normal 152" xfId="3009" xr:uid="{3C245D99-0F26-4A3F-8978-D7F22C914966}"/>
    <cellStyle name="Normal 153" xfId="3029" xr:uid="{FCBEFD8A-A6B6-41CA-863C-A83A3127FE08}"/>
    <cellStyle name="Normal 154" xfId="3049" xr:uid="{2DA73D26-E401-4385-B5DF-1902F515CC89}"/>
    <cellStyle name="Normal 155" xfId="3051" xr:uid="{E837D814-147D-482E-86E8-E05C1D7EFC87}"/>
    <cellStyle name="Normal 156" xfId="3071" xr:uid="{CF543F8B-9414-4A78-8883-99D22866BB11}"/>
    <cellStyle name="Normal 157" xfId="3091" xr:uid="{C7B1EC45-83A7-4F21-9077-7B92E7F26F79}"/>
    <cellStyle name="Normal 158" xfId="3111" xr:uid="{1A3043AE-D1DA-4023-9876-8A63D7115596}"/>
    <cellStyle name="Normal 159" xfId="3131" xr:uid="{D0DAEF19-B6E4-4E12-9573-9452F51FDC13}"/>
    <cellStyle name="Normal 16" xfId="289" xr:uid="{9CB8C072-4ED6-48FC-9F8C-BF41E60D7C7A}"/>
    <cellStyle name="Normal 160" xfId="3151" xr:uid="{B7B93683-0010-4177-9A89-0E9D4C655E00}"/>
    <cellStyle name="Normal 161" xfId="3171" xr:uid="{EBE93E28-9940-4907-AD2E-6C32A7C126D8}"/>
    <cellStyle name="Normal 162" xfId="3191" xr:uid="{6F23CCA5-D2EC-472A-8E6F-CEB21699DC8D}"/>
    <cellStyle name="Normal 163" xfId="3211" xr:uid="{DA434B1F-91CF-4C25-B51D-2FA5918A364B}"/>
    <cellStyle name="Normal 164" xfId="3231" xr:uid="{7C2CB2A2-89E1-4D2B-9FA2-52DD3A205BEC}"/>
    <cellStyle name="Normal 165" xfId="3251" xr:uid="{DD161C02-BE5F-4E29-A7D0-133DAA05AE98}"/>
    <cellStyle name="Normal 166" xfId="3271" xr:uid="{487E2FF3-B8C7-4EF2-A1DA-3735F1A58162}"/>
    <cellStyle name="Normal 167" xfId="3291" xr:uid="{48AAEFB4-1C03-4B8D-A46F-C8F7F1856956}"/>
    <cellStyle name="Normal 168" xfId="3311" xr:uid="{C7B4C554-655A-4617-83FF-EAF0A19C8508}"/>
    <cellStyle name="Normal 169" xfId="3331" xr:uid="{07DEBB0C-87FF-490F-BF07-F2FC3120A8FF}"/>
    <cellStyle name="Normal 17" xfId="309" xr:uid="{5AC844DB-53F1-453E-8E9F-F06823C6B595}"/>
    <cellStyle name="Normal 170" xfId="3351" xr:uid="{0DA0D07F-0047-4272-A964-26BD4A7A96CC}"/>
    <cellStyle name="Normal 171" xfId="3371" xr:uid="{C1D11C77-2F77-4E1F-AE83-427FB1EA1129}"/>
    <cellStyle name="Normal 172" xfId="3391" xr:uid="{F0B65C38-387D-4CE3-A02B-C9BD4E40C159}"/>
    <cellStyle name="Normal 173" xfId="3411" xr:uid="{39DD6695-05AC-4CEA-A71B-19DBBA07366C}"/>
    <cellStyle name="Normal 174" xfId="3431" xr:uid="{2E97825F-360C-4F76-8E0D-23DF3D205210}"/>
    <cellStyle name="Normal 175" xfId="3451" xr:uid="{31A5E455-3DC1-4AD8-8C59-1229B1DE078F}"/>
    <cellStyle name="Normal 176" xfId="3471" xr:uid="{7506694F-CCCB-4249-A653-894704336866}"/>
    <cellStyle name="Normal 177" xfId="3491" xr:uid="{EB4A1875-81CD-4C14-95E1-DEC68D7CFE0E}"/>
    <cellStyle name="Normal 178" xfId="3511" xr:uid="{FCAB667C-6DC6-4021-A88B-270C846A56AA}"/>
    <cellStyle name="Normal 179" xfId="3531" xr:uid="{B5DC45BB-E3F6-4CD8-B93D-9781A8959E1E}"/>
    <cellStyle name="Normal 18" xfId="329" xr:uid="{1D1DD162-8EF6-48A3-BDC1-41CBE738712E}"/>
    <cellStyle name="Normal 180" xfId="3551" xr:uid="{870CA3FD-02C7-439D-A46F-5596D8A1062B}"/>
    <cellStyle name="Normal 181" xfId="3571" xr:uid="{8B2F0156-2E68-4245-8D47-B728EB9535F2}"/>
    <cellStyle name="Normal 182" xfId="3591" xr:uid="{ED8A3F06-1907-4E53-B6C5-507BBDD83F11}"/>
    <cellStyle name="Normal 183" xfId="3611" xr:uid="{993E1247-8CA3-4D2A-A202-3DAC311297F0}"/>
    <cellStyle name="Normal 184" xfId="3631" xr:uid="{AC40B4C1-8EEE-457A-9FFC-5795A8D858F6}"/>
    <cellStyle name="Normal 185" xfId="3651" xr:uid="{B2187159-CF5E-4E96-A796-AACF0ADC3661}"/>
    <cellStyle name="Normal 186" xfId="3671" xr:uid="{C48FBD4D-08F0-4795-8A81-089265E415A3}"/>
    <cellStyle name="Normal 187" xfId="3691" xr:uid="{1231AB1C-8AF7-4612-865E-CE2DB9C693F8}"/>
    <cellStyle name="Normal 188" xfId="3711" xr:uid="{A739FC4B-B4FB-40EA-B1D7-C03D7E3DCF46}"/>
    <cellStyle name="Normal 189" xfId="3731" xr:uid="{F3F2907D-074B-49FF-B445-475A7D6F308F}"/>
    <cellStyle name="Normal 19" xfId="349" xr:uid="{62A14A47-C8AB-44C6-AF65-663EF816092C}"/>
    <cellStyle name="Normal 190" xfId="3751" xr:uid="{C1A5B6F0-547F-40A6-9B81-486CD98D6DF6}"/>
    <cellStyle name="Normal 191" xfId="3771" xr:uid="{940F3F36-AC88-4E96-8754-78F31EC0CC15}"/>
    <cellStyle name="Normal 192" xfId="3791" xr:uid="{B881CF31-0336-4B6A-BCB6-A0921A699B6E}"/>
    <cellStyle name="Normal 193" xfId="3811" xr:uid="{3FE66F7A-27FD-4042-8A78-02B257FC8E84}"/>
    <cellStyle name="Normal 194" xfId="3831" xr:uid="{8CA18521-928F-486F-ACDB-AF3715B12C0C}"/>
    <cellStyle name="Normal 195" xfId="3851" xr:uid="{3DD84EE4-29AD-40F1-A666-AB8A92FE53A2}"/>
    <cellStyle name="Normal 196" xfId="3871" xr:uid="{B734AF9F-24B9-404D-A0BA-6BF7979012B0}"/>
    <cellStyle name="Normal 197" xfId="3891" xr:uid="{0823A470-828E-47D8-B747-02F18B803EAE}"/>
    <cellStyle name="Normal 198" xfId="3911" xr:uid="{83509156-27C3-4F09-935F-69CF2AD00E83}"/>
    <cellStyle name="Normal 199" xfId="3931" xr:uid="{74F8C7FB-1DFB-47D7-9F9C-784DE27753B3}"/>
    <cellStyle name="Normal 2" xfId="42" xr:uid="{4C2E4358-5B1B-4D4B-9126-3FC614D77926}"/>
    <cellStyle name="Normal 20" xfId="369" xr:uid="{6A7D1D17-FFE5-4437-8933-1281EC6C21C2}"/>
    <cellStyle name="Normal 200" xfId="3951" xr:uid="{002BF5FB-BD49-44B6-A34C-BE0686AB75A9}"/>
    <cellStyle name="Normal 201" xfId="3971" xr:uid="{D7027C85-9A10-463A-9140-BEDC41F1702D}"/>
    <cellStyle name="Normal 202" xfId="3991" xr:uid="{3B4B57E9-2E8C-413A-A2E6-69A810F6229C}"/>
    <cellStyle name="Normal 203" xfId="4011" xr:uid="{F65C0535-C317-4C80-B800-DF3448F157A9}"/>
    <cellStyle name="Normal 204" xfId="4031" xr:uid="{C92229A1-7333-409B-9CCF-EB4848C74289}"/>
    <cellStyle name="Normal 205" xfId="4051" xr:uid="{D3E49258-6F49-41DD-92C8-3F79B238246B}"/>
    <cellStyle name="Normal 206" xfId="4071" xr:uid="{5FD4B4AE-A6ED-4A24-BAF8-8957234A4BFD}"/>
    <cellStyle name="Normal 207" xfId="4091" xr:uid="{3801B6C7-A105-40CA-94E5-C162C6BF065B}"/>
    <cellStyle name="Normal 208" xfId="4111" xr:uid="{3F5B4904-C4A9-4ABD-9A8C-7C154950CEC8}"/>
    <cellStyle name="Normal 209" xfId="4131" xr:uid="{52A350E4-3814-48E1-B03E-886463BEFC85}"/>
    <cellStyle name="Normal 21" xfId="389" xr:uid="{A2FBDC80-006D-4A75-9AE7-32C45A0B3181}"/>
    <cellStyle name="Normal 210" xfId="4151" xr:uid="{C7D238C5-34BB-4667-BB4D-E7226C951E01}"/>
    <cellStyle name="Normal 211" xfId="4171" xr:uid="{C696DE5E-F79C-49E4-B5E3-7DDA464A7023}"/>
    <cellStyle name="Normal 212" xfId="4191" xr:uid="{573B7404-8AE6-4DF1-8E3A-B06AD35893AF}"/>
    <cellStyle name="Normal 213" xfId="4211" xr:uid="{683CA4FD-B7C5-41EA-9220-BB0353C6188D}"/>
    <cellStyle name="Normal 214" xfId="4231" xr:uid="{1ABAA4EA-E7F6-4226-855F-1884B0C03E8A}"/>
    <cellStyle name="Normal 215" xfId="4252" xr:uid="{2D6369DC-E64A-43C1-A069-6807B496BAFF}"/>
    <cellStyle name="Normal 216" xfId="34" xr:uid="{54EE6F3C-489C-45CC-8895-4276E0590B66}"/>
    <cellStyle name="Normal 22" xfId="409" xr:uid="{5AAA4093-1108-48A6-89BE-5647E9D51CED}"/>
    <cellStyle name="Normal 23" xfId="429" xr:uid="{ACC19CEC-3716-45FA-9D3A-086BDEED3A6B}"/>
    <cellStyle name="Normal 24" xfId="449" xr:uid="{EB88B4D5-8FF5-4B94-B09D-F49F2E6E59A7}"/>
    <cellStyle name="Normal 25" xfId="469" xr:uid="{AAC2C0E5-B294-41FE-8B47-9BCCEA89836F}"/>
    <cellStyle name="Normal 26" xfId="489" xr:uid="{E1DD3F50-45A8-40D7-AC31-D58E7505F7AD}"/>
    <cellStyle name="Normal 27" xfId="509" xr:uid="{C83A970D-F713-4C41-A598-9F6ED11CF2E0}"/>
    <cellStyle name="Normal 28" xfId="529" xr:uid="{6C07B581-A3AC-43E1-9FF8-C78D6DF726AD}"/>
    <cellStyle name="Normal 29" xfId="549" xr:uid="{1EF00A61-62BB-4712-B48E-0E06714258A9}"/>
    <cellStyle name="Normal 3" xfId="46" xr:uid="{5DEE04AE-574D-455A-BC3B-706EBFE5C881}"/>
    <cellStyle name="Normal 30" xfId="569" xr:uid="{2380DFBE-88CD-4D3E-85DB-D5EE07CD4B19}"/>
    <cellStyle name="Normal 31" xfId="589" xr:uid="{1CF82F2C-5DB5-4C95-BBCA-BA16BEC87F45}"/>
    <cellStyle name="Normal 32" xfId="609" xr:uid="{3C766FBA-D9F8-47D5-9372-7FFF29AE5279}"/>
    <cellStyle name="Normal 33" xfId="629" xr:uid="{0090A394-3F68-43F1-A0E1-88675BC1B485}"/>
    <cellStyle name="Normal 34" xfId="649" xr:uid="{39DD2655-55C4-45B0-A4F9-243FB41F32CA}"/>
    <cellStyle name="Normal 35" xfId="669" xr:uid="{3EFECF15-71E0-47AD-9D94-0A0BF4106D85}"/>
    <cellStyle name="Normal 36" xfId="689" xr:uid="{B98549F9-45D5-46BF-97E1-255D91AD02D3}"/>
    <cellStyle name="Normal 37" xfId="709" xr:uid="{FF1D0624-0966-430C-B261-679E78865F27}"/>
    <cellStyle name="Normal 38" xfId="729" xr:uid="{887A7EE7-E93B-4576-859B-9D30D66A9454}"/>
    <cellStyle name="Normal 39" xfId="749" xr:uid="{E05509AD-8877-41A8-9216-DFCEFEF0A0BD}"/>
    <cellStyle name="Normal 4" xfId="60" xr:uid="{1409131D-9C16-4686-8BE9-673E396A85EB}"/>
    <cellStyle name="Normal 40" xfId="769" xr:uid="{EFADF6C4-808E-4778-8A75-D08A457BC442}"/>
    <cellStyle name="Normal 41" xfId="789" xr:uid="{8D5CA173-411B-4F4B-9491-8337CB3F91F1}"/>
    <cellStyle name="Normal 42" xfId="809" xr:uid="{EA5EA660-49D8-45E0-82EE-0476BFA9E6A2}"/>
    <cellStyle name="Normal 43" xfId="829" xr:uid="{DAA794F6-0C65-4802-97EE-5921BBA54B3E}"/>
    <cellStyle name="Normal 44" xfId="849" xr:uid="{7D32FD57-4E21-4FD7-8332-5F8F0E9A58F1}"/>
    <cellStyle name="Normal 45" xfId="869" xr:uid="{2C421FCE-10BC-47BA-A168-6FC2442FA76B}"/>
    <cellStyle name="Normal 46" xfId="889" xr:uid="{2E192703-4887-4A2D-ADF2-6670A9B9851E}"/>
    <cellStyle name="Normal 47" xfId="909" xr:uid="{CADF6FB5-3403-417A-8B42-1B578775F6B1}"/>
    <cellStyle name="Normal 48" xfId="929" xr:uid="{3DF4B4CA-331E-4B21-A023-9E2EAAC26F5C}"/>
    <cellStyle name="Normal 49" xfId="949" xr:uid="{F4AA2FA7-6FF4-429B-8631-CABF981B29FE}"/>
    <cellStyle name="Normal 5" xfId="74" xr:uid="{03F2D6A1-0278-49B7-883A-C3869B6D08ED}"/>
    <cellStyle name="Normal 50" xfId="969" xr:uid="{E2D2E342-4277-43CF-8D70-D012F5B06374}"/>
    <cellStyle name="Normal 51" xfId="989" xr:uid="{A227DA18-3879-4607-B423-EF6922984C3E}"/>
    <cellStyle name="Normal 52" xfId="1009" xr:uid="{5049DC17-B265-4CE5-836A-79DF714332AA}"/>
    <cellStyle name="Normal 53" xfId="1029" xr:uid="{4CFC952F-E062-410E-900A-906DE8D08887}"/>
    <cellStyle name="Normal 54" xfId="1049" xr:uid="{4B23C881-BF3C-49DF-94EC-2685BA14198D}"/>
    <cellStyle name="Normal 55" xfId="1069" xr:uid="{AE481A77-E839-4AB0-94F0-06EDB2E46AFD}"/>
    <cellStyle name="Normal 56" xfId="1089" xr:uid="{51DF0C1D-07C6-4A17-9A0F-58404F02A4B5}"/>
    <cellStyle name="Normal 57" xfId="1109" xr:uid="{0C56216B-B40F-4A93-BE68-6C87766F371C}"/>
    <cellStyle name="Normal 58" xfId="1129" xr:uid="{53B02440-073C-4128-8E36-2E29926AC021}"/>
    <cellStyle name="Normal 59" xfId="1149" xr:uid="{53389F19-16EF-4CC2-AFDE-0E54D363227B}"/>
    <cellStyle name="Normal 6" xfId="88" xr:uid="{DD3AE061-331B-49A5-A2FD-549CF4471CA6}"/>
    <cellStyle name="Normal 60" xfId="1169" xr:uid="{1BFE2F55-6C35-4113-ACC9-DCBED882E0AE}"/>
    <cellStyle name="Normal 61" xfId="1189" xr:uid="{27032EF5-72B5-4BB9-88E5-476637802575}"/>
    <cellStyle name="Normal 62" xfId="1209" xr:uid="{1619BD41-0F92-40F0-B316-6A5A8CF4BE38}"/>
    <cellStyle name="Normal 63" xfId="1229" xr:uid="{80298792-D071-4390-ACF0-A10896362EA1}"/>
    <cellStyle name="Normal 64" xfId="1249" xr:uid="{74A28D9D-B72C-4626-B7D9-C92F9D8A5774}"/>
    <cellStyle name="Normal 65" xfId="1269" xr:uid="{158A4DD7-BCD5-46A0-9D46-BC5DA90493A1}"/>
    <cellStyle name="Normal 66" xfId="1289" xr:uid="{1D466FDE-4302-437E-BC1A-427FCACFAA8A}"/>
    <cellStyle name="Normal 67" xfId="1309" xr:uid="{CE426A11-F027-45B6-A0FD-BB091D58699B}"/>
    <cellStyle name="Normal 68" xfId="1329" xr:uid="{222895AE-929A-48C0-9705-64293D192344}"/>
    <cellStyle name="Normal 69" xfId="1349" xr:uid="{D45471B6-3B70-44A8-B439-A4E789FE8134}"/>
    <cellStyle name="Normal 7" xfId="109" xr:uid="{3DCE13A5-8F54-4E0F-9C08-FC4929B66A45}"/>
    <cellStyle name="Normal 70" xfId="1369" xr:uid="{FD5CD2A9-029A-48EA-B14F-9FB4B6C763D7}"/>
    <cellStyle name="Normal 71" xfId="1389" xr:uid="{06278EA2-5761-43E3-BAC3-E33AB525D720}"/>
    <cellStyle name="Normal 72" xfId="1409" xr:uid="{FB717605-A4AF-4813-BBF4-B8894A2C0DA2}"/>
    <cellStyle name="Normal 73" xfId="1429" xr:uid="{86FC4BEE-C474-4C8A-9895-FF689E1AEF51}"/>
    <cellStyle name="Normal 74" xfId="1449" xr:uid="{AB0DB4E6-9D09-4864-8B25-D862E8F5374A}"/>
    <cellStyle name="Normal 75" xfId="1469" xr:uid="{695223E8-0C98-451C-B807-1D1C44B1C324}"/>
    <cellStyle name="Normal 76" xfId="1489" xr:uid="{73566CB1-1479-4833-A68F-B77D326D0C28}"/>
    <cellStyle name="Normal 77" xfId="1509" xr:uid="{9EA2C5A1-495B-4DC7-BD0D-2F299E0599B9}"/>
    <cellStyle name="Normal 78" xfId="1529" xr:uid="{7C6426C9-243F-4156-A289-183D08595788}"/>
    <cellStyle name="Normal 79" xfId="1549" xr:uid="{0FC69A41-F595-4FD2-864D-FF71902713C2}"/>
    <cellStyle name="Normal 8" xfId="129" xr:uid="{D4C5E3E7-7623-41E3-8E1E-57ADE85E88CC}"/>
    <cellStyle name="Normal 80" xfId="1569" xr:uid="{7E43D7B6-4060-4CE8-ABDF-2080C8BD5303}"/>
    <cellStyle name="Normal 81" xfId="1589" xr:uid="{FE402795-FBC7-4730-9073-C20827A535A1}"/>
    <cellStyle name="Normal 82" xfId="1609" xr:uid="{FC37A5F0-4EE0-4A1B-BB25-12DFCACF39E6}"/>
    <cellStyle name="Normal 83" xfId="1629" xr:uid="{7E47759D-4AC8-40DA-B315-64764C595FFA}"/>
    <cellStyle name="Normal 84" xfId="1649" xr:uid="{7A16458D-28FC-454E-A456-59433881B4DF}"/>
    <cellStyle name="Normal 85" xfId="1669" xr:uid="{CFFFA8DC-B1D5-49A5-9C0C-06522C6EF9AB}"/>
    <cellStyle name="Normal 86" xfId="1689" xr:uid="{C772B3F2-12E4-417B-AED1-6BFC37041CD7}"/>
    <cellStyle name="Normal 87" xfId="1709" xr:uid="{62EF7932-A228-4539-AC26-C3474467405C}"/>
    <cellStyle name="Normal 88" xfId="1729" xr:uid="{D721A7E2-C232-488F-A1AF-932F1C526BDE}"/>
    <cellStyle name="Normal 89" xfId="1749" xr:uid="{C5CA40DF-3A25-42FA-BAC0-D3ECDE5C99DB}"/>
    <cellStyle name="Normal 9" xfId="149" xr:uid="{7761E8A2-9DFE-4A21-A14E-9610926F6E5F}"/>
    <cellStyle name="Normal 90" xfId="1769" xr:uid="{419C37AB-F8F3-4A95-B104-A95C1B8017E0}"/>
    <cellStyle name="Normal 91" xfId="1789" xr:uid="{0DC4547C-F301-4B2B-99EC-31CCCDF54410}"/>
    <cellStyle name="Normal 92" xfId="1809" xr:uid="{90D80E6C-58E8-4B2B-9A4E-80B830CF8FDD}"/>
    <cellStyle name="Normal 93" xfId="1829" xr:uid="{E0321A0D-414D-4026-9DE4-0A43E8F1AAB2}"/>
    <cellStyle name="Normal 94" xfId="1849" xr:uid="{347B6D3A-F8E9-4A75-BFCA-376CCBF296BE}"/>
    <cellStyle name="Normal 95" xfId="1869" xr:uid="{9A931468-7A98-46E6-B3DD-58AE9FFB2AB5}"/>
    <cellStyle name="Normal 96" xfId="1889" xr:uid="{73CA90DE-412D-4C8A-B2DD-F398C42AE7A9}"/>
    <cellStyle name="Normal 97" xfId="1909" xr:uid="{8BB34C78-C3EE-45AF-89EE-01C9205886DB}"/>
    <cellStyle name="Normal 98" xfId="1929" xr:uid="{9C670296-3761-4E7F-B8DD-53231F37AEE6}"/>
    <cellStyle name="Normal 99" xfId="1949" xr:uid="{1933F2F3-BA84-4201-B9F2-F0237B29EC78}"/>
    <cellStyle name="Note 10" xfId="170" xr:uid="{33D18982-9130-470D-AAAB-5CFC3E2DAC1F}"/>
    <cellStyle name="Note 100" xfId="1970" xr:uid="{DBD38D18-9ADD-4BAA-9468-27F520CD027B}"/>
    <cellStyle name="Note 101" xfId="1990" xr:uid="{088B9B3D-26D8-47EF-A8A4-A554C710AA06}"/>
    <cellStyle name="Note 102" xfId="2010" xr:uid="{23F7C50B-8FC4-4488-9014-C0144C9F9D13}"/>
    <cellStyle name="Note 103" xfId="2030" xr:uid="{103ABB6A-42B6-4B08-ACEF-4EF24D61C099}"/>
    <cellStyle name="Note 104" xfId="2050" xr:uid="{1A70E9C2-3019-4030-A40C-C5C2517C8BB3}"/>
    <cellStyle name="Note 105" xfId="2070" xr:uid="{6C04D785-3AE6-497C-A222-73D625231881}"/>
    <cellStyle name="Note 106" xfId="2090" xr:uid="{DC43F541-9099-4DA4-BADF-352C2D98700E}"/>
    <cellStyle name="Note 107" xfId="2110" xr:uid="{B43CBF45-5509-4CEB-B638-5FF2BFF11C21}"/>
    <cellStyle name="Note 108" xfId="2130" xr:uid="{998344A2-372C-452A-BA75-BE758CEB71B9}"/>
    <cellStyle name="Note 109" xfId="2150" xr:uid="{DEC5BAB7-BFB1-484A-9519-F3874F009C0A}"/>
    <cellStyle name="Note 11" xfId="190" xr:uid="{58790171-9E8E-4CE8-99C2-85429037A2CD}"/>
    <cellStyle name="Note 110" xfId="2170" xr:uid="{E9B5FC7D-FA19-40BC-9BAC-8168F997840D}"/>
    <cellStyle name="Note 111" xfId="2190" xr:uid="{10E3616A-C35E-47F7-8147-E163900FD2BB}"/>
    <cellStyle name="Note 112" xfId="2210" xr:uid="{BAF21B5A-38EF-4EBB-A7D5-00E19D001121}"/>
    <cellStyle name="Note 113" xfId="2230" xr:uid="{2B44504C-D5E7-4E6B-8003-FD3B84A88427}"/>
    <cellStyle name="Note 114" xfId="2250" xr:uid="{947DD51E-68C6-4EFD-A9F3-5A02D2B092AE}"/>
    <cellStyle name="Note 115" xfId="2270" xr:uid="{F41991BB-8BC1-4E4A-9467-616002AFC27C}"/>
    <cellStyle name="Note 116" xfId="2290" xr:uid="{2EF7A05C-2350-4555-87F2-E5BB4A501007}"/>
    <cellStyle name="Note 117" xfId="2310" xr:uid="{95293E52-FC10-4641-9795-7834FAE0767B}"/>
    <cellStyle name="Note 118" xfId="2330" xr:uid="{33E467BA-3C99-466E-9C99-890AD782AE2F}"/>
    <cellStyle name="Note 119" xfId="2350" xr:uid="{8980545A-D163-4DFB-922A-DBB100351CC6}"/>
    <cellStyle name="Note 12" xfId="210" xr:uid="{6C33E412-1E11-4D68-BF49-5143232DBA10}"/>
    <cellStyle name="Note 120" xfId="2370" xr:uid="{436EA12C-6BF2-4FAB-9916-BCE8D1552386}"/>
    <cellStyle name="Note 121" xfId="2390" xr:uid="{03B1A6B2-4524-4855-93EC-6DFD6EE6EB32}"/>
    <cellStyle name="Note 122" xfId="2410" xr:uid="{86FCB488-38A0-4D44-A5A7-01044171B5BF}"/>
    <cellStyle name="Note 123" xfId="2430" xr:uid="{2836D70C-835F-4C33-B82E-BCDC1D0F8F66}"/>
    <cellStyle name="Note 124" xfId="2450" xr:uid="{013203B8-975B-42A9-96D0-E2D02CF127B0}"/>
    <cellStyle name="Note 125" xfId="2470" xr:uid="{330CF41A-B43B-4368-B82E-9FD5A5B64ADC}"/>
    <cellStyle name="Note 126" xfId="2490" xr:uid="{27B565FA-9EA4-4A41-8D8C-08FCB4C7B7FE}"/>
    <cellStyle name="Note 127" xfId="2510" xr:uid="{CEC4564C-64AF-43B0-B330-4F6CCED2D5E1}"/>
    <cellStyle name="Note 128" xfId="2530" xr:uid="{FB301FC8-D4D2-4AEA-8DB4-738751B19DC2}"/>
    <cellStyle name="Note 129" xfId="2550" xr:uid="{3C40E306-0EA8-443C-86FD-38B8B068F839}"/>
    <cellStyle name="Note 13" xfId="230" xr:uid="{F20B243A-4783-435F-9FA9-F762D35ECDD9}"/>
    <cellStyle name="Note 130" xfId="2570" xr:uid="{DEFD343D-67B2-4809-BC52-412A17EF874D}"/>
    <cellStyle name="Note 131" xfId="2590" xr:uid="{78ED18F3-FEA8-4179-8343-DF79873EB4DA}"/>
    <cellStyle name="Note 132" xfId="2610" xr:uid="{C0FB40D2-0CF6-4BFA-99E0-3271C50F4A7B}"/>
    <cellStyle name="Note 133" xfId="2630" xr:uid="{A8B3CB44-84BF-45C8-BAFA-52E504539AD8}"/>
    <cellStyle name="Note 134" xfId="2650" xr:uid="{2890769C-E7A2-424D-A80D-10F8E1FDB953}"/>
    <cellStyle name="Note 135" xfId="2670" xr:uid="{E68DDFF6-A60D-4200-A07B-41C52C710832}"/>
    <cellStyle name="Note 136" xfId="2690" xr:uid="{0222E745-C66E-4511-989C-D607821D5CC9}"/>
    <cellStyle name="Note 137" xfId="2710" xr:uid="{D2025D28-29F0-4319-B706-88D04C6A654A}"/>
    <cellStyle name="Note 138" xfId="2730" xr:uid="{FFB72CA6-4E18-4F4F-9DB9-0558824FC204}"/>
    <cellStyle name="Note 139" xfId="2750" xr:uid="{FED5A620-41DC-4831-8475-560B47B3466F}"/>
    <cellStyle name="Note 14" xfId="250" xr:uid="{8DEBBFE0-37D3-4030-B0CB-7F6F705F92E0}"/>
    <cellStyle name="Note 140" xfId="2770" xr:uid="{419A41AF-EE8D-4C01-BDFA-5C0ADE52278A}"/>
    <cellStyle name="Note 141" xfId="2790" xr:uid="{95ED8BF8-31BD-4A75-81CE-6B87871F3006}"/>
    <cellStyle name="Note 142" xfId="2810" xr:uid="{94680BE0-DF6D-4123-A1DC-510E63387F2A}"/>
    <cellStyle name="Note 143" xfId="2830" xr:uid="{CFC0E1D3-5F45-42CB-AAB9-53564F39371C}"/>
    <cellStyle name="Note 144" xfId="2850" xr:uid="{02EA9307-545C-4D6E-A57C-83CF1D95B395}"/>
    <cellStyle name="Note 145" xfId="2870" xr:uid="{0E9526FA-DFCC-47EB-BB97-2635D7DEB58A}"/>
    <cellStyle name="Note 146" xfId="2890" xr:uid="{4EC5584E-B180-4675-A10D-1AFDE87F0B83}"/>
    <cellStyle name="Note 147" xfId="2910" xr:uid="{15122B72-F8DF-4C2C-BD09-7CF06D1FD3C7}"/>
    <cellStyle name="Note 148" xfId="2930" xr:uid="{F594348A-2E56-4EA6-B82A-437CD04B4478}"/>
    <cellStyle name="Note 149" xfId="2950" xr:uid="{F6C9FA64-DB3B-4CEA-B470-70FFDB1E4CB9}"/>
    <cellStyle name="Note 15" xfId="270" xr:uid="{98BC3179-E7D7-4C47-95A7-EACB8A84A70F}"/>
    <cellStyle name="Note 150" xfId="2970" xr:uid="{3784CF65-C200-42B7-B035-EAEF164E0A72}"/>
    <cellStyle name="Note 151" xfId="2990" xr:uid="{F68B8BF5-158E-4828-B70E-33E0A9370EFE}"/>
    <cellStyle name="Note 152" xfId="3010" xr:uid="{B78A9718-2D46-44D7-916D-6DB2367E77E5}"/>
    <cellStyle name="Note 153" xfId="3030" xr:uid="{EBACFBD8-4F0E-40C9-BE04-FC311D97018A}"/>
    <cellStyle name="Note 154" xfId="3052" xr:uid="{78635DDB-38CB-490F-897D-BC21BC45261E}"/>
    <cellStyle name="Note 155" xfId="3072" xr:uid="{7A90205A-2036-4D6D-9300-F1F41F377B68}"/>
    <cellStyle name="Note 156" xfId="3092" xr:uid="{1389DA22-365E-4306-8BCE-76FFB3114A42}"/>
    <cellStyle name="Note 157" xfId="3112" xr:uid="{B0CFEBE5-C4BF-4BD1-B1E1-A6768B5A09B7}"/>
    <cellStyle name="Note 158" xfId="3132" xr:uid="{59F3389E-0F58-4D66-A198-1F1B5A2AF2E9}"/>
    <cellStyle name="Note 159" xfId="3152" xr:uid="{8066217B-71BF-4226-A474-97536FF6B394}"/>
    <cellStyle name="Note 16" xfId="290" xr:uid="{A5505DAE-4C51-4E20-A2EB-76DD3FC83A5A}"/>
    <cellStyle name="Note 160" xfId="3172" xr:uid="{F651EB76-9E29-4A64-B4F9-A56BD5FFE793}"/>
    <cellStyle name="Note 161" xfId="3192" xr:uid="{4704C07A-B984-4BAD-B503-C05427712151}"/>
    <cellStyle name="Note 162" xfId="3212" xr:uid="{ADCDB149-1D1E-49F4-BB2E-5AE4B19DC4E0}"/>
    <cellStyle name="Note 163" xfId="3232" xr:uid="{F4F40486-5A91-42E8-B8A8-315ABDE06B70}"/>
    <cellStyle name="Note 164" xfId="3252" xr:uid="{2DD7333A-B9C8-4EC1-80D7-D2BACCD7A16E}"/>
    <cellStyle name="Note 165" xfId="3272" xr:uid="{8F656A3F-237F-444B-B46C-ED7C08723753}"/>
    <cellStyle name="Note 166" xfId="3292" xr:uid="{9EABB77A-DF11-4FD8-91B2-5D6EB9AE7CB5}"/>
    <cellStyle name="Note 167" xfId="3312" xr:uid="{DEE61BF9-6CE5-407E-A823-1DB6608A73F0}"/>
    <cellStyle name="Note 168" xfId="3332" xr:uid="{F1223025-06A7-4E47-8965-C54A5E49D09A}"/>
    <cellStyle name="Note 169" xfId="3352" xr:uid="{E71A76AB-4B7D-4C0C-9835-41A5089120B4}"/>
    <cellStyle name="Note 17" xfId="310" xr:uid="{053A800A-D5C7-4F0C-B306-F80D878AB200}"/>
    <cellStyle name="Note 170" xfId="3372" xr:uid="{114EF8E9-E6F1-419C-84E5-CE02EFA69E03}"/>
    <cellStyle name="Note 171" xfId="3392" xr:uid="{0CD3534C-AEDC-4209-AE79-DF63BB3EB225}"/>
    <cellStyle name="Note 172" xfId="3412" xr:uid="{B2993566-704C-4BFD-9A9C-0AE848BEED9E}"/>
    <cellStyle name="Note 173" xfId="3432" xr:uid="{7DC85B3B-8679-4DDD-B195-2BD60B745F34}"/>
    <cellStyle name="Note 174" xfId="3452" xr:uid="{4AC3F0C5-A322-4030-93B9-DF7548E8B95C}"/>
    <cellStyle name="Note 175" xfId="3472" xr:uid="{EF1E3704-A0D8-4FA0-94E5-152825E76229}"/>
    <cellStyle name="Note 176" xfId="3492" xr:uid="{2ED8C004-5DFD-4CEA-9D8E-0A69FFB15999}"/>
    <cellStyle name="Note 177" xfId="3512" xr:uid="{60AF5539-19E0-40C6-86BB-1F1E887F6A6F}"/>
    <cellStyle name="Note 178" xfId="3532" xr:uid="{5CCBE0AB-0B0B-42AA-9EF8-D97D48F1C131}"/>
    <cellStyle name="Note 179" xfId="3552" xr:uid="{F74910E2-DE48-4954-8E20-4D6AAEEDCD65}"/>
    <cellStyle name="Note 18" xfId="330" xr:uid="{C0A9FBB7-9D4D-412C-AC49-3084D021589B}"/>
    <cellStyle name="Note 180" xfId="3572" xr:uid="{A4F9DE4B-242B-42FA-947D-FD0B436D57A5}"/>
    <cellStyle name="Note 181" xfId="3592" xr:uid="{1AE5D7CA-E701-46DD-8522-F11EE45B3015}"/>
    <cellStyle name="Note 182" xfId="3612" xr:uid="{00826DF6-5B4D-4988-B80D-B3DBE676441E}"/>
    <cellStyle name="Note 183" xfId="3632" xr:uid="{DDB9559C-D135-4BBB-B9E9-A749AE6C08B1}"/>
    <cellStyle name="Note 184" xfId="3652" xr:uid="{36797F0D-285B-4749-B36E-91722F9A3E8D}"/>
    <cellStyle name="Note 185" xfId="3672" xr:uid="{D285134D-E506-46F5-AE0D-A75BB6C474A6}"/>
    <cellStyle name="Note 186" xfId="3692" xr:uid="{27497D1F-3825-4294-9B05-D85F0CF2DB14}"/>
    <cellStyle name="Note 187" xfId="3712" xr:uid="{7C76CBAF-4369-4CD7-B512-75CA52272018}"/>
    <cellStyle name="Note 188" xfId="3732" xr:uid="{FB3379B9-D0C4-4650-9B02-6976DB59790A}"/>
    <cellStyle name="Note 189" xfId="3752" xr:uid="{8D26F4F2-A8FA-41EC-825F-93378FDBAB13}"/>
    <cellStyle name="Note 19" xfId="350" xr:uid="{BF06E095-C359-4942-866C-8AF3BF1C5120}"/>
    <cellStyle name="Note 190" xfId="3772" xr:uid="{9929535C-0BC1-47A9-A376-8DC8814127C9}"/>
    <cellStyle name="Note 191" xfId="3792" xr:uid="{DBEACF53-FC93-4997-B9E7-ED0C68B4E95F}"/>
    <cellStyle name="Note 192" xfId="3812" xr:uid="{4A3BD4CD-A8A1-4838-BF0F-D595D70AB748}"/>
    <cellStyle name="Note 193" xfId="3832" xr:uid="{1899CA4C-BAF1-4D4B-A399-BBB2CB448BF9}"/>
    <cellStyle name="Note 194" xfId="3852" xr:uid="{B09A7945-8140-487D-BEE0-9D66612A33DA}"/>
    <cellStyle name="Note 195" xfId="3872" xr:uid="{1C44D90E-43BF-4A04-B8AA-751BF9BE964C}"/>
    <cellStyle name="Note 196" xfId="3892" xr:uid="{25A191A0-9400-4A14-BD8F-A9AA7674F6CA}"/>
    <cellStyle name="Note 197" xfId="3912" xr:uid="{C3D3935B-1E54-4B9B-8BAE-264DC405D1A3}"/>
    <cellStyle name="Note 198" xfId="3932" xr:uid="{5492EB3E-2155-4D79-8087-05157523D4C6}"/>
    <cellStyle name="Note 199" xfId="3952" xr:uid="{5DDF50D2-A691-44DE-A3EC-F47D8A4A1B8E}"/>
    <cellStyle name="Note 2" xfId="44" xr:uid="{409EBAD1-1090-4C74-9734-773574EC7389}"/>
    <cellStyle name="Note 20" xfId="370" xr:uid="{CB69C7D3-FA0E-47DB-8912-49A2C35A4EC2}"/>
    <cellStyle name="Note 200" xfId="3972" xr:uid="{89EA5AF2-D1E0-4332-AD38-DB4FBEDC8358}"/>
    <cellStyle name="Note 201" xfId="3992" xr:uid="{E3BF6205-1DB5-4D80-9F68-CCA419D3D737}"/>
    <cellStyle name="Note 202" xfId="4012" xr:uid="{AE8126ED-44A3-4035-B51C-1ED09964F611}"/>
    <cellStyle name="Note 203" xfId="4032" xr:uid="{F69FA285-BEEE-4868-A22A-D8873DA3018D}"/>
    <cellStyle name="Note 204" xfId="4052" xr:uid="{67CD5BA7-C2C4-41CE-A71C-12EAD9FF5A0A}"/>
    <cellStyle name="Note 205" xfId="4072" xr:uid="{E878677A-7EE7-4932-AC0E-CBBA6FD8A738}"/>
    <cellStyle name="Note 206" xfId="4092" xr:uid="{FCEE6ADE-22CA-4194-9DB7-0FC85F5638ED}"/>
    <cellStyle name="Note 207" xfId="4112" xr:uid="{DFD98391-42DA-4F3E-BEE0-5BDBCB4B7E9E}"/>
    <cellStyle name="Note 208" xfId="4132" xr:uid="{D3D8313A-44B5-4E88-A03A-3A2B7396F56D}"/>
    <cellStyle name="Note 209" xfId="4152" xr:uid="{0F59DCE1-E0F3-4FBD-8604-37F3ED75BC89}"/>
    <cellStyle name="Note 21" xfId="390" xr:uid="{A1F0B2DE-0F99-4A02-A150-67E32BD3A98C}"/>
    <cellStyle name="Note 210" xfId="4172" xr:uid="{9C486CE8-82C4-4190-94C4-3DBA8B95512D}"/>
    <cellStyle name="Note 211" xfId="4192" xr:uid="{5E5D0C85-404F-44AB-8145-9A9B5D34C7CD}"/>
    <cellStyle name="Note 212" xfId="4212" xr:uid="{8B223463-6F0B-4882-8EC7-4E6464168B46}"/>
    <cellStyle name="Note 213" xfId="4233" xr:uid="{7C9018E0-3728-4CAD-BD7C-E601E7F39999}"/>
    <cellStyle name="Note 214" xfId="4253" xr:uid="{E4299C8B-C5A8-4214-A8AB-96C4525C158C}"/>
    <cellStyle name="Note 22" xfId="410" xr:uid="{DB35B175-6EAE-41C5-9BB7-658D006789D8}"/>
    <cellStyle name="Note 23" xfId="430" xr:uid="{00A83228-0674-4161-8060-F7F49C00DFD0}"/>
    <cellStyle name="Note 24" xfId="450" xr:uid="{078EC19C-29CF-422D-AC54-E8FD59F4FF23}"/>
    <cellStyle name="Note 25" xfId="470" xr:uid="{61FA6BC3-622F-4A27-A0E6-5A1C81BFB750}"/>
    <cellStyle name="Note 26" xfId="490" xr:uid="{E5C9A449-16DE-46B9-A888-78878155A0C6}"/>
    <cellStyle name="Note 27" xfId="510" xr:uid="{FA2D774A-B918-4C0A-93DF-8975E02CC8D0}"/>
    <cellStyle name="Note 28" xfId="530" xr:uid="{8B86B589-0A3D-48D9-AA73-6C5765ACD84C}"/>
    <cellStyle name="Note 29" xfId="550" xr:uid="{462AC5B2-3AA3-472F-A85D-9F6C7FD8D169}"/>
    <cellStyle name="Note 3" xfId="47" xr:uid="{2BF0C248-CE21-4F72-B045-60F3C089CF47}"/>
    <cellStyle name="Note 30" xfId="570" xr:uid="{CC1ACAEB-42BE-4C63-B893-97C01F34AC63}"/>
    <cellStyle name="Note 31" xfId="590" xr:uid="{210D46E7-0856-41E9-8E5E-B079FF84A280}"/>
    <cellStyle name="Note 32" xfId="610" xr:uid="{D3127BF2-4FFE-41A3-B16E-863008AE8C3C}"/>
    <cellStyle name="Note 33" xfId="630" xr:uid="{9B651A40-E5F5-4E45-8268-91373B071F2F}"/>
    <cellStyle name="Note 34" xfId="650" xr:uid="{815E80AF-7B99-4E55-A9BD-23FE7E4F5052}"/>
    <cellStyle name="Note 35" xfId="670" xr:uid="{1543AAEB-DD7E-4538-A730-85FA65569B86}"/>
    <cellStyle name="Note 36" xfId="690" xr:uid="{077832A6-35B4-4CA1-9B94-C808DDF14056}"/>
    <cellStyle name="Note 37" xfId="710" xr:uid="{3298B400-291C-43B8-9FF3-8B539625D3E3}"/>
    <cellStyle name="Note 38" xfId="730" xr:uid="{12E2ACA0-DE81-41D0-9F80-432F759317C5}"/>
    <cellStyle name="Note 39" xfId="750" xr:uid="{7F51B28E-0EC6-4933-9B61-C0C92C3D527A}"/>
    <cellStyle name="Note 4" xfId="61" xr:uid="{FBCF308D-DD84-48C0-9FBC-7816BC359967}"/>
    <cellStyle name="Note 40" xfId="770" xr:uid="{0B32C2D0-66D5-4B8B-8714-FD930C2D3778}"/>
    <cellStyle name="Note 41" xfId="790" xr:uid="{F1243D70-BB18-44F3-B852-3300CC56E14D}"/>
    <cellStyle name="Note 42" xfId="810" xr:uid="{B1D3E856-85DF-4DF5-BA3B-691CB5EA1682}"/>
    <cellStyle name="Note 43" xfId="830" xr:uid="{DA97DC73-A2F7-4BBD-B9E3-338B1EBE80EF}"/>
    <cellStyle name="Note 44" xfId="850" xr:uid="{778D1A49-020F-4A53-B35D-699470669D9A}"/>
    <cellStyle name="Note 45" xfId="870" xr:uid="{6405D410-E0F3-48FE-83EF-CC8260772D6E}"/>
    <cellStyle name="Note 46" xfId="890" xr:uid="{210EBEE4-1BC0-46DD-9133-E2836B690191}"/>
    <cellStyle name="Note 47" xfId="910" xr:uid="{01E46FF0-4A76-41ED-9060-B4B4293989EE}"/>
    <cellStyle name="Note 48" xfId="930" xr:uid="{A1B01BBA-4D8B-40E7-B477-C0F66ACEC454}"/>
    <cellStyle name="Note 49" xfId="950" xr:uid="{47159D51-91BF-4DA8-BCA5-AF3F2051A337}"/>
    <cellStyle name="Note 5" xfId="75" xr:uid="{DA87EFF7-2D1D-44A1-8341-341E772F057B}"/>
    <cellStyle name="Note 50" xfId="970" xr:uid="{A3F3339C-1737-4C91-9267-1402E3FEC5AE}"/>
    <cellStyle name="Note 51" xfId="990" xr:uid="{039287DD-036F-459C-A715-75A44000723A}"/>
    <cellStyle name="Note 52" xfId="1010" xr:uid="{C1D3A6E3-EE53-4DE1-8A3E-D5B654596094}"/>
    <cellStyle name="Note 53" xfId="1030" xr:uid="{D60551AE-A428-4475-BA28-CD28FF40290C}"/>
    <cellStyle name="Note 54" xfId="1050" xr:uid="{D7133C0B-2415-4ED7-B8CD-778140C78C63}"/>
    <cellStyle name="Note 55" xfId="1070" xr:uid="{3B643B8A-CE6C-4322-A688-12935322B60A}"/>
    <cellStyle name="Note 56" xfId="1090" xr:uid="{836C7EC1-461A-42F9-A4A1-F468F46D6013}"/>
    <cellStyle name="Note 57" xfId="1110" xr:uid="{110657C6-28D8-4A1F-B487-2940568B0F20}"/>
    <cellStyle name="Note 58" xfId="1130" xr:uid="{98FFE9C2-2A28-4E96-BBA7-8C7E58EABA53}"/>
    <cellStyle name="Note 59" xfId="1150" xr:uid="{958C8FEF-6CAB-4349-903B-A7AEB2E90D03}"/>
    <cellStyle name="Note 6" xfId="90" xr:uid="{7D274EF9-FBDF-40B2-841B-5160A692BD08}"/>
    <cellStyle name="Note 60" xfId="1170" xr:uid="{EC12A477-5171-40E7-9CE3-0F367D53BA40}"/>
    <cellStyle name="Note 61" xfId="1190" xr:uid="{01A8FF54-D2D4-4753-9101-2A2F07D78A4B}"/>
    <cellStyle name="Note 62" xfId="1210" xr:uid="{B1B1DCC6-2F8A-49E8-986D-D24FC9485EF0}"/>
    <cellStyle name="Note 63" xfId="1230" xr:uid="{EA4AEC20-EF96-4BAC-A6AE-5F82335D93A3}"/>
    <cellStyle name="Note 64" xfId="1250" xr:uid="{104D437B-CAF4-4101-9BF5-0708653AAAA7}"/>
    <cellStyle name="Note 65" xfId="1270" xr:uid="{02F27A13-2367-49E8-90DE-781A1C8213BC}"/>
    <cellStyle name="Note 66" xfId="1290" xr:uid="{24B368F9-FCE7-4B71-B807-2ED59276EFF9}"/>
    <cellStyle name="Note 67" xfId="1310" xr:uid="{167B930C-D75D-490F-922D-877EF2991B0D}"/>
    <cellStyle name="Note 68" xfId="1330" xr:uid="{3459B34C-E787-47A5-831A-6351488A79AC}"/>
    <cellStyle name="Note 69" xfId="1350" xr:uid="{641B7B22-C9F5-4E23-AA98-3F511CD87B66}"/>
    <cellStyle name="Note 7" xfId="110" xr:uid="{988FEF27-A34C-42D4-B0D2-4E3E3E69AC07}"/>
    <cellStyle name="Note 70" xfId="1370" xr:uid="{D92AB701-E890-4760-9A8F-A2127CDA9AFD}"/>
    <cellStyle name="Note 71" xfId="1390" xr:uid="{201030AE-185E-4897-A1AA-4C94269070E6}"/>
    <cellStyle name="Note 72" xfId="1410" xr:uid="{A8EE76F7-B73B-42E3-8927-F97A38FFCA18}"/>
    <cellStyle name="Note 73" xfId="1430" xr:uid="{ADA66ACA-0B4A-431A-B285-C8F6C328DD2A}"/>
    <cellStyle name="Note 74" xfId="1450" xr:uid="{FB9DE8AF-2A42-406C-B151-2F0F680749BC}"/>
    <cellStyle name="Note 75" xfId="1470" xr:uid="{AA422EE0-95EA-45F6-BE9C-8FFA32D27D90}"/>
    <cellStyle name="Note 76" xfId="1490" xr:uid="{55ACC1E4-69B1-4EE3-9731-B0AB914BBF7F}"/>
    <cellStyle name="Note 77" xfId="1510" xr:uid="{33F8986B-8737-4F19-80B8-6F96B5B9413B}"/>
    <cellStyle name="Note 78" xfId="1530" xr:uid="{71A6250C-1A99-484C-85DA-20BA3EADBA2F}"/>
    <cellStyle name="Note 79" xfId="1550" xr:uid="{4D6B5AEF-2CFA-49EE-B6FB-C17220EBF18E}"/>
    <cellStyle name="Note 8" xfId="130" xr:uid="{6999AC70-6706-48AC-AA45-047C1702F294}"/>
    <cellStyle name="Note 80" xfId="1570" xr:uid="{AFFBE153-9F55-4B7C-BAEB-FEF3382C09A9}"/>
    <cellStyle name="Note 81" xfId="1590" xr:uid="{C04EA221-59F0-4C5F-8E5C-18F39A3E4730}"/>
    <cellStyle name="Note 82" xfId="1610" xr:uid="{5F32689A-F0E2-4D3A-8A2B-05DB15D88530}"/>
    <cellStyle name="Note 83" xfId="1630" xr:uid="{D66C6D4B-C335-43F0-B8A6-F5876FA29AE4}"/>
    <cellStyle name="Note 84" xfId="1650" xr:uid="{DD7988DB-65CA-4A28-806E-7C570A92663F}"/>
    <cellStyle name="Note 85" xfId="1670" xr:uid="{DE3080E8-679B-45A6-A0A2-C689C0529426}"/>
    <cellStyle name="Note 86" xfId="1690" xr:uid="{32F3C0D3-856D-4A87-928E-7E019AF2DCC1}"/>
    <cellStyle name="Note 87" xfId="1710" xr:uid="{C06DE019-3100-45A8-862D-C3B8BF8F370C}"/>
    <cellStyle name="Note 88" xfId="1730" xr:uid="{0E4578C7-9FF9-42B0-B393-2FC811EB42D7}"/>
    <cellStyle name="Note 89" xfId="1750" xr:uid="{53DA4862-4E5F-43DA-AB34-A6C67D6CE08E}"/>
    <cellStyle name="Note 9" xfId="150" xr:uid="{BBF09B9E-64D0-43AB-9F13-420592C07E4D}"/>
    <cellStyle name="Note 90" xfId="1770" xr:uid="{D1D90B90-A1CD-4871-A0E8-A082493001D8}"/>
    <cellStyle name="Note 91" xfId="1790" xr:uid="{ED8B8EE9-416F-476F-B900-FD4431E3C391}"/>
    <cellStyle name="Note 92" xfId="1810" xr:uid="{976D3A84-463A-4F33-A824-526E5FDB1A9B}"/>
    <cellStyle name="Note 93" xfId="1830" xr:uid="{4C43E83E-A45B-426D-8891-0D44C5A84E15}"/>
    <cellStyle name="Note 94" xfId="1850" xr:uid="{E78A0B62-B6A1-480B-B192-DF8C7F416DC8}"/>
    <cellStyle name="Note 95" xfId="1870" xr:uid="{8E8F4FD7-5F74-4B96-B6CD-F131B32895D5}"/>
    <cellStyle name="Note 96" xfId="1890" xr:uid="{97327E09-B3EB-4C7C-BFC2-6D5730BC7F8E}"/>
    <cellStyle name="Note 97" xfId="1910" xr:uid="{8CC734B6-F674-4315-BEB2-B817717D3EF9}"/>
    <cellStyle name="Note 98" xfId="1930" xr:uid="{FDBEBA04-DB96-408B-8954-153B59E8DE26}"/>
    <cellStyle name="Note 99" xfId="1950" xr:uid="{CBBEFBB3-2CB1-4600-9DE9-96C62227FA7D}"/>
    <cellStyle name="Output" xfId="9" builtinId="21" customBuiltin="1"/>
    <cellStyle name="Title 2" xfId="43" xr:uid="{61B26351-72DD-46D8-B0BA-9794EB5BFE32}"/>
    <cellStyle name="Title 3" xfId="45" xr:uid="{213AED77-83DA-4A07-9070-AC04EAC885E9}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Targeted</a:t>
            </a:r>
            <a:r>
              <a:rPr lang="en-US" baseline="0"/>
              <a:t> Customized APY Spreads</a:t>
            </a:r>
            <a:endParaRPr lang="en-US"/>
          </a:p>
        </c:rich>
      </c:tx>
      <c:layout>
        <c:manualLayout>
          <c:xMode val="edge"/>
          <c:yMode val="edge"/>
          <c:x val="0.33271492284566395"/>
          <c:y val="1.010101010101010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Worksheet!$B$6</c:f>
              <c:strCache>
                <c:ptCount val="1"/>
                <c:pt idx="0">
                  <c:v>FHLB Smoothed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Worksheet!$A$7:$A$64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</c:numCache>
            </c:numRef>
          </c:cat>
          <c:val>
            <c:numRef>
              <c:f>Worksheet!$B$7:$B$64</c:f>
              <c:numCache>
                <c:formatCode>_(* #,##0.00_);_(* \(#,##0.00\);_(* "-"??_);_(@_)</c:formatCode>
                <c:ptCount val="58"/>
                <c:pt idx="0">
                  <c:v>4.4800000000000004</c:v>
                </c:pt>
                <c:pt idx="1">
                  <c:v>4.46</c:v>
                </c:pt>
                <c:pt idx="2">
                  <c:v>4.41</c:v>
                </c:pt>
                <c:pt idx="3">
                  <c:v>4.3600000000000003</c:v>
                </c:pt>
                <c:pt idx="4">
                  <c:v>4.3</c:v>
                </c:pt>
                <c:pt idx="5">
                  <c:v>4.26</c:v>
                </c:pt>
                <c:pt idx="6">
                  <c:v>4.24</c:v>
                </c:pt>
                <c:pt idx="7">
                  <c:v>4.2300000000000004</c:v>
                </c:pt>
                <c:pt idx="8">
                  <c:v>4.22</c:v>
                </c:pt>
                <c:pt idx="9">
                  <c:v>4.17</c:v>
                </c:pt>
                <c:pt idx="10">
                  <c:v>4.1500000000000004</c:v>
                </c:pt>
                <c:pt idx="11">
                  <c:v>4.13</c:v>
                </c:pt>
                <c:pt idx="12">
                  <c:v>4.12</c:v>
                </c:pt>
                <c:pt idx="13">
                  <c:v>4.0999999999999996</c:v>
                </c:pt>
                <c:pt idx="14">
                  <c:v>4.08</c:v>
                </c:pt>
                <c:pt idx="15">
                  <c:v>4.0599999999999996</c:v>
                </c:pt>
                <c:pt idx="16">
                  <c:v>4.05</c:v>
                </c:pt>
                <c:pt idx="17">
                  <c:v>4.03</c:v>
                </c:pt>
                <c:pt idx="18">
                  <c:v>4.0199999999999996</c:v>
                </c:pt>
                <c:pt idx="19">
                  <c:v>4.01</c:v>
                </c:pt>
                <c:pt idx="20">
                  <c:v>3.99</c:v>
                </c:pt>
                <c:pt idx="21">
                  <c:v>3.98</c:v>
                </c:pt>
                <c:pt idx="22">
                  <c:v>3.98</c:v>
                </c:pt>
                <c:pt idx="23">
                  <c:v>3.98</c:v>
                </c:pt>
                <c:pt idx="24">
                  <c:v>3.97</c:v>
                </c:pt>
                <c:pt idx="25">
                  <c:v>3.97</c:v>
                </c:pt>
                <c:pt idx="26">
                  <c:v>3.97</c:v>
                </c:pt>
                <c:pt idx="27">
                  <c:v>3.97</c:v>
                </c:pt>
                <c:pt idx="28">
                  <c:v>3.96</c:v>
                </c:pt>
                <c:pt idx="29">
                  <c:v>3.96</c:v>
                </c:pt>
                <c:pt idx="30">
                  <c:v>3.96</c:v>
                </c:pt>
                <c:pt idx="31">
                  <c:v>3.96</c:v>
                </c:pt>
                <c:pt idx="32">
                  <c:v>3.95</c:v>
                </c:pt>
                <c:pt idx="33">
                  <c:v>3.95</c:v>
                </c:pt>
                <c:pt idx="34">
                  <c:v>3.96</c:v>
                </c:pt>
                <c:pt idx="35">
                  <c:v>3.96</c:v>
                </c:pt>
                <c:pt idx="36">
                  <c:v>3.97</c:v>
                </c:pt>
                <c:pt idx="37">
                  <c:v>3.97</c:v>
                </c:pt>
                <c:pt idx="38">
                  <c:v>3.98</c:v>
                </c:pt>
                <c:pt idx="39">
                  <c:v>3.98</c:v>
                </c:pt>
                <c:pt idx="40">
                  <c:v>3.99</c:v>
                </c:pt>
                <c:pt idx="41">
                  <c:v>3.99</c:v>
                </c:pt>
                <c:pt idx="42">
                  <c:v>4</c:v>
                </c:pt>
                <c:pt idx="43">
                  <c:v>4</c:v>
                </c:pt>
                <c:pt idx="44">
                  <c:v>4.01</c:v>
                </c:pt>
                <c:pt idx="45">
                  <c:v>4.01</c:v>
                </c:pt>
                <c:pt idx="46">
                  <c:v>4.0199999999999996</c:v>
                </c:pt>
                <c:pt idx="47">
                  <c:v>4.0199999999999996</c:v>
                </c:pt>
                <c:pt idx="48">
                  <c:v>4.03</c:v>
                </c:pt>
                <c:pt idx="49">
                  <c:v>4.03</c:v>
                </c:pt>
                <c:pt idx="50">
                  <c:v>4.04</c:v>
                </c:pt>
                <c:pt idx="51">
                  <c:v>4.04</c:v>
                </c:pt>
                <c:pt idx="52">
                  <c:v>4.05</c:v>
                </c:pt>
                <c:pt idx="53">
                  <c:v>4.0599999999999996</c:v>
                </c:pt>
                <c:pt idx="54">
                  <c:v>4.0599999999999996</c:v>
                </c:pt>
                <c:pt idx="55">
                  <c:v>4.07</c:v>
                </c:pt>
                <c:pt idx="56">
                  <c:v>4.07</c:v>
                </c:pt>
                <c:pt idx="57">
                  <c:v>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FE-474C-B042-06FEAECA7F08}"/>
            </c:ext>
          </c:extLst>
        </c:ser>
        <c:ser>
          <c:idx val="5"/>
          <c:order val="1"/>
          <c:tx>
            <c:strRef>
              <c:f>Worksheet!$E$6</c:f>
              <c:strCache>
                <c:ptCount val="1"/>
                <c:pt idx="0">
                  <c:v> Targeted Spread to FHLB </c:v>
                </c:pt>
              </c:strCache>
            </c:strRef>
          </c:tx>
          <c:marker>
            <c:symbol val="dot"/>
            <c:size val="7"/>
          </c:marker>
          <c:cat>
            <c:numRef>
              <c:f>Worksheet!$A$7:$A$64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</c:numCache>
            </c:numRef>
          </c:cat>
          <c:val>
            <c:numRef>
              <c:f>Worksheet!$E$7:$E$64</c:f>
              <c:numCache>
                <c:formatCode>_(* #,##0.00_);_(* \(#,##0.00\);_(* "-"??_);_(@_)</c:formatCode>
                <c:ptCount val="58"/>
                <c:pt idx="0">
                  <c:v>-0.4300000000000006</c:v>
                </c:pt>
                <c:pt idx="1">
                  <c:v>-0.41663157894736891</c:v>
                </c:pt>
                <c:pt idx="2">
                  <c:v>-0.37326315789473785</c:v>
                </c:pt>
                <c:pt idx="3">
                  <c:v>-0.32989473684210679</c:v>
                </c:pt>
                <c:pt idx="4">
                  <c:v>-0.27652631578947506</c:v>
                </c:pt>
                <c:pt idx="5">
                  <c:v>-0.24315789473684379</c:v>
                </c:pt>
                <c:pt idx="6">
                  <c:v>-0.22978947368421299</c:v>
                </c:pt>
                <c:pt idx="7">
                  <c:v>-0.22642105263158196</c:v>
                </c:pt>
                <c:pt idx="8">
                  <c:v>-0.22305263157894961</c:v>
                </c:pt>
                <c:pt idx="9">
                  <c:v>-0.17968421052631811</c:v>
                </c:pt>
                <c:pt idx="10">
                  <c:v>-0.16631578947368686</c:v>
                </c:pt>
                <c:pt idx="11">
                  <c:v>-0.15294736842105472</c:v>
                </c:pt>
                <c:pt idx="12">
                  <c:v>-0.14957894736842325</c:v>
                </c:pt>
                <c:pt idx="13">
                  <c:v>-0.13621052631579111</c:v>
                </c:pt>
                <c:pt idx="14">
                  <c:v>-0.12284210526315986</c:v>
                </c:pt>
                <c:pt idx="15">
                  <c:v>-0.10947368421052772</c:v>
                </c:pt>
                <c:pt idx="16">
                  <c:v>-0.10610526315789626</c:v>
                </c:pt>
                <c:pt idx="17">
                  <c:v>-9.2736842105265005E-2</c:v>
                </c:pt>
                <c:pt idx="18">
                  <c:v>-8.9368421052632652E-2</c:v>
                </c:pt>
                <c:pt idx="19">
                  <c:v>-8.6000000000001187E-2</c:v>
                </c:pt>
                <c:pt idx="20">
                  <c:v>-7.2631578947369935E-2</c:v>
                </c:pt>
                <c:pt idx="21">
                  <c:v>-6.9263157894738026E-2</c:v>
                </c:pt>
                <c:pt idx="22">
                  <c:v>-7.5894736842106347E-2</c:v>
                </c:pt>
                <c:pt idx="23">
                  <c:v>-8.2526315789474669E-2</c:v>
                </c:pt>
                <c:pt idx="24">
                  <c:v>-7.9157894736843204E-2</c:v>
                </c:pt>
                <c:pt idx="25">
                  <c:v>-8.5789473684211526E-2</c:v>
                </c:pt>
                <c:pt idx="26">
                  <c:v>-9.2421052631579848E-2</c:v>
                </c:pt>
                <c:pt idx="27">
                  <c:v>-9.9052631578948169E-2</c:v>
                </c:pt>
                <c:pt idx="28">
                  <c:v>-9.568421052631626E-2</c:v>
                </c:pt>
                <c:pt idx="29">
                  <c:v>-0.10231578947368458</c:v>
                </c:pt>
                <c:pt idx="30">
                  <c:v>-0.1089473684210529</c:v>
                </c:pt>
                <c:pt idx="31">
                  <c:v>-0.11557894736842123</c:v>
                </c:pt>
                <c:pt idx="32">
                  <c:v>-0.11221052631578976</c:v>
                </c:pt>
                <c:pt idx="33">
                  <c:v>-0.11884210526315808</c:v>
                </c:pt>
                <c:pt idx="34">
                  <c:v>-0.13547368421052619</c:v>
                </c:pt>
                <c:pt idx="35">
                  <c:v>-0.14210526315789451</c:v>
                </c:pt>
                <c:pt idx="36">
                  <c:v>-0.15873684210526307</c:v>
                </c:pt>
                <c:pt idx="37">
                  <c:v>-0.16536842105263139</c:v>
                </c:pt>
                <c:pt idx="38">
                  <c:v>-0.1819999999999995</c:v>
                </c:pt>
                <c:pt idx="39">
                  <c:v>-0.18863157894736782</c:v>
                </c:pt>
                <c:pt idx="40">
                  <c:v>-0.20526315789473637</c:v>
                </c:pt>
                <c:pt idx="41">
                  <c:v>-0.21189473684210469</c:v>
                </c:pt>
                <c:pt idx="42">
                  <c:v>-0.2285263157894728</c:v>
                </c:pt>
                <c:pt idx="43">
                  <c:v>-0.23515789473684112</c:v>
                </c:pt>
                <c:pt idx="44">
                  <c:v>-0.25178947368420923</c:v>
                </c:pt>
                <c:pt idx="45">
                  <c:v>-0.25842105263157755</c:v>
                </c:pt>
                <c:pt idx="46">
                  <c:v>-0.27505263157894566</c:v>
                </c:pt>
                <c:pt idx="47">
                  <c:v>-0.28168421052631398</c:v>
                </c:pt>
                <c:pt idx="48">
                  <c:v>-0.29831578947368298</c:v>
                </c:pt>
                <c:pt idx="49">
                  <c:v>-0.3049473684210513</c:v>
                </c:pt>
                <c:pt idx="50">
                  <c:v>-0.32157894736841941</c:v>
                </c:pt>
                <c:pt idx="51">
                  <c:v>-0.32821052631578773</c:v>
                </c:pt>
                <c:pt idx="52">
                  <c:v>-0.34484210526315584</c:v>
                </c:pt>
                <c:pt idx="53">
                  <c:v>-0.36147368421052395</c:v>
                </c:pt>
                <c:pt idx="54">
                  <c:v>-0.36810526315789227</c:v>
                </c:pt>
                <c:pt idx="55">
                  <c:v>-0.38473684210526127</c:v>
                </c:pt>
                <c:pt idx="56">
                  <c:v>-0.39136842105262959</c:v>
                </c:pt>
                <c:pt idx="57">
                  <c:v>-0.40799999999999992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FE-474C-B042-06FEAECA7F08}"/>
            </c:ext>
          </c:extLst>
        </c:ser>
        <c:ser>
          <c:idx val="6"/>
          <c:order val="2"/>
          <c:tx>
            <c:strRef>
              <c:f>Worksheet!$F$6</c:f>
              <c:strCache>
                <c:ptCount val="1"/>
                <c:pt idx="0">
                  <c:v> New Calculated Customized </c:v>
                </c:pt>
              </c:strCache>
            </c:strRef>
          </c:tx>
          <c:marker>
            <c:symbol val="diamond"/>
            <c:size val="14"/>
            <c:spPr>
              <a:solidFill>
                <a:srgbClr val="002060"/>
              </a:solidFill>
            </c:spPr>
          </c:marker>
          <c:cat>
            <c:numRef>
              <c:f>Worksheet!$A$7:$A$64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</c:numCache>
            </c:numRef>
          </c:cat>
          <c:val>
            <c:numRef>
              <c:f>Worksheet!$F$7:$F$64</c:f>
              <c:numCache>
                <c:formatCode>_(* #,##0.00_);_(* \(#,##0.00\);_(* "-"??_);_(@_)</c:formatCode>
                <c:ptCount val="58"/>
                <c:pt idx="0">
                  <c:v>4.05</c:v>
                </c:pt>
                <c:pt idx="1">
                  <c:v>4.0433684210526311</c:v>
                </c:pt>
                <c:pt idx="2">
                  <c:v>4.0367368421052623</c:v>
                </c:pt>
                <c:pt idx="3">
                  <c:v>4.0301052631578935</c:v>
                </c:pt>
                <c:pt idx="4">
                  <c:v>4.0234736842105248</c:v>
                </c:pt>
                <c:pt idx="5">
                  <c:v>4.016842105263156</c:v>
                </c:pt>
                <c:pt idx="6">
                  <c:v>4.0102105263157872</c:v>
                </c:pt>
                <c:pt idx="7">
                  <c:v>4.0035789473684185</c:v>
                </c:pt>
                <c:pt idx="8">
                  <c:v>3.9969473684210501</c:v>
                </c:pt>
                <c:pt idx="9">
                  <c:v>3.9903157894736818</c:v>
                </c:pt>
                <c:pt idx="10">
                  <c:v>3.9836842105263135</c:v>
                </c:pt>
                <c:pt idx="11">
                  <c:v>3.9770526315789452</c:v>
                </c:pt>
                <c:pt idx="12">
                  <c:v>3.9704210526315769</c:v>
                </c:pt>
                <c:pt idx="13">
                  <c:v>3.9637894736842085</c:v>
                </c:pt>
                <c:pt idx="14">
                  <c:v>3.9571578947368402</c:v>
                </c:pt>
                <c:pt idx="15">
                  <c:v>3.9505263157894719</c:v>
                </c:pt>
                <c:pt idx="16">
                  <c:v>3.9438947368421036</c:v>
                </c:pt>
                <c:pt idx="17">
                  <c:v>3.9372631578947352</c:v>
                </c:pt>
                <c:pt idx="18">
                  <c:v>3.9306315789473669</c:v>
                </c:pt>
                <c:pt idx="19">
                  <c:v>3.9239999999999986</c:v>
                </c:pt>
                <c:pt idx="20">
                  <c:v>3.9173684210526303</c:v>
                </c:pt>
                <c:pt idx="21">
                  <c:v>3.910736842105262</c:v>
                </c:pt>
                <c:pt idx="22">
                  <c:v>3.9041052631578936</c:v>
                </c:pt>
                <c:pt idx="23">
                  <c:v>3.8974736842105253</c:v>
                </c:pt>
                <c:pt idx="24">
                  <c:v>3.890842105263157</c:v>
                </c:pt>
                <c:pt idx="25">
                  <c:v>3.8842105263157887</c:v>
                </c:pt>
                <c:pt idx="26">
                  <c:v>3.8775789473684203</c:v>
                </c:pt>
                <c:pt idx="27">
                  <c:v>3.870947368421052</c:v>
                </c:pt>
                <c:pt idx="28">
                  <c:v>3.8643157894736837</c:v>
                </c:pt>
                <c:pt idx="29">
                  <c:v>3.8576842105263154</c:v>
                </c:pt>
                <c:pt idx="30">
                  <c:v>3.8510526315789471</c:v>
                </c:pt>
                <c:pt idx="31">
                  <c:v>3.8444210526315787</c:v>
                </c:pt>
                <c:pt idx="32">
                  <c:v>3.8377894736842104</c:v>
                </c:pt>
                <c:pt idx="33">
                  <c:v>3.8311578947368421</c:v>
                </c:pt>
                <c:pt idx="34">
                  <c:v>3.8245263157894738</c:v>
                </c:pt>
                <c:pt idx="35">
                  <c:v>3.8178947368421055</c:v>
                </c:pt>
                <c:pt idx="36">
                  <c:v>3.8112631578947371</c:v>
                </c:pt>
                <c:pt idx="37">
                  <c:v>3.8046315789473688</c:v>
                </c:pt>
                <c:pt idx="38">
                  <c:v>3.7980000000000005</c:v>
                </c:pt>
                <c:pt idx="39">
                  <c:v>3.7913684210526322</c:v>
                </c:pt>
                <c:pt idx="40">
                  <c:v>3.7847368421052638</c:v>
                </c:pt>
                <c:pt idx="41">
                  <c:v>3.7781052631578955</c:v>
                </c:pt>
                <c:pt idx="42">
                  <c:v>3.7714736842105272</c:v>
                </c:pt>
                <c:pt idx="43">
                  <c:v>3.7648421052631589</c:v>
                </c:pt>
                <c:pt idx="44">
                  <c:v>3.7582105263157906</c:v>
                </c:pt>
                <c:pt idx="45">
                  <c:v>3.7515789473684222</c:v>
                </c:pt>
                <c:pt idx="46">
                  <c:v>3.7449473684210539</c:v>
                </c:pt>
                <c:pt idx="47">
                  <c:v>3.7383157894736856</c:v>
                </c:pt>
                <c:pt idx="48">
                  <c:v>3.7316842105263173</c:v>
                </c:pt>
                <c:pt idx="49">
                  <c:v>3.7250526315789489</c:v>
                </c:pt>
                <c:pt idx="50">
                  <c:v>3.7184210526315806</c:v>
                </c:pt>
                <c:pt idx="51">
                  <c:v>3.7117894736842123</c:v>
                </c:pt>
                <c:pt idx="52">
                  <c:v>3.705157894736844</c:v>
                </c:pt>
                <c:pt idx="53">
                  <c:v>3.6985263157894757</c:v>
                </c:pt>
                <c:pt idx="54">
                  <c:v>3.6918947368421073</c:v>
                </c:pt>
                <c:pt idx="55">
                  <c:v>3.685263157894739</c:v>
                </c:pt>
                <c:pt idx="56">
                  <c:v>3.6786315789473707</c:v>
                </c:pt>
                <c:pt idx="57">
                  <c:v>3.6720000000000002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FE-474C-B042-06FEAECA7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702384"/>
        <c:axId val="534700816"/>
      </c:lineChart>
      <c:catAx>
        <c:axId val="53470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4700816"/>
        <c:crosses val="autoZero"/>
        <c:auto val="1"/>
        <c:lblAlgn val="ctr"/>
        <c:lblOffset val="100"/>
        <c:noMultiLvlLbl val="0"/>
      </c:catAx>
      <c:valAx>
        <c:axId val="5347008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534702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6"/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92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0.78203</cdr:x>
      <cdr:y>0.01054</cdr:y>
    </cdr:from>
    <cdr:to>
      <cdr:x>0.99809</cdr:x>
      <cdr:y>0.05402</cdr:y>
    </cdr:to>
    <cdr:sp macro="" textlink="Worksheet!$F$1:$F$1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E3C341D-801E-46B1-9937-82220B5C3467}"/>
            </a:ext>
          </a:extLst>
        </cdr:cNvPr>
        <cdr:cNvSpPr txBox="1"/>
      </cdr:nvSpPr>
      <cdr:spPr>
        <a:xfrm xmlns:a="http://schemas.openxmlformats.org/drawingml/2006/main">
          <a:off x="6775169" y="66242"/>
          <a:ext cx="1871859" cy="273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443B0B19-0DBC-47C4-AC47-5CD6D031C302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r"/>
            <a:t>5/10/2025 10:46</a:t>
          </a:fld>
          <a:endParaRPr lang="en-US" sz="1100"/>
        </a:p>
      </cdr:txBody>
    </cdr:sp>
  </cdr:relSizeAnchor>
  <cdr:relSizeAnchor xmlns:cdr="http://schemas.openxmlformats.org/drawingml/2006/chartDrawing">
    <cdr:from>
      <cdr:x>0.78394</cdr:x>
      <cdr:y>0.9025</cdr:y>
    </cdr:from>
    <cdr:to>
      <cdr:x>0.97514</cdr:x>
      <cdr:y>0.96574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454C4E1-4070-4854-8294-2E23C716CEDC}"/>
            </a:ext>
          </a:extLst>
        </cdr:cNvPr>
        <cdr:cNvSpPr txBox="1"/>
      </cdr:nvSpPr>
      <cdr:spPr>
        <a:xfrm xmlns:a="http://schemas.openxmlformats.org/drawingml/2006/main">
          <a:off x="6791739" y="5673587"/>
          <a:ext cx="1656522" cy="397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0.02008</cdr:x>
      <cdr:y>0.00395</cdr:y>
    </cdr:from>
    <cdr:to>
      <cdr:x>0.25335</cdr:x>
      <cdr:y>0.06192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386D305-033E-475C-9FC6-FE299D31A4F1}"/>
            </a:ext>
          </a:extLst>
        </cdr:cNvPr>
        <cdr:cNvSpPr txBox="1"/>
      </cdr:nvSpPr>
      <cdr:spPr>
        <a:xfrm xmlns:a="http://schemas.openxmlformats.org/drawingml/2006/main">
          <a:off x="173935" y="24848"/>
          <a:ext cx="2020956" cy="36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0.02581</cdr:x>
      <cdr:y>0.00791</cdr:y>
    </cdr:from>
    <cdr:to>
      <cdr:x>0.29446</cdr:x>
      <cdr:y>0.06324</cdr:y>
    </cdr:to>
    <cdr:sp macro="" textlink="Worksheet!$N$1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434E36AB-B0E3-43E3-A156-E5DB23039240}"/>
            </a:ext>
          </a:extLst>
        </cdr:cNvPr>
        <cdr:cNvSpPr txBox="1"/>
      </cdr:nvSpPr>
      <cdr:spPr>
        <a:xfrm xmlns:a="http://schemas.openxmlformats.org/drawingml/2006/main">
          <a:off x="223630" y="49696"/>
          <a:ext cx="2327413" cy="34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01E954E-87F8-4C90-BC98-61B07E81FA08}" type="TxLink">
            <a:rPr lang="en-US" sz="1100" b="0" i="0" u="none" strike="noStrike">
              <a:solidFill>
                <a:schemeClr val="tx1"/>
              </a:solidFill>
              <a:latin typeface="Calibri"/>
              <a:ea typeface="Verdana"/>
              <a:cs typeface="Calibri"/>
            </a:rPr>
            <a:pPr/>
            <a:t>Sample</a:t>
          </a:fld>
          <a:endParaRPr lang="en-US" sz="110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59"/>
  <sheetViews>
    <sheetView zoomScale="115" zoomScaleNormal="115" workbookViewId="0">
      <selection activeCell="E4" sqref="E4"/>
    </sheetView>
  </sheetViews>
  <sheetFormatPr defaultRowHeight="14.5" x14ac:dyDescent="0.35"/>
  <cols>
    <col min="5" max="5" width="12.7265625" customWidth="1"/>
    <col min="8" max="8" width="147.26953125" customWidth="1"/>
  </cols>
  <sheetData>
    <row r="1" spans="1:8" ht="20" x14ac:dyDescent="0.35">
      <c r="A1" s="1" t="s">
        <v>0</v>
      </c>
      <c r="B1" s="4" t="s">
        <v>18</v>
      </c>
      <c r="C1" s="4" t="s">
        <v>2</v>
      </c>
      <c r="D1" s="4" t="s">
        <v>3</v>
      </c>
      <c r="E1" s="2" t="s">
        <v>4</v>
      </c>
      <c r="H1" s="19" t="s">
        <v>15</v>
      </c>
    </row>
    <row r="2" spans="1:8" x14ac:dyDescent="0.35">
      <c r="A2" s="22">
        <v>3</v>
      </c>
      <c r="B2" s="21">
        <v>4.4800000000000004</v>
      </c>
      <c r="C2" s="36">
        <v>97</v>
      </c>
      <c r="D2" s="21">
        <v>0</v>
      </c>
      <c r="E2" s="25">
        <v>4.3499999999999996</v>
      </c>
      <c r="F2" s="30"/>
      <c r="G2" s="30"/>
      <c r="H2" s="31"/>
    </row>
    <row r="3" spans="1:8" x14ac:dyDescent="0.35">
      <c r="A3" s="22">
        <v>4</v>
      </c>
      <c r="B3" s="21">
        <v>4.46</v>
      </c>
      <c r="C3" s="36">
        <v>97</v>
      </c>
      <c r="D3" s="21">
        <v>0</v>
      </c>
      <c r="E3" s="25">
        <v>4.33</v>
      </c>
      <c r="F3" s="30"/>
      <c r="G3" s="30"/>
      <c r="H3" s="31"/>
    </row>
    <row r="4" spans="1:8" x14ac:dyDescent="0.35">
      <c r="A4" s="22">
        <v>5</v>
      </c>
      <c r="B4" s="36">
        <v>4.41</v>
      </c>
      <c r="C4" s="36">
        <v>97</v>
      </c>
      <c r="D4" s="36">
        <v>0</v>
      </c>
      <c r="E4" s="23">
        <v>4.28</v>
      </c>
    </row>
    <row r="5" spans="1:8" x14ac:dyDescent="0.35">
      <c r="A5" s="24">
        <v>6</v>
      </c>
      <c r="B5" s="21">
        <v>4.3600000000000003</v>
      </c>
      <c r="C5" s="21">
        <v>97</v>
      </c>
      <c r="D5" s="21">
        <v>0</v>
      </c>
      <c r="E5" s="25">
        <v>4.2300000000000004</v>
      </c>
    </row>
    <row r="6" spans="1:8" x14ac:dyDescent="0.35">
      <c r="A6" s="26">
        <v>7</v>
      </c>
      <c r="B6" s="20">
        <v>4.3</v>
      </c>
      <c r="C6" s="20">
        <v>97</v>
      </c>
      <c r="D6" s="20">
        <v>0</v>
      </c>
      <c r="E6" s="27">
        <v>4.17</v>
      </c>
    </row>
    <row r="7" spans="1:8" x14ac:dyDescent="0.35">
      <c r="A7" s="24">
        <v>8</v>
      </c>
      <c r="B7" s="21">
        <v>4.26</v>
      </c>
      <c r="C7" s="21">
        <v>97</v>
      </c>
      <c r="D7" s="21">
        <v>0</v>
      </c>
      <c r="E7" s="25">
        <v>4.13</v>
      </c>
    </row>
    <row r="8" spans="1:8" x14ac:dyDescent="0.35">
      <c r="A8" s="26">
        <v>9</v>
      </c>
      <c r="B8" s="20">
        <v>4.24</v>
      </c>
      <c r="C8" s="20">
        <v>97</v>
      </c>
      <c r="D8" s="20">
        <v>0</v>
      </c>
      <c r="E8" s="27">
        <v>4.1100000000000003</v>
      </c>
    </row>
    <row r="9" spans="1:8" x14ac:dyDescent="0.35">
      <c r="A9" s="24">
        <v>10</v>
      </c>
      <c r="B9" s="21">
        <v>4.2300000000000004</v>
      </c>
      <c r="C9" s="21">
        <v>97</v>
      </c>
      <c r="D9" s="21">
        <v>0</v>
      </c>
      <c r="E9" s="25">
        <v>4.0999999999999996</v>
      </c>
    </row>
    <row r="10" spans="1:8" x14ac:dyDescent="0.35">
      <c r="A10" s="26">
        <v>11</v>
      </c>
      <c r="B10" s="20">
        <v>4.22</v>
      </c>
      <c r="C10" s="20">
        <v>97</v>
      </c>
      <c r="D10" s="20">
        <v>0</v>
      </c>
      <c r="E10" s="27">
        <v>4.09</v>
      </c>
    </row>
    <row r="11" spans="1:8" x14ac:dyDescent="0.35">
      <c r="A11" s="24">
        <v>12</v>
      </c>
      <c r="B11" s="21">
        <v>4.17</v>
      </c>
      <c r="C11" s="21">
        <v>97</v>
      </c>
      <c r="D11" s="21">
        <v>0</v>
      </c>
      <c r="E11" s="25">
        <v>4.04</v>
      </c>
    </row>
    <row r="12" spans="1:8" x14ac:dyDescent="0.35">
      <c r="A12" s="26">
        <v>13</v>
      </c>
      <c r="B12" s="20">
        <v>4.1500000000000004</v>
      </c>
      <c r="C12" s="20">
        <v>97</v>
      </c>
      <c r="D12" s="20">
        <v>0</v>
      </c>
      <c r="E12" s="27">
        <v>4.03</v>
      </c>
    </row>
    <row r="13" spans="1:8" x14ac:dyDescent="0.35">
      <c r="A13" s="24">
        <v>14</v>
      </c>
      <c r="B13" s="21">
        <v>4.13</v>
      </c>
      <c r="C13" s="21">
        <v>97</v>
      </c>
      <c r="D13" s="21">
        <v>0</v>
      </c>
      <c r="E13" s="25">
        <v>4.01</v>
      </c>
    </row>
    <row r="14" spans="1:8" x14ac:dyDescent="0.35">
      <c r="A14" s="26">
        <v>15</v>
      </c>
      <c r="B14" s="20">
        <v>4.12</v>
      </c>
      <c r="C14" s="20">
        <v>97</v>
      </c>
      <c r="D14" s="20">
        <v>0</v>
      </c>
      <c r="E14" s="27">
        <v>3.99</v>
      </c>
    </row>
    <row r="15" spans="1:8" x14ac:dyDescent="0.35">
      <c r="A15" s="24">
        <v>16</v>
      </c>
      <c r="B15" s="21">
        <v>4.0999999999999996</v>
      </c>
      <c r="C15" s="21">
        <v>97</v>
      </c>
      <c r="D15" s="21">
        <v>0</v>
      </c>
      <c r="E15" s="25">
        <v>3.97</v>
      </c>
    </row>
    <row r="16" spans="1:8" x14ac:dyDescent="0.35">
      <c r="A16" s="26">
        <v>17</v>
      </c>
      <c r="B16" s="20">
        <v>4.08</v>
      </c>
      <c r="C16" s="20">
        <v>97</v>
      </c>
      <c r="D16" s="20">
        <v>0</v>
      </c>
      <c r="E16" s="27">
        <v>3.96</v>
      </c>
    </row>
    <row r="17" spans="1:5" x14ac:dyDescent="0.35">
      <c r="A17" s="24">
        <v>18</v>
      </c>
      <c r="B17" s="21">
        <v>4.0599999999999996</v>
      </c>
      <c r="C17" s="21">
        <v>97</v>
      </c>
      <c r="D17" s="21">
        <v>0</v>
      </c>
      <c r="E17" s="25">
        <v>3.94</v>
      </c>
    </row>
    <row r="18" spans="1:5" x14ac:dyDescent="0.35">
      <c r="A18" s="26">
        <v>19</v>
      </c>
      <c r="B18" s="20">
        <v>4.05</v>
      </c>
      <c r="C18" s="20">
        <v>97</v>
      </c>
      <c r="D18" s="20">
        <v>0</v>
      </c>
      <c r="E18" s="27">
        <v>3.93</v>
      </c>
    </row>
    <row r="19" spans="1:5" x14ac:dyDescent="0.35">
      <c r="A19" s="24">
        <v>20</v>
      </c>
      <c r="B19" s="21">
        <v>4.03</v>
      </c>
      <c r="C19" s="21">
        <v>97</v>
      </c>
      <c r="D19" s="21">
        <v>0</v>
      </c>
      <c r="E19" s="25">
        <v>3.91</v>
      </c>
    </row>
    <row r="20" spans="1:5" x14ac:dyDescent="0.35">
      <c r="A20" s="26">
        <v>21</v>
      </c>
      <c r="B20" s="20">
        <v>4.0199999999999996</v>
      </c>
      <c r="C20" s="20">
        <v>97</v>
      </c>
      <c r="D20" s="20">
        <v>0</v>
      </c>
      <c r="E20" s="27">
        <v>3.9</v>
      </c>
    </row>
    <row r="21" spans="1:5" x14ac:dyDescent="0.35">
      <c r="A21" s="24">
        <v>22</v>
      </c>
      <c r="B21" s="21">
        <v>4.01</v>
      </c>
      <c r="C21" s="21">
        <v>97</v>
      </c>
      <c r="D21" s="21">
        <v>0</v>
      </c>
      <c r="E21" s="25">
        <v>3.89</v>
      </c>
    </row>
    <row r="22" spans="1:5" x14ac:dyDescent="0.35">
      <c r="A22" s="26">
        <v>23</v>
      </c>
      <c r="B22" s="20">
        <v>3.99</v>
      </c>
      <c r="C22" s="20">
        <v>97</v>
      </c>
      <c r="D22" s="20">
        <v>0</v>
      </c>
      <c r="E22" s="27">
        <v>3.87</v>
      </c>
    </row>
    <row r="23" spans="1:5" x14ac:dyDescent="0.35">
      <c r="A23" s="24">
        <v>24</v>
      </c>
      <c r="B23" s="21">
        <v>3.98</v>
      </c>
      <c r="C23" s="21">
        <v>97</v>
      </c>
      <c r="D23" s="21">
        <v>0</v>
      </c>
      <c r="E23" s="25">
        <v>3.86</v>
      </c>
    </row>
    <row r="24" spans="1:5" x14ac:dyDescent="0.35">
      <c r="A24" s="26">
        <v>25</v>
      </c>
      <c r="B24" s="20">
        <v>3.98</v>
      </c>
      <c r="C24" s="20">
        <v>97</v>
      </c>
      <c r="D24" s="20">
        <v>0</v>
      </c>
      <c r="E24" s="27">
        <v>3.86</v>
      </c>
    </row>
    <row r="25" spans="1:5" x14ac:dyDescent="0.35">
      <c r="A25" s="24">
        <v>26</v>
      </c>
      <c r="B25" s="21">
        <v>3.98</v>
      </c>
      <c r="C25" s="21">
        <v>97</v>
      </c>
      <c r="D25" s="21">
        <v>0</v>
      </c>
      <c r="E25" s="25">
        <v>3.86</v>
      </c>
    </row>
    <row r="26" spans="1:5" x14ac:dyDescent="0.35">
      <c r="A26" s="26">
        <v>27</v>
      </c>
      <c r="B26" s="20">
        <v>3.97</v>
      </c>
      <c r="C26" s="20">
        <v>97</v>
      </c>
      <c r="D26" s="20">
        <v>0</v>
      </c>
      <c r="E26" s="27">
        <v>3.85</v>
      </c>
    </row>
    <row r="27" spans="1:5" x14ac:dyDescent="0.35">
      <c r="A27" s="24">
        <v>28</v>
      </c>
      <c r="B27" s="21">
        <v>3.97</v>
      </c>
      <c r="C27" s="21">
        <v>97</v>
      </c>
      <c r="D27" s="21">
        <v>0</v>
      </c>
      <c r="E27" s="25">
        <v>3.85</v>
      </c>
    </row>
    <row r="28" spans="1:5" x14ac:dyDescent="0.35">
      <c r="A28" s="26">
        <v>29</v>
      </c>
      <c r="B28" s="20">
        <v>3.97</v>
      </c>
      <c r="C28" s="20">
        <v>97</v>
      </c>
      <c r="D28" s="20">
        <v>0</v>
      </c>
      <c r="E28" s="27">
        <v>3.85</v>
      </c>
    </row>
    <row r="29" spans="1:5" x14ac:dyDescent="0.35">
      <c r="A29" s="24">
        <v>30</v>
      </c>
      <c r="B29" s="21">
        <v>3.97</v>
      </c>
      <c r="C29" s="21">
        <v>97</v>
      </c>
      <c r="D29" s="21">
        <v>0</v>
      </c>
      <c r="E29" s="25">
        <v>3.85</v>
      </c>
    </row>
    <row r="30" spans="1:5" x14ac:dyDescent="0.35">
      <c r="A30" s="26">
        <v>31</v>
      </c>
      <c r="B30" s="20">
        <v>3.96</v>
      </c>
      <c r="C30" s="20">
        <v>97</v>
      </c>
      <c r="D30" s="20">
        <v>0</v>
      </c>
      <c r="E30" s="27">
        <v>3.84</v>
      </c>
    </row>
    <row r="31" spans="1:5" x14ac:dyDescent="0.35">
      <c r="A31" s="24">
        <v>32</v>
      </c>
      <c r="B31" s="21">
        <v>3.96</v>
      </c>
      <c r="C31" s="21">
        <v>97</v>
      </c>
      <c r="D31" s="21">
        <v>0</v>
      </c>
      <c r="E31" s="25">
        <v>3.84</v>
      </c>
    </row>
    <row r="32" spans="1:5" x14ac:dyDescent="0.35">
      <c r="A32" s="26">
        <v>33</v>
      </c>
      <c r="B32" s="20">
        <v>3.96</v>
      </c>
      <c r="C32" s="20">
        <v>97</v>
      </c>
      <c r="D32" s="20">
        <v>0</v>
      </c>
      <c r="E32" s="27">
        <v>3.84</v>
      </c>
    </row>
    <row r="33" spans="1:5" x14ac:dyDescent="0.35">
      <c r="A33" s="24">
        <v>34</v>
      </c>
      <c r="B33" s="21">
        <v>3.96</v>
      </c>
      <c r="C33" s="21">
        <v>97</v>
      </c>
      <c r="D33" s="21">
        <v>0</v>
      </c>
      <c r="E33" s="25">
        <v>3.84</v>
      </c>
    </row>
    <row r="34" spans="1:5" x14ac:dyDescent="0.35">
      <c r="A34" s="26">
        <v>35</v>
      </c>
      <c r="B34" s="20">
        <v>3.95</v>
      </c>
      <c r="C34" s="20">
        <v>97</v>
      </c>
      <c r="D34" s="20">
        <v>0</v>
      </c>
      <c r="E34" s="27">
        <v>3.83</v>
      </c>
    </row>
    <row r="35" spans="1:5" x14ac:dyDescent="0.35">
      <c r="A35" s="24">
        <v>36</v>
      </c>
      <c r="B35" s="21">
        <v>3.95</v>
      </c>
      <c r="C35" s="21">
        <v>97</v>
      </c>
      <c r="D35" s="21">
        <v>0</v>
      </c>
      <c r="E35" s="25">
        <v>3.83</v>
      </c>
    </row>
    <row r="36" spans="1:5" x14ac:dyDescent="0.35">
      <c r="A36" s="26">
        <v>37</v>
      </c>
      <c r="B36" s="20">
        <v>3.96</v>
      </c>
      <c r="C36" s="20">
        <v>97</v>
      </c>
      <c r="D36" s="20">
        <v>0</v>
      </c>
      <c r="E36" s="27">
        <v>3.84</v>
      </c>
    </row>
    <row r="37" spans="1:5" x14ac:dyDescent="0.35">
      <c r="A37" s="24">
        <v>38</v>
      </c>
      <c r="B37" s="21">
        <v>3.96</v>
      </c>
      <c r="C37" s="21">
        <v>97</v>
      </c>
      <c r="D37" s="21">
        <v>0</v>
      </c>
      <c r="E37" s="25">
        <v>3.84</v>
      </c>
    </row>
    <row r="38" spans="1:5" x14ac:dyDescent="0.35">
      <c r="A38" s="26">
        <v>39</v>
      </c>
      <c r="B38" s="20">
        <v>3.97</v>
      </c>
      <c r="C38" s="20">
        <v>97</v>
      </c>
      <c r="D38" s="20">
        <v>0</v>
      </c>
      <c r="E38" s="27">
        <v>3.85</v>
      </c>
    </row>
    <row r="39" spans="1:5" x14ac:dyDescent="0.35">
      <c r="A39" s="24">
        <v>40</v>
      </c>
      <c r="B39" s="21">
        <v>3.97</v>
      </c>
      <c r="C39" s="21">
        <v>97</v>
      </c>
      <c r="D39" s="21">
        <v>0</v>
      </c>
      <c r="E39" s="25">
        <v>3.85</v>
      </c>
    </row>
    <row r="40" spans="1:5" x14ac:dyDescent="0.35">
      <c r="A40" s="26">
        <v>41</v>
      </c>
      <c r="B40" s="20">
        <v>3.98</v>
      </c>
      <c r="C40" s="20">
        <v>97</v>
      </c>
      <c r="D40" s="20">
        <v>0</v>
      </c>
      <c r="E40" s="27">
        <v>3.86</v>
      </c>
    </row>
    <row r="41" spans="1:5" x14ac:dyDescent="0.35">
      <c r="A41" s="24">
        <v>42</v>
      </c>
      <c r="B41" s="21">
        <v>3.98</v>
      </c>
      <c r="C41" s="21">
        <v>97</v>
      </c>
      <c r="D41" s="21">
        <v>0</v>
      </c>
      <c r="E41" s="25">
        <v>3.86</v>
      </c>
    </row>
    <row r="42" spans="1:5" x14ac:dyDescent="0.35">
      <c r="A42" s="26">
        <v>43</v>
      </c>
      <c r="B42" s="20">
        <v>3.99</v>
      </c>
      <c r="C42" s="20">
        <v>97</v>
      </c>
      <c r="D42" s="20">
        <v>0</v>
      </c>
      <c r="E42" s="27">
        <v>3.87</v>
      </c>
    </row>
    <row r="43" spans="1:5" x14ac:dyDescent="0.35">
      <c r="A43" s="24">
        <v>44</v>
      </c>
      <c r="B43" s="21">
        <v>3.99</v>
      </c>
      <c r="C43" s="21">
        <v>97</v>
      </c>
      <c r="D43" s="21">
        <v>0</v>
      </c>
      <c r="E43" s="25">
        <v>3.87</v>
      </c>
    </row>
    <row r="44" spans="1:5" x14ac:dyDescent="0.35">
      <c r="A44" s="26">
        <v>45</v>
      </c>
      <c r="B44" s="20">
        <v>4</v>
      </c>
      <c r="C44" s="20">
        <v>97</v>
      </c>
      <c r="D44" s="20">
        <v>0</v>
      </c>
      <c r="E44" s="27">
        <v>3.88</v>
      </c>
    </row>
    <row r="45" spans="1:5" x14ac:dyDescent="0.35">
      <c r="A45" s="24">
        <v>46</v>
      </c>
      <c r="B45" s="21">
        <v>4</v>
      </c>
      <c r="C45" s="21">
        <v>97</v>
      </c>
      <c r="D45" s="21">
        <v>0</v>
      </c>
      <c r="E45" s="25">
        <v>3.88</v>
      </c>
    </row>
    <row r="46" spans="1:5" x14ac:dyDescent="0.35">
      <c r="A46" s="26">
        <v>47</v>
      </c>
      <c r="B46" s="20">
        <v>4.01</v>
      </c>
      <c r="C46" s="20">
        <v>97</v>
      </c>
      <c r="D46" s="20">
        <v>0</v>
      </c>
      <c r="E46" s="27">
        <v>3.88</v>
      </c>
    </row>
    <row r="47" spans="1:5" x14ac:dyDescent="0.35">
      <c r="A47" s="24">
        <v>48</v>
      </c>
      <c r="B47" s="21">
        <v>4.01</v>
      </c>
      <c r="C47" s="21">
        <v>97</v>
      </c>
      <c r="D47" s="21">
        <v>0</v>
      </c>
      <c r="E47" s="25">
        <v>3.89</v>
      </c>
    </row>
    <row r="48" spans="1:5" x14ac:dyDescent="0.35">
      <c r="A48" s="26">
        <v>49</v>
      </c>
      <c r="B48" s="20">
        <v>4.0199999999999996</v>
      </c>
      <c r="C48" s="20">
        <v>97</v>
      </c>
      <c r="D48" s="20">
        <v>0</v>
      </c>
      <c r="E48" s="27">
        <v>3.9</v>
      </c>
    </row>
    <row r="49" spans="1:5" x14ac:dyDescent="0.35">
      <c r="A49" s="24">
        <v>50</v>
      </c>
      <c r="B49" s="21">
        <v>4.0199999999999996</v>
      </c>
      <c r="C49" s="21">
        <v>97</v>
      </c>
      <c r="D49" s="21">
        <v>0</v>
      </c>
      <c r="E49" s="25">
        <v>3.9</v>
      </c>
    </row>
    <row r="50" spans="1:5" x14ac:dyDescent="0.35">
      <c r="A50" s="26">
        <v>51</v>
      </c>
      <c r="B50" s="20">
        <v>4.03</v>
      </c>
      <c r="C50" s="20">
        <v>97</v>
      </c>
      <c r="D50" s="20">
        <v>0</v>
      </c>
      <c r="E50" s="27">
        <v>3.91</v>
      </c>
    </row>
    <row r="51" spans="1:5" x14ac:dyDescent="0.35">
      <c r="A51" s="24">
        <v>52</v>
      </c>
      <c r="B51" s="21">
        <v>4.03</v>
      </c>
      <c r="C51" s="21">
        <v>97</v>
      </c>
      <c r="D51" s="21">
        <v>0</v>
      </c>
      <c r="E51" s="25">
        <v>3.91</v>
      </c>
    </row>
    <row r="52" spans="1:5" x14ac:dyDescent="0.35">
      <c r="A52" s="26">
        <v>53</v>
      </c>
      <c r="B52" s="20">
        <v>4.04</v>
      </c>
      <c r="C52" s="20">
        <v>97</v>
      </c>
      <c r="D52" s="20">
        <v>0</v>
      </c>
      <c r="E52" s="27">
        <v>3.92</v>
      </c>
    </row>
    <row r="53" spans="1:5" x14ac:dyDescent="0.35">
      <c r="A53" s="24">
        <v>54</v>
      </c>
      <c r="B53" s="21">
        <v>4.04</v>
      </c>
      <c r="C53" s="21">
        <v>97</v>
      </c>
      <c r="D53" s="21">
        <v>0</v>
      </c>
      <c r="E53" s="25">
        <v>3.92</v>
      </c>
    </row>
    <row r="54" spans="1:5" x14ac:dyDescent="0.35">
      <c r="A54" s="26">
        <v>55</v>
      </c>
      <c r="B54" s="20">
        <v>4.05</v>
      </c>
      <c r="C54" s="20">
        <v>97</v>
      </c>
      <c r="D54" s="20">
        <v>0</v>
      </c>
      <c r="E54" s="27">
        <v>3.93</v>
      </c>
    </row>
    <row r="55" spans="1:5" x14ac:dyDescent="0.35">
      <c r="A55" s="24">
        <v>56</v>
      </c>
      <c r="B55" s="21">
        <v>4.0599999999999996</v>
      </c>
      <c r="C55" s="21">
        <v>97</v>
      </c>
      <c r="D55" s="21">
        <v>0</v>
      </c>
      <c r="E55" s="25">
        <v>3.93</v>
      </c>
    </row>
    <row r="56" spans="1:5" x14ac:dyDescent="0.35">
      <c r="A56" s="26">
        <v>57</v>
      </c>
      <c r="B56" s="20">
        <v>4.0599999999999996</v>
      </c>
      <c r="C56" s="20">
        <v>97</v>
      </c>
      <c r="D56" s="20">
        <v>0</v>
      </c>
      <c r="E56" s="27">
        <v>3.94</v>
      </c>
    </row>
    <row r="57" spans="1:5" x14ac:dyDescent="0.35">
      <c r="A57" s="24">
        <v>58</v>
      </c>
      <c r="B57" s="21">
        <v>4.07</v>
      </c>
      <c r="C57" s="21">
        <v>97</v>
      </c>
      <c r="D57" s="21">
        <v>0</v>
      </c>
      <c r="E57" s="25">
        <v>3.95</v>
      </c>
    </row>
    <row r="58" spans="1:5" x14ac:dyDescent="0.35">
      <c r="A58" s="26">
        <v>59</v>
      </c>
      <c r="B58" s="20">
        <v>4.07</v>
      </c>
      <c r="C58" s="20">
        <v>97</v>
      </c>
      <c r="D58" s="20">
        <v>0</v>
      </c>
      <c r="E58" s="27">
        <v>3.95</v>
      </c>
    </row>
    <row r="59" spans="1:5" x14ac:dyDescent="0.35">
      <c r="A59" s="28">
        <v>60</v>
      </c>
      <c r="B59" s="35">
        <v>4.08</v>
      </c>
      <c r="C59" s="35">
        <v>97</v>
      </c>
      <c r="D59" s="35">
        <v>0</v>
      </c>
      <c r="E59" s="29">
        <v>3.96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21"/>
  <sheetViews>
    <sheetView topLeftCell="A40" zoomScale="115" zoomScaleNormal="115" workbookViewId="0">
      <selection activeCell="A2" sqref="A2:B61"/>
    </sheetView>
  </sheetViews>
  <sheetFormatPr defaultRowHeight="14.5" x14ac:dyDescent="0.35"/>
  <sheetData>
    <row r="1" spans="1:5" x14ac:dyDescent="0.35">
      <c r="A1" s="1" t="s">
        <v>0</v>
      </c>
      <c r="B1" s="4" t="s">
        <v>1</v>
      </c>
      <c r="E1" t="s">
        <v>16</v>
      </c>
    </row>
    <row r="2" spans="1:5" x14ac:dyDescent="0.35">
      <c r="A2" s="22">
        <v>1</v>
      </c>
      <c r="B2" s="23">
        <v>4.49</v>
      </c>
      <c r="C2">
        <f>ROUND(B2,2)</f>
        <v>4.49</v>
      </c>
    </row>
    <row r="3" spans="1:5" x14ac:dyDescent="0.35">
      <c r="A3" s="24">
        <v>2</v>
      </c>
      <c r="B3" s="25">
        <v>4.49</v>
      </c>
      <c r="C3">
        <f t="shared" ref="C3:C61" si="0">ROUND(B3,2)</f>
        <v>4.49</v>
      </c>
    </row>
    <row r="4" spans="1:5" x14ac:dyDescent="0.35">
      <c r="A4" s="26">
        <v>3</v>
      </c>
      <c r="B4" s="27">
        <v>4.4800000000000004</v>
      </c>
      <c r="C4">
        <f t="shared" si="0"/>
        <v>4.4800000000000004</v>
      </c>
    </row>
    <row r="5" spans="1:5" x14ac:dyDescent="0.35">
      <c r="A5" s="24">
        <v>4</v>
      </c>
      <c r="B5" s="25">
        <v>4.46</v>
      </c>
      <c r="C5">
        <f t="shared" si="0"/>
        <v>4.46</v>
      </c>
    </row>
    <row r="6" spans="1:5" x14ac:dyDescent="0.35">
      <c r="A6" s="26">
        <v>5</v>
      </c>
      <c r="B6" s="27">
        <v>4.41</v>
      </c>
      <c r="C6">
        <f t="shared" si="0"/>
        <v>4.41</v>
      </c>
    </row>
    <row r="7" spans="1:5" x14ac:dyDescent="0.35">
      <c r="A7" s="24">
        <v>6</v>
      </c>
      <c r="B7" s="25">
        <v>4.3600000000000003</v>
      </c>
      <c r="C7">
        <f t="shared" si="0"/>
        <v>4.3600000000000003</v>
      </c>
    </row>
    <row r="8" spans="1:5" x14ac:dyDescent="0.35">
      <c r="A8" s="26">
        <v>7</v>
      </c>
      <c r="B8" s="27">
        <v>4.3</v>
      </c>
      <c r="C8">
        <f t="shared" si="0"/>
        <v>4.3</v>
      </c>
    </row>
    <row r="9" spans="1:5" x14ac:dyDescent="0.35">
      <c r="A9" s="24">
        <v>8</v>
      </c>
      <c r="B9" s="25">
        <v>4.26</v>
      </c>
      <c r="C9">
        <f t="shared" si="0"/>
        <v>4.26</v>
      </c>
    </row>
    <row r="10" spans="1:5" x14ac:dyDescent="0.35">
      <c r="A10" s="26">
        <v>9</v>
      </c>
      <c r="B10" s="27">
        <v>4.24</v>
      </c>
      <c r="C10">
        <f t="shared" si="0"/>
        <v>4.24</v>
      </c>
    </row>
    <row r="11" spans="1:5" x14ac:dyDescent="0.35">
      <c r="A11" s="24">
        <v>10</v>
      </c>
      <c r="B11" s="25">
        <v>4.2300000000000004</v>
      </c>
      <c r="C11">
        <f t="shared" si="0"/>
        <v>4.2300000000000004</v>
      </c>
    </row>
    <row r="12" spans="1:5" x14ac:dyDescent="0.35">
      <c r="A12" s="26">
        <v>11</v>
      </c>
      <c r="B12" s="27">
        <v>4.22</v>
      </c>
      <c r="C12">
        <f t="shared" si="0"/>
        <v>4.22</v>
      </c>
    </row>
    <row r="13" spans="1:5" x14ac:dyDescent="0.35">
      <c r="A13" s="24">
        <v>12</v>
      </c>
      <c r="B13" s="25">
        <v>4.17</v>
      </c>
      <c r="C13">
        <f t="shared" si="0"/>
        <v>4.17</v>
      </c>
    </row>
    <row r="14" spans="1:5" x14ac:dyDescent="0.35">
      <c r="A14" s="26">
        <v>13</v>
      </c>
      <c r="B14" s="27">
        <v>4.1500000000000004</v>
      </c>
      <c r="C14">
        <f t="shared" si="0"/>
        <v>4.1500000000000004</v>
      </c>
    </row>
    <row r="15" spans="1:5" x14ac:dyDescent="0.35">
      <c r="A15" s="24">
        <v>14</v>
      </c>
      <c r="B15" s="25">
        <v>4.13</v>
      </c>
      <c r="C15">
        <f t="shared" si="0"/>
        <v>4.13</v>
      </c>
    </row>
    <row r="16" spans="1:5" x14ac:dyDescent="0.35">
      <c r="A16" s="26">
        <v>15</v>
      </c>
      <c r="B16" s="27">
        <v>4.12</v>
      </c>
      <c r="C16">
        <f t="shared" si="0"/>
        <v>4.12</v>
      </c>
    </row>
    <row r="17" spans="1:3" x14ac:dyDescent="0.35">
      <c r="A17" s="24">
        <v>16</v>
      </c>
      <c r="B17" s="25">
        <v>4.0999999999999996</v>
      </c>
      <c r="C17">
        <f t="shared" si="0"/>
        <v>4.0999999999999996</v>
      </c>
    </row>
    <row r="18" spans="1:3" x14ac:dyDescent="0.35">
      <c r="A18" s="26">
        <v>17</v>
      </c>
      <c r="B18" s="27">
        <v>4.08</v>
      </c>
      <c r="C18">
        <f t="shared" si="0"/>
        <v>4.08</v>
      </c>
    </row>
    <row r="19" spans="1:3" x14ac:dyDescent="0.35">
      <c r="A19" s="24">
        <v>18</v>
      </c>
      <c r="B19" s="25">
        <v>4.0599999999999996</v>
      </c>
      <c r="C19">
        <f t="shared" si="0"/>
        <v>4.0599999999999996</v>
      </c>
    </row>
    <row r="20" spans="1:3" x14ac:dyDescent="0.35">
      <c r="A20" s="26">
        <v>19</v>
      </c>
      <c r="B20" s="27">
        <v>4.05</v>
      </c>
      <c r="C20">
        <f t="shared" si="0"/>
        <v>4.05</v>
      </c>
    </row>
    <row r="21" spans="1:3" x14ac:dyDescent="0.35">
      <c r="A21" s="24">
        <v>20</v>
      </c>
      <c r="B21" s="25">
        <v>4.03</v>
      </c>
      <c r="C21">
        <f t="shared" si="0"/>
        <v>4.03</v>
      </c>
    </row>
    <row r="22" spans="1:3" x14ac:dyDescent="0.35">
      <c r="A22" s="26">
        <v>21</v>
      </c>
      <c r="B22" s="27">
        <v>4.0199999999999996</v>
      </c>
      <c r="C22">
        <f t="shared" si="0"/>
        <v>4.0199999999999996</v>
      </c>
    </row>
    <row r="23" spans="1:3" x14ac:dyDescent="0.35">
      <c r="A23" s="24">
        <v>22</v>
      </c>
      <c r="B23" s="25">
        <v>4.01</v>
      </c>
      <c r="C23">
        <f t="shared" si="0"/>
        <v>4.01</v>
      </c>
    </row>
    <row r="24" spans="1:3" x14ac:dyDescent="0.35">
      <c r="A24" s="26">
        <v>23</v>
      </c>
      <c r="B24" s="27">
        <v>3.99</v>
      </c>
      <c r="C24">
        <f t="shared" si="0"/>
        <v>3.99</v>
      </c>
    </row>
    <row r="25" spans="1:3" x14ac:dyDescent="0.35">
      <c r="A25" s="24">
        <v>24</v>
      </c>
      <c r="B25" s="25">
        <v>3.98</v>
      </c>
      <c r="C25">
        <f t="shared" si="0"/>
        <v>3.98</v>
      </c>
    </row>
    <row r="26" spans="1:3" x14ac:dyDescent="0.35">
      <c r="A26" s="26">
        <v>25</v>
      </c>
      <c r="B26" s="27">
        <v>3.98</v>
      </c>
      <c r="C26">
        <f t="shared" si="0"/>
        <v>3.98</v>
      </c>
    </row>
    <row r="27" spans="1:3" x14ac:dyDescent="0.35">
      <c r="A27" s="24">
        <v>26</v>
      </c>
      <c r="B27" s="25">
        <v>3.98</v>
      </c>
      <c r="C27">
        <f t="shared" si="0"/>
        <v>3.98</v>
      </c>
    </row>
    <row r="28" spans="1:3" x14ac:dyDescent="0.35">
      <c r="A28" s="26">
        <v>27</v>
      </c>
      <c r="B28" s="27">
        <v>3.97</v>
      </c>
      <c r="C28">
        <f t="shared" si="0"/>
        <v>3.97</v>
      </c>
    </row>
    <row r="29" spans="1:3" x14ac:dyDescent="0.35">
      <c r="A29" s="24">
        <v>28</v>
      </c>
      <c r="B29" s="25">
        <v>3.97</v>
      </c>
      <c r="C29">
        <f t="shared" si="0"/>
        <v>3.97</v>
      </c>
    </row>
    <row r="30" spans="1:3" x14ac:dyDescent="0.35">
      <c r="A30" s="26">
        <v>29</v>
      </c>
      <c r="B30" s="27">
        <v>3.97</v>
      </c>
      <c r="C30">
        <f t="shared" si="0"/>
        <v>3.97</v>
      </c>
    </row>
    <row r="31" spans="1:3" x14ac:dyDescent="0.35">
      <c r="A31" s="24">
        <v>30</v>
      </c>
      <c r="B31" s="25">
        <v>3.97</v>
      </c>
      <c r="C31">
        <f t="shared" si="0"/>
        <v>3.97</v>
      </c>
    </row>
    <row r="32" spans="1:3" x14ac:dyDescent="0.35">
      <c r="A32" s="26">
        <v>31</v>
      </c>
      <c r="B32" s="27">
        <v>3.96</v>
      </c>
      <c r="C32">
        <f t="shared" si="0"/>
        <v>3.96</v>
      </c>
    </row>
    <row r="33" spans="1:3" x14ac:dyDescent="0.35">
      <c r="A33" s="24">
        <v>32</v>
      </c>
      <c r="B33" s="25">
        <v>3.96</v>
      </c>
      <c r="C33">
        <f t="shared" si="0"/>
        <v>3.96</v>
      </c>
    </row>
    <row r="34" spans="1:3" x14ac:dyDescent="0.35">
      <c r="A34" s="26">
        <v>33</v>
      </c>
      <c r="B34" s="27">
        <v>3.96</v>
      </c>
      <c r="C34">
        <f t="shared" si="0"/>
        <v>3.96</v>
      </c>
    </row>
    <row r="35" spans="1:3" x14ac:dyDescent="0.35">
      <c r="A35" s="24">
        <v>34</v>
      </c>
      <c r="B35" s="25">
        <v>3.96</v>
      </c>
      <c r="C35">
        <f t="shared" si="0"/>
        <v>3.96</v>
      </c>
    </row>
    <row r="36" spans="1:3" x14ac:dyDescent="0.35">
      <c r="A36" s="26">
        <v>35</v>
      </c>
      <c r="B36" s="27">
        <v>3.95</v>
      </c>
      <c r="C36">
        <f t="shared" si="0"/>
        <v>3.95</v>
      </c>
    </row>
    <row r="37" spans="1:3" x14ac:dyDescent="0.35">
      <c r="A37" s="24">
        <v>36</v>
      </c>
      <c r="B37" s="25">
        <v>3.95</v>
      </c>
      <c r="C37">
        <f t="shared" si="0"/>
        <v>3.95</v>
      </c>
    </row>
    <row r="38" spans="1:3" x14ac:dyDescent="0.35">
      <c r="A38" s="26">
        <v>37</v>
      </c>
      <c r="B38" s="27">
        <v>3.96</v>
      </c>
      <c r="C38">
        <f t="shared" si="0"/>
        <v>3.96</v>
      </c>
    </row>
    <row r="39" spans="1:3" x14ac:dyDescent="0.35">
      <c r="A39" s="24">
        <v>38</v>
      </c>
      <c r="B39" s="25">
        <v>3.96</v>
      </c>
      <c r="C39">
        <f t="shared" si="0"/>
        <v>3.96</v>
      </c>
    </row>
    <row r="40" spans="1:3" x14ac:dyDescent="0.35">
      <c r="A40" s="26">
        <v>39</v>
      </c>
      <c r="B40" s="27">
        <v>3.97</v>
      </c>
      <c r="C40">
        <f t="shared" si="0"/>
        <v>3.97</v>
      </c>
    </row>
    <row r="41" spans="1:3" x14ac:dyDescent="0.35">
      <c r="A41" s="24">
        <v>40</v>
      </c>
      <c r="B41" s="25">
        <v>3.97</v>
      </c>
      <c r="C41">
        <f t="shared" si="0"/>
        <v>3.97</v>
      </c>
    </row>
    <row r="42" spans="1:3" x14ac:dyDescent="0.35">
      <c r="A42" s="26">
        <v>41</v>
      </c>
      <c r="B42" s="27">
        <v>3.98</v>
      </c>
      <c r="C42">
        <f t="shared" si="0"/>
        <v>3.98</v>
      </c>
    </row>
    <row r="43" spans="1:3" x14ac:dyDescent="0.35">
      <c r="A43" s="24">
        <v>42</v>
      </c>
      <c r="B43" s="25">
        <v>3.98</v>
      </c>
      <c r="C43">
        <f t="shared" si="0"/>
        <v>3.98</v>
      </c>
    </row>
    <row r="44" spans="1:3" x14ac:dyDescent="0.35">
      <c r="A44" s="26">
        <v>43</v>
      </c>
      <c r="B44" s="27">
        <v>3.99</v>
      </c>
      <c r="C44">
        <f t="shared" si="0"/>
        <v>3.99</v>
      </c>
    </row>
    <row r="45" spans="1:3" x14ac:dyDescent="0.35">
      <c r="A45" s="24">
        <v>44</v>
      </c>
      <c r="B45" s="25">
        <v>3.99</v>
      </c>
      <c r="C45">
        <f t="shared" si="0"/>
        <v>3.99</v>
      </c>
    </row>
    <row r="46" spans="1:3" x14ac:dyDescent="0.35">
      <c r="A46" s="26">
        <v>45</v>
      </c>
      <c r="B46" s="27">
        <v>4</v>
      </c>
      <c r="C46">
        <f t="shared" si="0"/>
        <v>4</v>
      </c>
    </row>
    <row r="47" spans="1:3" x14ac:dyDescent="0.35">
      <c r="A47" s="24">
        <v>46</v>
      </c>
      <c r="B47" s="25">
        <v>4</v>
      </c>
      <c r="C47">
        <f t="shared" si="0"/>
        <v>4</v>
      </c>
    </row>
    <row r="48" spans="1:3" x14ac:dyDescent="0.35">
      <c r="A48" s="26">
        <v>47</v>
      </c>
      <c r="B48" s="27">
        <v>4.01</v>
      </c>
      <c r="C48">
        <f t="shared" si="0"/>
        <v>4.01</v>
      </c>
    </row>
    <row r="49" spans="1:3" x14ac:dyDescent="0.35">
      <c r="A49" s="24">
        <v>48</v>
      </c>
      <c r="B49" s="25">
        <v>4.01</v>
      </c>
      <c r="C49">
        <f t="shared" si="0"/>
        <v>4.01</v>
      </c>
    </row>
    <row r="50" spans="1:3" x14ac:dyDescent="0.35">
      <c r="A50" s="26">
        <v>49</v>
      </c>
      <c r="B50" s="27">
        <v>4.0199999999999996</v>
      </c>
      <c r="C50">
        <f t="shared" si="0"/>
        <v>4.0199999999999996</v>
      </c>
    </row>
    <row r="51" spans="1:3" x14ac:dyDescent="0.35">
      <c r="A51" s="24">
        <v>50</v>
      </c>
      <c r="B51" s="25">
        <v>4.0199999999999996</v>
      </c>
      <c r="C51">
        <f t="shared" si="0"/>
        <v>4.0199999999999996</v>
      </c>
    </row>
    <row r="52" spans="1:3" x14ac:dyDescent="0.35">
      <c r="A52" s="26">
        <v>51</v>
      </c>
      <c r="B52" s="27">
        <v>4.03</v>
      </c>
      <c r="C52">
        <f t="shared" si="0"/>
        <v>4.03</v>
      </c>
    </row>
    <row r="53" spans="1:3" x14ac:dyDescent="0.35">
      <c r="A53" s="24">
        <v>52</v>
      </c>
      <c r="B53" s="25">
        <v>4.03</v>
      </c>
      <c r="C53">
        <f t="shared" si="0"/>
        <v>4.03</v>
      </c>
    </row>
    <row r="54" spans="1:3" x14ac:dyDescent="0.35">
      <c r="A54" s="26">
        <v>53</v>
      </c>
      <c r="B54" s="27">
        <v>4.04</v>
      </c>
      <c r="C54">
        <f t="shared" si="0"/>
        <v>4.04</v>
      </c>
    </row>
    <row r="55" spans="1:3" x14ac:dyDescent="0.35">
      <c r="A55" s="24">
        <v>54</v>
      </c>
      <c r="B55" s="25">
        <v>4.04</v>
      </c>
      <c r="C55">
        <f t="shared" si="0"/>
        <v>4.04</v>
      </c>
    </row>
    <row r="56" spans="1:3" x14ac:dyDescent="0.35">
      <c r="A56" s="26">
        <v>55</v>
      </c>
      <c r="B56" s="27">
        <v>4.05</v>
      </c>
      <c r="C56">
        <f t="shared" si="0"/>
        <v>4.05</v>
      </c>
    </row>
    <row r="57" spans="1:3" x14ac:dyDescent="0.35">
      <c r="A57" s="24">
        <v>56</v>
      </c>
      <c r="B57" s="25">
        <v>4.0599999999999996</v>
      </c>
      <c r="C57">
        <f t="shared" si="0"/>
        <v>4.0599999999999996</v>
      </c>
    </row>
    <row r="58" spans="1:3" x14ac:dyDescent="0.35">
      <c r="A58" s="26">
        <v>57</v>
      </c>
      <c r="B58" s="27">
        <v>4.0599999999999996</v>
      </c>
      <c r="C58">
        <f t="shared" si="0"/>
        <v>4.0599999999999996</v>
      </c>
    </row>
    <row r="59" spans="1:3" x14ac:dyDescent="0.35">
      <c r="A59" s="24">
        <v>58</v>
      </c>
      <c r="B59" s="25">
        <v>4.07</v>
      </c>
      <c r="C59">
        <f t="shared" si="0"/>
        <v>4.07</v>
      </c>
    </row>
    <row r="60" spans="1:3" x14ac:dyDescent="0.35">
      <c r="A60" s="26">
        <v>59</v>
      </c>
      <c r="B60" s="27">
        <v>4.07</v>
      </c>
      <c r="C60">
        <f t="shared" si="0"/>
        <v>4.07</v>
      </c>
    </row>
    <row r="61" spans="1:3" x14ac:dyDescent="0.35">
      <c r="A61" s="28">
        <v>60</v>
      </c>
      <c r="B61" s="29">
        <v>4.08</v>
      </c>
      <c r="C61">
        <f t="shared" si="0"/>
        <v>4.08</v>
      </c>
    </row>
    <row r="62" spans="1:3" x14ac:dyDescent="0.35">
      <c r="A62" s="26">
        <v>61</v>
      </c>
      <c r="B62" s="27">
        <v>4.58</v>
      </c>
    </row>
    <row r="63" spans="1:3" x14ac:dyDescent="0.35">
      <c r="A63" s="24">
        <v>62</v>
      </c>
      <c r="B63" s="25">
        <v>4.59</v>
      </c>
    </row>
    <row r="64" spans="1:3" x14ac:dyDescent="0.35">
      <c r="A64" s="26">
        <v>63</v>
      </c>
      <c r="B64" s="27">
        <v>4.5999999999999996</v>
      </c>
    </row>
    <row r="65" spans="1:2" x14ac:dyDescent="0.35">
      <c r="A65" s="24">
        <v>64</v>
      </c>
      <c r="B65" s="25">
        <v>4.6100000000000003</v>
      </c>
    </row>
    <row r="66" spans="1:2" x14ac:dyDescent="0.35">
      <c r="A66" s="26">
        <v>65</v>
      </c>
      <c r="B66" s="27">
        <v>4.62</v>
      </c>
    </row>
    <row r="67" spans="1:2" x14ac:dyDescent="0.35">
      <c r="A67" s="24">
        <v>66</v>
      </c>
      <c r="B67" s="25">
        <v>4.63</v>
      </c>
    </row>
    <row r="68" spans="1:2" x14ac:dyDescent="0.35">
      <c r="A68" s="26">
        <v>67</v>
      </c>
      <c r="B68" s="27">
        <v>4.6500000000000004</v>
      </c>
    </row>
    <row r="69" spans="1:2" x14ac:dyDescent="0.35">
      <c r="A69" s="24">
        <v>68</v>
      </c>
      <c r="B69" s="25">
        <v>4.66</v>
      </c>
    </row>
    <row r="70" spans="1:2" x14ac:dyDescent="0.35">
      <c r="A70" s="26">
        <v>69</v>
      </c>
      <c r="B70" s="27">
        <v>4.67</v>
      </c>
    </row>
    <row r="71" spans="1:2" x14ac:dyDescent="0.35">
      <c r="A71" s="24">
        <v>70</v>
      </c>
      <c r="B71" s="25">
        <v>4.68</v>
      </c>
    </row>
    <row r="72" spans="1:2" x14ac:dyDescent="0.35">
      <c r="A72" s="26">
        <v>71</v>
      </c>
      <c r="B72" s="27">
        <v>4.6900000000000004</v>
      </c>
    </row>
    <row r="73" spans="1:2" x14ac:dyDescent="0.35">
      <c r="A73" s="24">
        <v>72</v>
      </c>
      <c r="B73" s="25">
        <v>4.7</v>
      </c>
    </row>
    <row r="74" spans="1:2" x14ac:dyDescent="0.35">
      <c r="A74" s="26">
        <v>73</v>
      </c>
      <c r="B74" s="27">
        <v>4.7</v>
      </c>
    </row>
    <row r="75" spans="1:2" x14ac:dyDescent="0.35">
      <c r="A75" s="24">
        <v>74</v>
      </c>
      <c r="B75" s="25">
        <v>4.7</v>
      </c>
    </row>
    <row r="76" spans="1:2" x14ac:dyDescent="0.35">
      <c r="A76" s="26">
        <v>75</v>
      </c>
      <c r="B76" s="27">
        <v>4.71</v>
      </c>
    </row>
    <row r="77" spans="1:2" x14ac:dyDescent="0.35">
      <c r="A77" s="24">
        <v>76</v>
      </c>
      <c r="B77" s="25">
        <v>4.71</v>
      </c>
    </row>
    <row r="78" spans="1:2" x14ac:dyDescent="0.35">
      <c r="A78" s="26">
        <v>77</v>
      </c>
      <c r="B78" s="27">
        <v>4.71</v>
      </c>
    </row>
    <row r="79" spans="1:2" x14ac:dyDescent="0.35">
      <c r="A79" s="24">
        <v>78</v>
      </c>
      <c r="B79" s="25">
        <v>4.71</v>
      </c>
    </row>
    <row r="80" spans="1:2" x14ac:dyDescent="0.35">
      <c r="A80" s="26">
        <v>79</v>
      </c>
      <c r="B80" s="27">
        <v>4.71</v>
      </c>
    </row>
    <row r="81" spans="1:2" x14ac:dyDescent="0.35">
      <c r="A81" s="24">
        <v>80</v>
      </c>
      <c r="B81" s="25">
        <v>4.71</v>
      </c>
    </row>
    <row r="82" spans="1:2" x14ac:dyDescent="0.35">
      <c r="A82" s="26">
        <v>81</v>
      </c>
      <c r="B82" s="27">
        <v>4.72</v>
      </c>
    </row>
    <row r="83" spans="1:2" x14ac:dyDescent="0.35">
      <c r="A83" s="24">
        <v>82</v>
      </c>
      <c r="B83" s="25">
        <v>4.72</v>
      </c>
    </row>
    <row r="84" spans="1:2" x14ac:dyDescent="0.35">
      <c r="A84" s="26">
        <v>83</v>
      </c>
      <c r="B84" s="27">
        <v>4.72</v>
      </c>
    </row>
    <row r="85" spans="1:2" x14ac:dyDescent="0.35">
      <c r="A85" s="24">
        <v>84</v>
      </c>
      <c r="B85" s="25">
        <v>4.72</v>
      </c>
    </row>
    <row r="86" spans="1:2" x14ac:dyDescent="0.35">
      <c r="A86" s="26">
        <v>85</v>
      </c>
      <c r="B86" s="27">
        <v>4.7300000000000004</v>
      </c>
    </row>
    <row r="87" spans="1:2" x14ac:dyDescent="0.35">
      <c r="A87" s="24">
        <v>86</v>
      </c>
      <c r="B87" s="25">
        <v>4.74</v>
      </c>
    </row>
    <row r="88" spans="1:2" x14ac:dyDescent="0.35">
      <c r="A88" s="26">
        <v>87</v>
      </c>
      <c r="B88" s="27">
        <v>4.74</v>
      </c>
    </row>
    <row r="89" spans="1:2" x14ac:dyDescent="0.35">
      <c r="A89" s="24">
        <v>88</v>
      </c>
      <c r="B89" s="25">
        <v>4.75</v>
      </c>
    </row>
    <row r="90" spans="1:2" x14ac:dyDescent="0.35">
      <c r="A90" s="26">
        <v>89</v>
      </c>
      <c r="B90" s="27">
        <v>4.76</v>
      </c>
    </row>
    <row r="91" spans="1:2" x14ac:dyDescent="0.35">
      <c r="A91" s="24">
        <v>90</v>
      </c>
      <c r="B91" s="25">
        <v>4.7699999999999996</v>
      </c>
    </row>
    <row r="92" spans="1:2" x14ac:dyDescent="0.35">
      <c r="A92" s="26">
        <v>91</v>
      </c>
      <c r="B92" s="27">
        <v>4.7699999999999996</v>
      </c>
    </row>
    <row r="93" spans="1:2" x14ac:dyDescent="0.35">
      <c r="A93" s="24">
        <v>92</v>
      </c>
      <c r="B93" s="25">
        <v>4.78</v>
      </c>
    </row>
    <row r="94" spans="1:2" x14ac:dyDescent="0.35">
      <c r="A94" s="26">
        <v>93</v>
      </c>
      <c r="B94" s="27">
        <v>4.79</v>
      </c>
    </row>
    <row r="95" spans="1:2" x14ac:dyDescent="0.35">
      <c r="A95" s="24">
        <v>94</v>
      </c>
      <c r="B95" s="25">
        <v>4.8</v>
      </c>
    </row>
    <row r="96" spans="1:2" x14ac:dyDescent="0.35">
      <c r="A96" s="26">
        <v>95</v>
      </c>
      <c r="B96" s="27">
        <v>4.8</v>
      </c>
    </row>
    <row r="97" spans="1:2" x14ac:dyDescent="0.35">
      <c r="A97" s="24">
        <v>96</v>
      </c>
      <c r="B97" s="25">
        <v>4.8099999999999996</v>
      </c>
    </row>
    <row r="98" spans="1:2" x14ac:dyDescent="0.35">
      <c r="A98" s="26">
        <v>97</v>
      </c>
      <c r="B98" s="27">
        <v>4.8099999999999996</v>
      </c>
    </row>
    <row r="99" spans="1:2" x14ac:dyDescent="0.35">
      <c r="A99" s="24">
        <v>98</v>
      </c>
      <c r="B99" s="25">
        <v>4.8099999999999996</v>
      </c>
    </row>
    <row r="100" spans="1:2" x14ac:dyDescent="0.35">
      <c r="A100" s="26">
        <v>99</v>
      </c>
      <c r="B100" s="27">
        <v>4.8099999999999996</v>
      </c>
    </row>
    <row r="101" spans="1:2" x14ac:dyDescent="0.35">
      <c r="A101" s="24">
        <v>100</v>
      </c>
      <c r="B101" s="25">
        <v>4.8099999999999996</v>
      </c>
    </row>
    <row r="102" spans="1:2" x14ac:dyDescent="0.35">
      <c r="A102" s="26">
        <v>101</v>
      </c>
      <c r="B102" s="27">
        <v>4.8099999999999996</v>
      </c>
    </row>
    <row r="103" spans="1:2" x14ac:dyDescent="0.35">
      <c r="A103" s="24">
        <v>102</v>
      </c>
      <c r="B103" s="25">
        <v>4.8099999999999996</v>
      </c>
    </row>
    <row r="104" spans="1:2" x14ac:dyDescent="0.35">
      <c r="A104" s="26">
        <v>103</v>
      </c>
      <c r="B104" s="27">
        <v>4.82</v>
      </c>
    </row>
    <row r="105" spans="1:2" x14ac:dyDescent="0.35">
      <c r="A105" s="24">
        <v>104</v>
      </c>
      <c r="B105" s="25">
        <v>4.82</v>
      </c>
    </row>
    <row r="106" spans="1:2" x14ac:dyDescent="0.35">
      <c r="A106" s="26">
        <v>105</v>
      </c>
      <c r="B106" s="27">
        <v>4.82</v>
      </c>
    </row>
    <row r="107" spans="1:2" x14ac:dyDescent="0.35">
      <c r="A107" s="24">
        <v>106</v>
      </c>
      <c r="B107" s="25">
        <v>4.82</v>
      </c>
    </row>
    <row r="108" spans="1:2" x14ac:dyDescent="0.35">
      <c r="A108" s="26">
        <v>107</v>
      </c>
      <c r="B108" s="27">
        <v>4.82</v>
      </c>
    </row>
    <row r="109" spans="1:2" x14ac:dyDescent="0.35">
      <c r="A109" s="24">
        <v>108</v>
      </c>
      <c r="B109" s="25">
        <v>4.82</v>
      </c>
    </row>
    <row r="110" spans="1:2" x14ac:dyDescent="0.35">
      <c r="A110" s="26">
        <v>109</v>
      </c>
      <c r="B110" s="27">
        <v>4.82</v>
      </c>
    </row>
    <row r="111" spans="1:2" x14ac:dyDescent="0.35">
      <c r="A111" s="24">
        <v>110</v>
      </c>
      <c r="B111" s="25">
        <v>4.82</v>
      </c>
    </row>
    <row r="112" spans="1:2" x14ac:dyDescent="0.35">
      <c r="A112" s="26">
        <v>111</v>
      </c>
      <c r="B112" s="27">
        <v>4.82</v>
      </c>
    </row>
    <row r="113" spans="1:2" x14ac:dyDescent="0.35">
      <c r="A113" s="24">
        <v>112</v>
      </c>
      <c r="B113" s="25">
        <v>4.82</v>
      </c>
    </row>
    <row r="114" spans="1:2" x14ac:dyDescent="0.35">
      <c r="A114" s="26">
        <v>113</v>
      </c>
      <c r="B114" s="27">
        <v>4.82</v>
      </c>
    </row>
    <row r="115" spans="1:2" x14ac:dyDescent="0.35">
      <c r="A115" s="24">
        <v>114</v>
      </c>
      <c r="B115" s="25">
        <v>4.82</v>
      </c>
    </row>
    <row r="116" spans="1:2" x14ac:dyDescent="0.35">
      <c r="A116" s="26">
        <v>115</v>
      </c>
      <c r="B116" s="27">
        <v>4.8099999999999996</v>
      </c>
    </row>
    <row r="117" spans="1:2" x14ac:dyDescent="0.35">
      <c r="A117" s="24">
        <v>116</v>
      </c>
      <c r="B117" s="25">
        <v>4.8099999999999996</v>
      </c>
    </row>
    <row r="118" spans="1:2" x14ac:dyDescent="0.35">
      <c r="A118" s="26">
        <v>117</v>
      </c>
      <c r="B118" s="27">
        <v>4.8099999999999996</v>
      </c>
    </row>
    <row r="119" spans="1:2" x14ac:dyDescent="0.35">
      <c r="A119" s="24">
        <v>118</v>
      </c>
      <c r="B119" s="25">
        <v>4.8099999999999996</v>
      </c>
    </row>
    <row r="120" spans="1:2" x14ac:dyDescent="0.35">
      <c r="A120" s="26">
        <v>119</v>
      </c>
      <c r="B120" s="27">
        <v>4.8099999999999996</v>
      </c>
    </row>
    <row r="121" spans="1:2" x14ac:dyDescent="0.35">
      <c r="A121" s="28">
        <v>120</v>
      </c>
      <c r="B121" s="29">
        <v>4.8099999999999996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P64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7" sqref="D7"/>
    </sheetView>
  </sheetViews>
  <sheetFormatPr defaultRowHeight="14.5" x14ac:dyDescent="0.35"/>
  <cols>
    <col min="1" max="1" width="8.7265625" customWidth="1"/>
    <col min="2" max="2" width="10.26953125" bestFit="1" customWidth="1"/>
    <col min="3" max="3" width="4" customWidth="1"/>
    <col min="4" max="4" width="11.7265625" bestFit="1" customWidth="1"/>
    <col min="5" max="5" width="10" style="3" bestFit="1" customWidth="1"/>
    <col min="6" max="6" width="17.453125" style="3" customWidth="1"/>
    <col min="7" max="12" width="9.1796875" customWidth="1"/>
    <col min="13" max="13" width="3.7265625" customWidth="1"/>
    <col min="14" max="14" width="11.7265625" bestFit="1" customWidth="1"/>
    <col min="15" max="15" width="10.54296875" bestFit="1" customWidth="1"/>
  </cols>
  <sheetData>
    <row r="1" spans="1:16" ht="18.5" x14ac:dyDescent="0.45">
      <c r="A1" s="9" t="s">
        <v>5</v>
      </c>
      <c r="F1" s="15">
        <f ca="1">NOW()</f>
        <v>45787.44898912037</v>
      </c>
      <c r="N1" s="33" t="s">
        <v>19</v>
      </c>
      <c r="P1" t="s">
        <v>6</v>
      </c>
    </row>
    <row r="2" spans="1:16" x14ac:dyDescent="0.35">
      <c r="A2" t="s">
        <v>17</v>
      </c>
      <c r="P2" t="s">
        <v>7</v>
      </c>
    </row>
    <row r="3" spans="1:16" x14ac:dyDescent="0.35">
      <c r="A3" t="s">
        <v>8</v>
      </c>
      <c r="N3" s="32">
        <v>3</v>
      </c>
    </row>
    <row r="4" spans="1:16" x14ac:dyDescent="0.35">
      <c r="A4" t="s">
        <v>9</v>
      </c>
    </row>
    <row r="5" spans="1:16" x14ac:dyDescent="0.35">
      <c r="A5" t="s">
        <v>10</v>
      </c>
    </row>
    <row r="6" spans="1:16" ht="72.5" x14ac:dyDescent="0.35">
      <c r="A6" s="10" t="s">
        <v>0</v>
      </c>
      <c r="B6" s="11" t="s">
        <v>13</v>
      </c>
      <c r="C6" s="17"/>
      <c r="D6" s="11" t="s">
        <v>11</v>
      </c>
      <c r="E6" s="12" t="s">
        <v>12</v>
      </c>
      <c r="F6" s="13" t="s">
        <v>14</v>
      </c>
      <c r="G6" s="34" t="s">
        <v>25</v>
      </c>
      <c r="H6" s="34" t="s">
        <v>23</v>
      </c>
      <c r="I6" s="34" t="s">
        <v>20</v>
      </c>
      <c r="J6" s="34" t="s">
        <v>24</v>
      </c>
      <c r="K6" s="34" t="s">
        <v>21</v>
      </c>
      <c r="L6" s="34" t="s">
        <v>22</v>
      </c>
    </row>
    <row r="7" spans="1:16" x14ac:dyDescent="0.35">
      <c r="A7" s="5">
        <v>3</v>
      </c>
      <c r="B7" s="18">
        <f>+'Copy from CoreCD'!B2</f>
        <v>4.4800000000000004</v>
      </c>
      <c r="C7" s="16"/>
      <c r="D7" s="14">
        <v>4.05</v>
      </c>
      <c r="E7" s="6">
        <f t="shared" ref="E7:E38" si="0">+F7-B7</f>
        <v>-0.4300000000000006</v>
      </c>
      <c r="F7" s="6">
        <f t="shared" ref="F7:F38" si="1">IF(N$3&gt;A7,0,IF(D7&gt;0,D7,(G7/J7)*(L7-K7)+F6))</f>
        <v>4.05</v>
      </c>
      <c r="G7" s="3">
        <f t="shared" ref="G7:G38" si="2">IF(D7=0,1,0)</f>
        <v>0</v>
      </c>
      <c r="H7" s="3">
        <f t="shared" ref="H7:H9" si="3">IF(G7=0,0,IF(G6=0,1,+G7+H6))</f>
        <v>0</v>
      </c>
      <c r="I7" s="8">
        <f t="shared" ref="I7:I9" si="4">IF(G7=0,0,IF(G8=0,1,+G7+I8))</f>
        <v>0</v>
      </c>
      <c r="J7" s="3">
        <f t="shared" ref="J7:J9" si="5">+H7+I7</f>
        <v>0</v>
      </c>
      <c r="K7" s="3">
        <f>IF(J7=0,D7,0)</f>
        <v>4.05</v>
      </c>
      <c r="L7" s="8">
        <f t="shared" ref="L7:L38" si="6">IF(J7=0,D7,L8)</f>
        <v>4.05</v>
      </c>
      <c r="M7" s="8"/>
    </row>
    <row r="8" spans="1:16" x14ac:dyDescent="0.35">
      <c r="A8" s="5">
        <v>4</v>
      </c>
      <c r="B8" s="18">
        <f>+'Copy from CoreCD'!B3</f>
        <v>4.46</v>
      </c>
      <c r="C8" s="16"/>
      <c r="D8" s="14"/>
      <c r="E8" s="6">
        <f t="shared" si="0"/>
        <v>-0.41663157894736891</v>
      </c>
      <c r="F8" s="6">
        <f t="shared" si="1"/>
        <v>4.0433684210526311</v>
      </c>
      <c r="G8" s="3">
        <f t="shared" si="2"/>
        <v>1</v>
      </c>
      <c r="H8" s="3">
        <f t="shared" si="3"/>
        <v>1</v>
      </c>
      <c r="I8" s="8">
        <f t="shared" si="4"/>
        <v>56</v>
      </c>
      <c r="J8" s="3">
        <f t="shared" si="5"/>
        <v>57</v>
      </c>
      <c r="K8" s="3">
        <f t="shared" ref="K8:K39" si="7">IF(J8=0,D8,K7)</f>
        <v>4.05</v>
      </c>
      <c r="L8" s="8">
        <f t="shared" si="6"/>
        <v>3.6720000000000002</v>
      </c>
      <c r="M8" s="8"/>
    </row>
    <row r="9" spans="1:16" x14ac:dyDescent="0.35">
      <c r="A9" s="5">
        <v>5</v>
      </c>
      <c r="B9" s="18">
        <f>+'Copy from CoreCD'!B4</f>
        <v>4.41</v>
      </c>
      <c r="C9" s="16"/>
      <c r="D9" s="14"/>
      <c r="E9" s="6">
        <f t="shared" si="0"/>
        <v>-0.37326315789473785</v>
      </c>
      <c r="F9" s="6">
        <f t="shared" si="1"/>
        <v>4.0367368421052623</v>
      </c>
      <c r="G9" s="3">
        <f t="shared" si="2"/>
        <v>1</v>
      </c>
      <c r="H9" s="3">
        <f t="shared" si="3"/>
        <v>2</v>
      </c>
      <c r="I9" s="8">
        <f t="shared" si="4"/>
        <v>55</v>
      </c>
      <c r="J9" s="3">
        <f t="shared" si="5"/>
        <v>57</v>
      </c>
      <c r="K9" s="3">
        <f t="shared" si="7"/>
        <v>4.05</v>
      </c>
      <c r="L9" s="8">
        <f t="shared" si="6"/>
        <v>3.6720000000000002</v>
      </c>
      <c r="M9" s="8"/>
    </row>
    <row r="10" spans="1:16" x14ac:dyDescent="0.35">
      <c r="A10" s="7">
        <v>6</v>
      </c>
      <c r="B10" s="18">
        <f>+'Copy from CoreCD'!B5</f>
        <v>4.3600000000000003</v>
      </c>
      <c r="C10" s="16"/>
      <c r="D10" s="14"/>
      <c r="E10" s="6">
        <f t="shared" si="0"/>
        <v>-0.32989473684210679</v>
      </c>
      <c r="F10" s="6">
        <f t="shared" si="1"/>
        <v>4.0301052631578935</v>
      </c>
      <c r="G10" s="3">
        <f t="shared" si="2"/>
        <v>1</v>
      </c>
      <c r="H10" s="3">
        <f t="shared" ref="H10:H11" si="8">IF(G10=0,0,IF(G9=0,1,+G10+H9))</f>
        <v>3</v>
      </c>
      <c r="I10" s="8">
        <f t="shared" ref="I10:I62" si="9">IF(G10=0,0,IF(G11=0,1,+G10+I11))</f>
        <v>54</v>
      </c>
      <c r="J10" s="3">
        <f t="shared" ref="J10:J64" si="10">+H10+I10</f>
        <v>57</v>
      </c>
      <c r="K10" s="3">
        <f t="shared" si="7"/>
        <v>4.05</v>
      </c>
      <c r="L10" s="8">
        <f t="shared" si="6"/>
        <v>3.6720000000000002</v>
      </c>
      <c r="M10" s="8"/>
    </row>
    <row r="11" spans="1:16" x14ac:dyDescent="0.35">
      <c r="A11" s="5">
        <v>7</v>
      </c>
      <c r="B11" s="18">
        <f>+'Copy from CoreCD'!B6</f>
        <v>4.3</v>
      </c>
      <c r="C11" s="16"/>
      <c r="D11" s="14"/>
      <c r="E11" s="6">
        <f t="shared" si="0"/>
        <v>-0.27652631578947506</v>
      </c>
      <c r="F11" s="6">
        <f t="shared" si="1"/>
        <v>4.0234736842105248</v>
      </c>
      <c r="G11" s="3">
        <f t="shared" si="2"/>
        <v>1</v>
      </c>
      <c r="H11" s="3">
        <f t="shared" si="8"/>
        <v>4</v>
      </c>
      <c r="I11" s="8">
        <f t="shared" si="9"/>
        <v>53</v>
      </c>
      <c r="J11" s="3">
        <f t="shared" si="10"/>
        <v>57</v>
      </c>
      <c r="K11" s="3">
        <f t="shared" si="7"/>
        <v>4.05</v>
      </c>
      <c r="L11" s="8">
        <f t="shared" si="6"/>
        <v>3.6720000000000002</v>
      </c>
      <c r="M11" s="8"/>
    </row>
    <row r="12" spans="1:16" x14ac:dyDescent="0.35">
      <c r="A12" s="7">
        <v>8</v>
      </c>
      <c r="B12" s="18">
        <f>+'Copy from CoreCD'!B7</f>
        <v>4.26</v>
      </c>
      <c r="C12" s="16"/>
      <c r="D12" s="14"/>
      <c r="E12" s="6">
        <f t="shared" si="0"/>
        <v>-0.24315789473684379</v>
      </c>
      <c r="F12" s="6">
        <f t="shared" si="1"/>
        <v>4.016842105263156</v>
      </c>
      <c r="G12" s="3">
        <f t="shared" si="2"/>
        <v>1</v>
      </c>
      <c r="H12" s="3">
        <f>IF(G12=0,0,IF(G11=0,1,+G12+H11))</f>
        <v>5</v>
      </c>
      <c r="I12" s="8">
        <f t="shared" si="9"/>
        <v>52</v>
      </c>
      <c r="J12" s="3">
        <f t="shared" si="10"/>
        <v>57</v>
      </c>
      <c r="K12" s="3">
        <f t="shared" si="7"/>
        <v>4.05</v>
      </c>
      <c r="L12" s="8">
        <f t="shared" si="6"/>
        <v>3.6720000000000002</v>
      </c>
      <c r="M12" s="8"/>
    </row>
    <row r="13" spans="1:16" x14ac:dyDescent="0.35">
      <c r="A13" s="5">
        <v>9</v>
      </c>
      <c r="B13" s="18">
        <f>+'Copy from CoreCD'!B8</f>
        <v>4.24</v>
      </c>
      <c r="C13" s="16"/>
      <c r="D13" s="14"/>
      <c r="E13" s="6">
        <f t="shared" si="0"/>
        <v>-0.22978947368421299</v>
      </c>
      <c r="F13" s="6">
        <f t="shared" si="1"/>
        <v>4.0102105263157872</v>
      </c>
      <c r="G13" s="3">
        <f t="shared" si="2"/>
        <v>1</v>
      </c>
      <c r="H13" s="3">
        <f t="shared" ref="H13:H63" si="11">IF(G13=0,0,IF(G12=0,1,+G13+H12))</f>
        <v>6</v>
      </c>
      <c r="I13" s="8">
        <f t="shared" si="9"/>
        <v>51</v>
      </c>
      <c r="J13" s="3">
        <f t="shared" si="10"/>
        <v>57</v>
      </c>
      <c r="K13" s="3">
        <f t="shared" si="7"/>
        <v>4.05</v>
      </c>
      <c r="L13" s="8">
        <f t="shared" si="6"/>
        <v>3.6720000000000002</v>
      </c>
      <c r="M13" s="8"/>
    </row>
    <row r="14" spans="1:16" x14ac:dyDescent="0.35">
      <c r="A14" s="7">
        <v>10</v>
      </c>
      <c r="B14" s="18">
        <f>+'Copy from CoreCD'!B9</f>
        <v>4.2300000000000004</v>
      </c>
      <c r="C14" s="16"/>
      <c r="D14" s="14"/>
      <c r="E14" s="6">
        <f t="shared" si="0"/>
        <v>-0.22642105263158196</v>
      </c>
      <c r="F14" s="6">
        <f t="shared" si="1"/>
        <v>4.0035789473684185</v>
      </c>
      <c r="G14" s="3">
        <f t="shared" si="2"/>
        <v>1</v>
      </c>
      <c r="H14" s="3">
        <f t="shared" si="11"/>
        <v>7</v>
      </c>
      <c r="I14" s="8">
        <f t="shared" si="9"/>
        <v>50</v>
      </c>
      <c r="J14" s="3">
        <f t="shared" si="10"/>
        <v>57</v>
      </c>
      <c r="K14" s="3">
        <f t="shared" si="7"/>
        <v>4.05</v>
      </c>
      <c r="L14" s="8">
        <f t="shared" si="6"/>
        <v>3.6720000000000002</v>
      </c>
      <c r="M14" s="8"/>
    </row>
    <row r="15" spans="1:16" x14ac:dyDescent="0.35">
      <c r="A15" s="5">
        <v>11</v>
      </c>
      <c r="B15" s="18">
        <f>+'Copy from CoreCD'!B10</f>
        <v>4.22</v>
      </c>
      <c r="C15" s="16"/>
      <c r="D15" s="14"/>
      <c r="E15" s="6">
        <f t="shared" si="0"/>
        <v>-0.22305263157894961</v>
      </c>
      <c r="F15" s="6">
        <f t="shared" si="1"/>
        <v>3.9969473684210501</v>
      </c>
      <c r="G15" s="3">
        <f t="shared" si="2"/>
        <v>1</v>
      </c>
      <c r="H15" s="3">
        <f t="shared" si="11"/>
        <v>8</v>
      </c>
      <c r="I15" s="8">
        <f t="shared" si="9"/>
        <v>49</v>
      </c>
      <c r="J15" s="3">
        <f t="shared" si="10"/>
        <v>57</v>
      </c>
      <c r="K15" s="3">
        <f t="shared" si="7"/>
        <v>4.05</v>
      </c>
      <c r="L15" s="8">
        <f t="shared" si="6"/>
        <v>3.6720000000000002</v>
      </c>
      <c r="M15" s="8"/>
    </row>
    <row r="16" spans="1:16" x14ac:dyDescent="0.35">
      <c r="A16" s="7">
        <v>12</v>
      </c>
      <c r="B16" s="18">
        <f>+'Copy from CoreCD'!B11</f>
        <v>4.17</v>
      </c>
      <c r="C16" s="16"/>
      <c r="D16" s="14"/>
      <c r="E16" s="6">
        <f t="shared" si="0"/>
        <v>-0.17968421052631811</v>
      </c>
      <c r="F16" s="6">
        <f t="shared" si="1"/>
        <v>3.9903157894736818</v>
      </c>
      <c r="G16" s="3">
        <f t="shared" si="2"/>
        <v>1</v>
      </c>
      <c r="H16" s="3">
        <f t="shared" si="11"/>
        <v>9</v>
      </c>
      <c r="I16" s="8">
        <f t="shared" si="9"/>
        <v>48</v>
      </c>
      <c r="J16" s="3">
        <f t="shared" si="10"/>
        <v>57</v>
      </c>
      <c r="K16" s="3">
        <f t="shared" si="7"/>
        <v>4.05</v>
      </c>
      <c r="L16" s="8">
        <f t="shared" si="6"/>
        <v>3.6720000000000002</v>
      </c>
      <c r="M16" s="8"/>
    </row>
    <row r="17" spans="1:13" x14ac:dyDescent="0.35">
      <c r="A17" s="5">
        <v>13</v>
      </c>
      <c r="B17" s="18">
        <f>+'Copy from CoreCD'!B12</f>
        <v>4.1500000000000004</v>
      </c>
      <c r="C17" s="16"/>
      <c r="D17" s="14"/>
      <c r="E17" s="6">
        <f t="shared" si="0"/>
        <v>-0.16631578947368686</v>
      </c>
      <c r="F17" s="6">
        <f t="shared" si="1"/>
        <v>3.9836842105263135</v>
      </c>
      <c r="G17" s="3">
        <f t="shared" si="2"/>
        <v>1</v>
      </c>
      <c r="H17" s="3">
        <f t="shared" si="11"/>
        <v>10</v>
      </c>
      <c r="I17" s="8">
        <f t="shared" si="9"/>
        <v>47</v>
      </c>
      <c r="J17" s="3">
        <f t="shared" si="10"/>
        <v>57</v>
      </c>
      <c r="K17" s="3">
        <f t="shared" si="7"/>
        <v>4.05</v>
      </c>
      <c r="L17" s="8">
        <f t="shared" si="6"/>
        <v>3.6720000000000002</v>
      </c>
      <c r="M17" s="8"/>
    </row>
    <row r="18" spans="1:13" x14ac:dyDescent="0.35">
      <c r="A18" s="7">
        <v>14</v>
      </c>
      <c r="B18" s="18">
        <f>+'Copy from CoreCD'!B13</f>
        <v>4.13</v>
      </c>
      <c r="C18" s="16"/>
      <c r="D18" s="14"/>
      <c r="E18" s="6">
        <f t="shared" si="0"/>
        <v>-0.15294736842105472</v>
      </c>
      <c r="F18" s="6">
        <f t="shared" si="1"/>
        <v>3.9770526315789452</v>
      </c>
      <c r="G18" s="3">
        <f t="shared" si="2"/>
        <v>1</v>
      </c>
      <c r="H18" s="3">
        <f t="shared" si="11"/>
        <v>11</v>
      </c>
      <c r="I18" s="8">
        <f t="shared" si="9"/>
        <v>46</v>
      </c>
      <c r="J18" s="3">
        <f t="shared" si="10"/>
        <v>57</v>
      </c>
      <c r="K18" s="3">
        <f t="shared" si="7"/>
        <v>4.05</v>
      </c>
      <c r="L18" s="8">
        <f t="shared" si="6"/>
        <v>3.6720000000000002</v>
      </c>
      <c r="M18" s="8"/>
    </row>
    <row r="19" spans="1:13" x14ac:dyDescent="0.35">
      <c r="A19" s="5">
        <v>15</v>
      </c>
      <c r="B19" s="18">
        <f>+'Copy from CoreCD'!B14</f>
        <v>4.12</v>
      </c>
      <c r="C19" s="16"/>
      <c r="D19" s="14"/>
      <c r="E19" s="6">
        <f t="shared" si="0"/>
        <v>-0.14957894736842325</v>
      </c>
      <c r="F19" s="6">
        <f t="shared" si="1"/>
        <v>3.9704210526315769</v>
      </c>
      <c r="G19" s="3">
        <f t="shared" si="2"/>
        <v>1</v>
      </c>
      <c r="H19" s="3">
        <f t="shared" si="11"/>
        <v>12</v>
      </c>
      <c r="I19" s="8">
        <f t="shared" si="9"/>
        <v>45</v>
      </c>
      <c r="J19" s="3">
        <f t="shared" si="10"/>
        <v>57</v>
      </c>
      <c r="K19" s="3">
        <f t="shared" si="7"/>
        <v>4.05</v>
      </c>
      <c r="L19" s="8">
        <f t="shared" si="6"/>
        <v>3.6720000000000002</v>
      </c>
      <c r="M19" s="8"/>
    </row>
    <row r="20" spans="1:13" x14ac:dyDescent="0.35">
      <c r="A20" s="7">
        <v>16</v>
      </c>
      <c r="B20" s="18">
        <f>+'Copy from CoreCD'!B15</f>
        <v>4.0999999999999996</v>
      </c>
      <c r="C20" s="16"/>
      <c r="D20" s="14"/>
      <c r="E20" s="6">
        <f t="shared" si="0"/>
        <v>-0.13621052631579111</v>
      </c>
      <c r="F20" s="6">
        <f t="shared" si="1"/>
        <v>3.9637894736842085</v>
      </c>
      <c r="G20" s="3">
        <f t="shared" si="2"/>
        <v>1</v>
      </c>
      <c r="H20" s="3">
        <f t="shared" si="11"/>
        <v>13</v>
      </c>
      <c r="I20" s="8">
        <f t="shared" si="9"/>
        <v>44</v>
      </c>
      <c r="J20" s="3">
        <f t="shared" si="10"/>
        <v>57</v>
      </c>
      <c r="K20" s="3">
        <f t="shared" si="7"/>
        <v>4.05</v>
      </c>
      <c r="L20" s="8">
        <f t="shared" si="6"/>
        <v>3.6720000000000002</v>
      </c>
      <c r="M20" s="8"/>
    </row>
    <row r="21" spans="1:13" x14ac:dyDescent="0.35">
      <c r="A21" s="5">
        <v>17</v>
      </c>
      <c r="B21" s="18">
        <f>+'Copy from CoreCD'!B16</f>
        <v>4.08</v>
      </c>
      <c r="C21" s="16"/>
      <c r="D21" s="14"/>
      <c r="E21" s="6">
        <f t="shared" si="0"/>
        <v>-0.12284210526315986</v>
      </c>
      <c r="F21" s="6">
        <f t="shared" si="1"/>
        <v>3.9571578947368402</v>
      </c>
      <c r="G21" s="3">
        <f t="shared" si="2"/>
        <v>1</v>
      </c>
      <c r="H21" s="3">
        <f t="shared" si="11"/>
        <v>14</v>
      </c>
      <c r="I21" s="8">
        <f t="shared" si="9"/>
        <v>43</v>
      </c>
      <c r="J21" s="3">
        <f t="shared" si="10"/>
        <v>57</v>
      </c>
      <c r="K21" s="3">
        <f t="shared" si="7"/>
        <v>4.05</v>
      </c>
      <c r="L21" s="8">
        <f t="shared" si="6"/>
        <v>3.6720000000000002</v>
      </c>
      <c r="M21" s="8"/>
    </row>
    <row r="22" spans="1:13" x14ac:dyDescent="0.35">
      <c r="A22" s="7">
        <v>18</v>
      </c>
      <c r="B22" s="18">
        <f>+'Copy from CoreCD'!B17</f>
        <v>4.0599999999999996</v>
      </c>
      <c r="C22" s="16"/>
      <c r="D22" s="14"/>
      <c r="E22" s="6">
        <f t="shared" si="0"/>
        <v>-0.10947368421052772</v>
      </c>
      <c r="F22" s="6">
        <f t="shared" si="1"/>
        <v>3.9505263157894719</v>
      </c>
      <c r="G22" s="3">
        <f t="shared" si="2"/>
        <v>1</v>
      </c>
      <c r="H22" s="3">
        <f t="shared" si="11"/>
        <v>15</v>
      </c>
      <c r="I22" s="8">
        <f t="shared" si="9"/>
        <v>42</v>
      </c>
      <c r="J22" s="3">
        <f t="shared" si="10"/>
        <v>57</v>
      </c>
      <c r="K22" s="3">
        <f t="shared" si="7"/>
        <v>4.05</v>
      </c>
      <c r="L22" s="8">
        <f t="shared" si="6"/>
        <v>3.6720000000000002</v>
      </c>
      <c r="M22" s="8"/>
    </row>
    <row r="23" spans="1:13" x14ac:dyDescent="0.35">
      <c r="A23" s="5">
        <v>19</v>
      </c>
      <c r="B23" s="18">
        <f>+'Copy from CoreCD'!B18</f>
        <v>4.05</v>
      </c>
      <c r="C23" s="16"/>
      <c r="D23" s="14"/>
      <c r="E23" s="6">
        <f t="shared" si="0"/>
        <v>-0.10610526315789626</v>
      </c>
      <c r="F23" s="6">
        <f t="shared" si="1"/>
        <v>3.9438947368421036</v>
      </c>
      <c r="G23" s="3">
        <f t="shared" si="2"/>
        <v>1</v>
      </c>
      <c r="H23" s="3">
        <f t="shared" si="11"/>
        <v>16</v>
      </c>
      <c r="I23" s="8">
        <f t="shared" si="9"/>
        <v>41</v>
      </c>
      <c r="J23" s="3">
        <f t="shared" si="10"/>
        <v>57</v>
      </c>
      <c r="K23" s="3">
        <f t="shared" si="7"/>
        <v>4.05</v>
      </c>
      <c r="L23" s="8">
        <f t="shared" si="6"/>
        <v>3.6720000000000002</v>
      </c>
      <c r="M23" s="8"/>
    </row>
    <row r="24" spans="1:13" x14ac:dyDescent="0.35">
      <c r="A24" s="7">
        <v>20</v>
      </c>
      <c r="B24" s="18">
        <f>+'Copy from CoreCD'!B19</f>
        <v>4.03</v>
      </c>
      <c r="C24" s="16"/>
      <c r="D24" s="14"/>
      <c r="E24" s="6">
        <f t="shared" si="0"/>
        <v>-9.2736842105265005E-2</v>
      </c>
      <c r="F24" s="6">
        <f t="shared" si="1"/>
        <v>3.9372631578947352</v>
      </c>
      <c r="G24" s="3">
        <f t="shared" si="2"/>
        <v>1</v>
      </c>
      <c r="H24" s="3">
        <f t="shared" si="11"/>
        <v>17</v>
      </c>
      <c r="I24" s="8">
        <f t="shared" si="9"/>
        <v>40</v>
      </c>
      <c r="J24" s="3">
        <f t="shared" si="10"/>
        <v>57</v>
      </c>
      <c r="K24" s="3">
        <f t="shared" si="7"/>
        <v>4.05</v>
      </c>
      <c r="L24" s="8">
        <f t="shared" si="6"/>
        <v>3.6720000000000002</v>
      </c>
      <c r="M24" s="8"/>
    </row>
    <row r="25" spans="1:13" x14ac:dyDescent="0.35">
      <c r="A25" s="5">
        <v>21</v>
      </c>
      <c r="B25" s="18">
        <f>+'Copy from CoreCD'!B20</f>
        <v>4.0199999999999996</v>
      </c>
      <c r="C25" s="16"/>
      <c r="D25" s="14"/>
      <c r="E25" s="6">
        <f t="shared" si="0"/>
        <v>-8.9368421052632652E-2</v>
      </c>
      <c r="F25" s="6">
        <f t="shared" si="1"/>
        <v>3.9306315789473669</v>
      </c>
      <c r="G25" s="3">
        <f t="shared" si="2"/>
        <v>1</v>
      </c>
      <c r="H25" s="3">
        <f t="shared" si="11"/>
        <v>18</v>
      </c>
      <c r="I25" s="8">
        <f t="shared" si="9"/>
        <v>39</v>
      </c>
      <c r="J25" s="3">
        <f t="shared" si="10"/>
        <v>57</v>
      </c>
      <c r="K25" s="3">
        <f t="shared" si="7"/>
        <v>4.05</v>
      </c>
      <c r="L25" s="8">
        <f t="shared" si="6"/>
        <v>3.6720000000000002</v>
      </c>
      <c r="M25" s="8"/>
    </row>
    <row r="26" spans="1:13" x14ac:dyDescent="0.35">
      <c r="A26" s="7">
        <v>22</v>
      </c>
      <c r="B26" s="18">
        <f>+'Copy from CoreCD'!B21</f>
        <v>4.01</v>
      </c>
      <c r="C26" s="16"/>
      <c r="D26" s="14"/>
      <c r="E26" s="6">
        <f t="shared" si="0"/>
        <v>-8.6000000000001187E-2</v>
      </c>
      <c r="F26" s="6">
        <f t="shared" si="1"/>
        <v>3.9239999999999986</v>
      </c>
      <c r="G26" s="3">
        <f t="shared" si="2"/>
        <v>1</v>
      </c>
      <c r="H26" s="3">
        <f t="shared" si="11"/>
        <v>19</v>
      </c>
      <c r="I26" s="8">
        <f t="shared" si="9"/>
        <v>38</v>
      </c>
      <c r="J26" s="3">
        <f t="shared" si="10"/>
        <v>57</v>
      </c>
      <c r="K26" s="3">
        <f t="shared" si="7"/>
        <v>4.05</v>
      </c>
      <c r="L26" s="8">
        <f t="shared" si="6"/>
        <v>3.6720000000000002</v>
      </c>
      <c r="M26" s="8"/>
    </row>
    <row r="27" spans="1:13" x14ac:dyDescent="0.35">
      <c r="A27" s="5">
        <v>23</v>
      </c>
      <c r="B27" s="18">
        <f>+'Copy from CoreCD'!B22</f>
        <v>3.99</v>
      </c>
      <c r="C27" s="16"/>
      <c r="D27" s="14"/>
      <c r="E27" s="6">
        <f t="shared" si="0"/>
        <v>-7.2631578947369935E-2</v>
      </c>
      <c r="F27" s="6">
        <f t="shared" si="1"/>
        <v>3.9173684210526303</v>
      </c>
      <c r="G27" s="3">
        <f t="shared" si="2"/>
        <v>1</v>
      </c>
      <c r="H27" s="3">
        <f t="shared" si="11"/>
        <v>20</v>
      </c>
      <c r="I27" s="8">
        <f t="shared" si="9"/>
        <v>37</v>
      </c>
      <c r="J27" s="3">
        <f t="shared" si="10"/>
        <v>57</v>
      </c>
      <c r="K27" s="3">
        <f t="shared" si="7"/>
        <v>4.05</v>
      </c>
      <c r="L27" s="8">
        <f t="shared" si="6"/>
        <v>3.6720000000000002</v>
      </c>
      <c r="M27" s="8"/>
    </row>
    <row r="28" spans="1:13" x14ac:dyDescent="0.35">
      <c r="A28" s="7">
        <v>24</v>
      </c>
      <c r="B28" s="18">
        <f>+'Copy from CoreCD'!B23</f>
        <v>3.98</v>
      </c>
      <c r="C28" s="16"/>
      <c r="D28" s="14"/>
      <c r="E28" s="6">
        <f t="shared" si="0"/>
        <v>-6.9263157894738026E-2</v>
      </c>
      <c r="F28" s="6">
        <f t="shared" si="1"/>
        <v>3.910736842105262</v>
      </c>
      <c r="G28" s="3">
        <f t="shared" si="2"/>
        <v>1</v>
      </c>
      <c r="H28" s="3">
        <f t="shared" si="11"/>
        <v>21</v>
      </c>
      <c r="I28" s="8">
        <f t="shared" si="9"/>
        <v>36</v>
      </c>
      <c r="J28" s="3">
        <f t="shared" si="10"/>
        <v>57</v>
      </c>
      <c r="K28" s="3">
        <f t="shared" si="7"/>
        <v>4.05</v>
      </c>
      <c r="L28" s="8">
        <f t="shared" si="6"/>
        <v>3.6720000000000002</v>
      </c>
      <c r="M28" s="8"/>
    </row>
    <row r="29" spans="1:13" x14ac:dyDescent="0.35">
      <c r="A29" s="5">
        <v>25</v>
      </c>
      <c r="B29" s="18">
        <f>+'Copy from CoreCD'!B24</f>
        <v>3.98</v>
      </c>
      <c r="C29" s="16"/>
      <c r="D29" s="14"/>
      <c r="E29" s="6">
        <f t="shared" si="0"/>
        <v>-7.5894736842106347E-2</v>
      </c>
      <c r="F29" s="6">
        <f t="shared" si="1"/>
        <v>3.9041052631578936</v>
      </c>
      <c r="G29" s="3">
        <f t="shared" si="2"/>
        <v>1</v>
      </c>
      <c r="H29" s="3">
        <f t="shared" si="11"/>
        <v>22</v>
      </c>
      <c r="I29" s="8">
        <f t="shared" si="9"/>
        <v>35</v>
      </c>
      <c r="J29" s="3">
        <f t="shared" si="10"/>
        <v>57</v>
      </c>
      <c r="K29" s="3">
        <f t="shared" si="7"/>
        <v>4.05</v>
      </c>
      <c r="L29" s="8">
        <f t="shared" si="6"/>
        <v>3.6720000000000002</v>
      </c>
      <c r="M29" s="8"/>
    </row>
    <row r="30" spans="1:13" x14ac:dyDescent="0.35">
      <c r="A30" s="7">
        <v>26</v>
      </c>
      <c r="B30" s="18">
        <f>+'Copy from CoreCD'!B25</f>
        <v>3.98</v>
      </c>
      <c r="C30" s="16"/>
      <c r="D30" s="14"/>
      <c r="E30" s="6">
        <f t="shared" si="0"/>
        <v>-8.2526315789474669E-2</v>
      </c>
      <c r="F30" s="6">
        <f t="shared" si="1"/>
        <v>3.8974736842105253</v>
      </c>
      <c r="G30" s="3">
        <f t="shared" si="2"/>
        <v>1</v>
      </c>
      <c r="H30" s="3">
        <f t="shared" si="11"/>
        <v>23</v>
      </c>
      <c r="I30" s="8">
        <f t="shared" si="9"/>
        <v>34</v>
      </c>
      <c r="J30" s="3">
        <f t="shared" si="10"/>
        <v>57</v>
      </c>
      <c r="K30" s="3">
        <f t="shared" si="7"/>
        <v>4.05</v>
      </c>
      <c r="L30" s="8">
        <f t="shared" si="6"/>
        <v>3.6720000000000002</v>
      </c>
      <c r="M30" s="8"/>
    </row>
    <row r="31" spans="1:13" x14ac:dyDescent="0.35">
      <c r="A31" s="5">
        <v>27</v>
      </c>
      <c r="B31" s="18">
        <f>+'Copy from CoreCD'!B26</f>
        <v>3.97</v>
      </c>
      <c r="C31" s="16"/>
      <c r="D31" s="14"/>
      <c r="E31" s="6">
        <f t="shared" si="0"/>
        <v>-7.9157894736843204E-2</v>
      </c>
      <c r="F31" s="6">
        <f t="shared" si="1"/>
        <v>3.890842105263157</v>
      </c>
      <c r="G31" s="3">
        <f t="shared" si="2"/>
        <v>1</v>
      </c>
      <c r="H31" s="3">
        <f t="shared" si="11"/>
        <v>24</v>
      </c>
      <c r="I31" s="8">
        <f t="shared" si="9"/>
        <v>33</v>
      </c>
      <c r="J31" s="3">
        <f t="shared" si="10"/>
        <v>57</v>
      </c>
      <c r="K31" s="3">
        <f t="shared" si="7"/>
        <v>4.05</v>
      </c>
      <c r="L31" s="8">
        <f t="shared" si="6"/>
        <v>3.6720000000000002</v>
      </c>
      <c r="M31" s="8"/>
    </row>
    <row r="32" spans="1:13" x14ac:dyDescent="0.35">
      <c r="A32" s="7">
        <v>28</v>
      </c>
      <c r="B32" s="18">
        <f>+'Copy from CoreCD'!B27</f>
        <v>3.97</v>
      </c>
      <c r="C32" s="16"/>
      <c r="D32" s="14"/>
      <c r="E32" s="6">
        <f t="shared" si="0"/>
        <v>-8.5789473684211526E-2</v>
      </c>
      <c r="F32" s="6">
        <f t="shared" si="1"/>
        <v>3.8842105263157887</v>
      </c>
      <c r="G32" s="3">
        <f t="shared" si="2"/>
        <v>1</v>
      </c>
      <c r="H32" s="3">
        <f t="shared" si="11"/>
        <v>25</v>
      </c>
      <c r="I32" s="8">
        <f t="shared" si="9"/>
        <v>32</v>
      </c>
      <c r="J32" s="3">
        <f t="shared" si="10"/>
        <v>57</v>
      </c>
      <c r="K32" s="3">
        <f t="shared" si="7"/>
        <v>4.05</v>
      </c>
      <c r="L32" s="8">
        <f t="shared" si="6"/>
        <v>3.6720000000000002</v>
      </c>
      <c r="M32" s="8"/>
    </row>
    <row r="33" spans="1:13" x14ac:dyDescent="0.35">
      <c r="A33" s="5">
        <v>29</v>
      </c>
      <c r="B33" s="18">
        <f>+'Copy from CoreCD'!B28</f>
        <v>3.97</v>
      </c>
      <c r="C33" s="16"/>
      <c r="D33" s="14"/>
      <c r="E33" s="6">
        <f t="shared" si="0"/>
        <v>-9.2421052631579848E-2</v>
      </c>
      <c r="F33" s="6">
        <f t="shared" si="1"/>
        <v>3.8775789473684203</v>
      </c>
      <c r="G33" s="3">
        <f t="shared" si="2"/>
        <v>1</v>
      </c>
      <c r="H33" s="3">
        <f t="shared" si="11"/>
        <v>26</v>
      </c>
      <c r="I33" s="8">
        <f t="shared" si="9"/>
        <v>31</v>
      </c>
      <c r="J33" s="3">
        <f t="shared" si="10"/>
        <v>57</v>
      </c>
      <c r="K33" s="3">
        <f t="shared" si="7"/>
        <v>4.05</v>
      </c>
      <c r="L33" s="8">
        <f t="shared" si="6"/>
        <v>3.6720000000000002</v>
      </c>
      <c r="M33" s="8"/>
    </row>
    <row r="34" spans="1:13" x14ac:dyDescent="0.35">
      <c r="A34" s="7">
        <v>30</v>
      </c>
      <c r="B34" s="18">
        <f>+'Copy from CoreCD'!B29</f>
        <v>3.97</v>
      </c>
      <c r="C34" s="16"/>
      <c r="D34" s="14"/>
      <c r="E34" s="6">
        <f t="shared" si="0"/>
        <v>-9.9052631578948169E-2</v>
      </c>
      <c r="F34" s="6">
        <f t="shared" si="1"/>
        <v>3.870947368421052</v>
      </c>
      <c r="G34" s="3">
        <f t="shared" si="2"/>
        <v>1</v>
      </c>
      <c r="H34" s="3">
        <f t="shared" si="11"/>
        <v>27</v>
      </c>
      <c r="I34" s="8">
        <f t="shared" si="9"/>
        <v>30</v>
      </c>
      <c r="J34" s="3">
        <f t="shared" si="10"/>
        <v>57</v>
      </c>
      <c r="K34" s="3">
        <f t="shared" si="7"/>
        <v>4.05</v>
      </c>
      <c r="L34" s="8">
        <f t="shared" si="6"/>
        <v>3.6720000000000002</v>
      </c>
      <c r="M34" s="8"/>
    </row>
    <row r="35" spans="1:13" x14ac:dyDescent="0.35">
      <c r="A35" s="5">
        <v>31</v>
      </c>
      <c r="B35" s="18">
        <f>+'Copy from CoreCD'!B30</f>
        <v>3.96</v>
      </c>
      <c r="C35" s="16"/>
      <c r="D35" s="14"/>
      <c r="E35" s="6">
        <f t="shared" si="0"/>
        <v>-9.568421052631626E-2</v>
      </c>
      <c r="F35" s="6">
        <f t="shared" si="1"/>
        <v>3.8643157894736837</v>
      </c>
      <c r="G35" s="3">
        <f t="shared" si="2"/>
        <v>1</v>
      </c>
      <c r="H35" s="3">
        <f t="shared" si="11"/>
        <v>28</v>
      </c>
      <c r="I35" s="8">
        <f t="shared" si="9"/>
        <v>29</v>
      </c>
      <c r="J35" s="3">
        <f t="shared" si="10"/>
        <v>57</v>
      </c>
      <c r="K35" s="3">
        <f t="shared" si="7"/>
        <v>4.05</v>
      </c>
      <c r="L35" s="8">
        <f t="shared" si="6"/>
        <v>3.6720000000000002</v>
      </c>
      <c r="M35" s="8"/>
    </row>
    <row r="36" spans="1:13" x14ac:dyDescent="0.35">
      <c r="A36" s="7">
        <v>32</v>
      </c>
      <c r="B36" s="18">
        <f>+'Copy from CoreCD'!B31</f>
        <v>3.96</v>
      </c>
      <c r="C36" s="16"/>
      <c r="D36" s="14"/>
      <c r="E36" s="6">
        <f t="shared" si="0"/>
        <v>-0.10231578947368458</v>
      </c>
      <c r="F36" s="6">
        <f t="shared" si="1"/>
        <v>3.8576842105263154</v>
      </c>
      <c r="G36" s="3">
        <f t="shared" si="2"/>
        <v>1</v>
      </c>
      <c r="H36" s="3">
        <f t="shared" si="11"/>
        <v>29</v>
      </c>
      <c r="I36" s="8">
        <f t="shared" si="9"/>
        <v>28</v>
      </c>
      <c r="J36" s="3">
        <f t="shared" si="10"/>
        <v>57</v>
      </c>
      <c r="K36" s="3">
        <f t="shared" si="7"/>
        <v>4.05</v>
      </c>
      <c r="L36" s="8">
        <f t="shared" si="6"/>
        <v>3.6720000000000002</v>
      </c>
      <c r="M36" s="8"/>
    </row>
    <row r="37" spans="1:13" x14ac:dyDescent="0.35">
      <c r="A37" s="5">
        <v>33</v>
      </c>
      <c r="B37" s="18">
        <f>+'Copy from CoreCD'!B32</f>
        <v>3.96</v>
      </c>
      <c r="C37" s="16"/>
      <c r="D37" s="14"/>
      <c r="E37" s="6">
        <f t="shared" si="0"/>
        <v>-0.1089473684210529</v>
      </c>
      <c r="F37" s="6">
        <f t="shared" si="1"/>
        <v>3.8510526315789471</v>
      </c>
      <c r="G37" s="3">
        <f t="shared" si="2"/>
        <v>1</v>
      </c>
      <c r="H37" s="3">
        <f t="shared" si="11"/>
        <v>30</v>
      </c>
      <c r="I37" s="8">
        <f t="shared" si="9"/>
        <v>27</v>
      </c>
      <c r="J37" s="3">
        <f t="shared" si="10"/>
        <v>57</v>
      </c>
      <c r="K37" s="3">
        <f t="shared" si="7"/>
        <v>4.05</v>
      </c>
      <c r="L37" s="8">
        <f t="shared" si="6"/>
        <v>3.6720000000000002</v>
      </c>
      <c r="M37" s="8"/>
    </row>
    <row r="38" spans="1:13" x14ac:dyDescent="0.35">
      <c r="A38" s="7">
        <v>34</v>
      </c>
      <c r="B38" s="18">
        <f>+'Copy from CoreCD'!B33</f>
        <v>3.96</v>
      </c>
      <c r="C38" s="16"/>
      <c r="D38" s="14"/>
      <c r="E38" s="6">
        <f t="shared" si="0"/>
        <v>-0.11557894736842123</v>
      </c>
      <c r="F38" s="6">
        <f t="shared" si="1"/>
        <v>3.8444210526315787</v>
      </c>
      <c r="G38" s="3">
        <f t="shared" si="2"/>
        <v>1</v>
      </c>
      <c r="H38" s="3">
        <f t="shared" si="11"/>
        <v>31</v>
      </c>
      <c r="I38" s="8">
        <f t="shared" si="9"/>
        <v>26</v>
      </c>
      <c r="J38" s="3">
        <f t="shared" si="10"/>
        <v>57</v>
      </c>
      <c r="K38" s="3">
        <f t="shared" si="7"/>
        <v>4.05</v>
      </c>
      <c r="L38" s="8">
        <f t="shared" si="6"/>
        <v>3.6720000000000002</v>
      </c>
      <c r="M38" s="8"/>
    </row>
    <row r="39" spans="1:13" x14ac:dyDescent="0.35">
      <c r="A39" s="5">
        <v>35</v>
      </c>
      <c r="B39" s="18">
        <f>+'Copy from CoreCD'!B34</f>
        <v>3.95</v>
      </c>
      <c r="C39" s="16"/>
      <c r="D39" s="14"/>
      <c r="E39" s="6">
        <f t="shared" ref="E39:E70" si="12">+F39-B39</f>
        <v>-0.11221052631578976</v>
      </c>
      <c r="F39" s="6">
        <f t="shared" ref="F39:F70" si="13">IF(N$3&gt;A39,0,IF(D39&gt;0,D39,(G39/J39)*(L39-K39)+F38))</f>
        <v>3.8377894736842104</v>
      </c>
      <c r="G39" s="3">
        <f t="shared" ref="G39:G64" si="14">IF(D39=0,1,0)</f>
        <v>1</v>
      </c>
      <c r="H39" s="3">
        <f t="shared" si="11"/>
        <v>32</v>
      </c>
      <c r="I39" s="8">
        <f t="shared" si="9"/>
        <v>25</v>
      </c>
      <c r="J39" s="3">
        <f t="shared" si="10"/>
        <v>57</v>
      </c>
      <c r="K39" s="3">
        <f t="shared" si="7"/>
        <v>4.05</v>
      </c>
      <c r="L39" s="8">
        <f t="shared" ref="L39:L63" si="15">IF(J39=0,D39,L40)</f>
        <v>3.6720000000000002</v>
      </c>
      <c r="M39" s="8"/>
    </row>
    <row r="40" spans="1:13" x14ac:dyDescent="0.35">
      <c r="A40" s="7">
        <v>36</v>
      </c>
      <c r="B40" s="18">
        <f>+'Copy from CoreCD'!B35</f>
        <v>3.95</v>
      </c>
      <c r="C40" s="16"/>
      <c r="D40" s="14"/>
      <c r="E40" s="6">
        <f t="shared" si="12"/>
        <v>-0.11884210526315808</v>
      </c>
      <c r="F40" s="6">
        <f t="shared" si="13"/>
        <v>3.8311578947368421</v>
      </c>
      <c r="G40" s="3">
        <f t="shared" si="14"/>
        <v>1</v>
      </c>
      <c r="H40" s="3">
        <f t="shared" si="11"/>
        <v>33</v>
      </c>
      <c r="I40" s="8">
        <f t="shared" si="9"/>
        <v>24</v>
      </c>
      <c r="J40" s="3">
        <f t="shared" si="10"/>
        <v>57</v>
      </c>
      <c r="K40" s="3">
        <f t="shared" ref="K40:K71" si="16">IF(J40=0,D40,K39)</f>
        <v>4.05</v>
      </c>
      <c r="L40" s="8">
        <f t="shared" si="15"/>
        <v>3.6720000000000002</v>
      </c>
      <c r="M40" s="8"/>
    </row>
    <row r="41" spans="1:13" x14ac:dyDescent="0.35">
      <c r="A41" s="5">
        <v>37</v>
      </c>
      <c r="B41" s="18">
        <f>+'Copy from CoreCD'!B36</f>
        <v>3.96</v>
      </c>
      <c r="C41" s="16"/>
      <c r="D41" s="14"/>
      <c r="E41" s="6">
        <f t="shared" si="12"/>
        <v>-0.13547368421052619</v>
      </c>
      <c r="F41" s="6">
        <f t="shared" si="13"/>
        <v>3.8245263157894738</v>
      </c>
      <c r="G41" s="3">
        <f t="shared" si="14"/>
        <v>1</v>
      </c>
      <c r="H41" s="3">
        <f t="shared" si="11"/>
        <v>34</v>
      </c>
      <c r="I41" s="8">
        <f t="shared" si="9"/>
        <v>23</v>
      </c>
      <c r="J41" s="3">
        <f t="shared" si="10"/>
        <v>57</v>
      </c>
      <c r="K41" s="3">
        <f t="shared" si="16"/>
        <v>4.05</v>
      </c>
      <c r="L41" s="8">
        <f t="shared" si="15"/>
        <v>3.6720000000000002</v>
      </c>
      <c r="M41" s="8"/>
    </row>
    <row r="42" spans="1:13" x14ac:dyDescent="0.35">
      <c r="A42" s="7">
        <v>38</v>
      </c>
      <c r="B42" s="18">
        <f>+'Copy from CoreCD'!B37</f>
        <v>3.96</v>
      </c>
      <c r="C42" s="16"/>
      <c r="D42" s="14"/>
      <c r="E42" s="6">
        <f t="shared" si="12"/>
        <v>-0.14210526315789451</v>
      </c>
      <c r="F42" s="6">
        <f t="shared" si="13"/>
        <v>3.8178947368421055</v>
      </c>
      <c r="G42" s="3">
        <f t="shared" si="14"/>
        <v>1</v>
      </c>
      <c r="H42" s="3">
        <f t="shared" si="11"/>
        <v>35</v>
      </c>
      <c r="I42" s="8">
        <f t="shared" si="9"/>
        <v>22</v>
      </c>
      <c r="J42" s="3">
        <f t="shared" si="10"/>
        <v>57</v>
      </c>
      <c r="K42" s="3">
        <f t="shared" si="16"/>
        <v>4.05</v>
      </c>
      <c r="L42" s="8">
        <f t="shared" si="15"/>
        <v>3.6720000000000002</v>
      </c>
      <c r="M42" s="8"/>
    </row>
    <row r="43" spans="1:13" x14ac:dyDescent="0.35">
      <c r="A43" s="5">
        <v>39</v>
      </c>
      <c r="B43" s="18">
        <f>+'Copy from CoreCD'!B38</f>
        <v>3.97</v>
      </c>
      <c r="C43" s="16"/>
      <c r="D43" s="14"/>
      <c r="E43" s="6">
        <f t="shared" si="12"/>
        <v>-0.15873684210526307</v>
      </c>
      <c r="F43" s="6">
        <f t="shared" si="13"/>
        <v>3.8112631578947371</v>
      </c>
      <c r="G43" s="3">
        <f t="shared" si="14"/>
        <v>1</v>
      </c>
      <c r="H43" s="3">
        <f t="shared" si="11"/>
        <v>36</v>
      </c>
      <c r="I43" s="8">
        <f t="shared" si="9"/>
        <v>21</v>
      </c>
      <c r="J43" s="3">
        <f t="shared" si="10"/>
        <v>57</v>
      </c>
      <c r="K43" s="3">
        <f t="shared" si="16"/>
        <v>4.05</v>
      </c>
      <c r="L43" s="8">
        <f t="shared" si="15"/>
        <v>3.6720000000000002</v>
      </c>
      <c r="M43" s="8"/>
    </row>
    <row r="44" spans="1:13" x14ac:dyDescent="0.35">
      <c r="A44" s="7">
        <v>40</v>
      </c>
      <c r="B44" s="18">
        <f>+'Copy from CoreCD'!B39</f>
        <v>3.97</v>
      </c>
      <c r="C44" s="16"/>
      <c r="D44" s="14"/>
      <c r="E44" s="6">
        <f t="shared" si="12"/>
        <v>-0.16536842105263139</v>
      </c>
      <c r="F44" s="6">
        <f t="shared" si="13"/>
        <v>3.8046315789473688</v>
      </c>
      <c r="G44" s="3">
        <f t="shared" si="14"/>
        <v>1</v>
      </c>
      <c r="H44" s="3">
        <f t="shared" si="11"/>
        <v>37</v>
      </c>
      <c r="I44" s="8">
        <f t="shared" si="9"/>
        <v>20</v>
      </c>
      <c r="J44" s="3">
        <f t="shared" si="10"/>
        <v>57</v>
      </c>
      <c r="K44" s="3">
        <f t="shared" si="16"/>
        <v>4.05</v>
      </c>
      <c r="L44" s="8">
        <f t="shared" si="15"/>
        <v>3.6720000000000002</v>
      </c>
      <c r="M44" s="8"/>
    </row>
    <row r="45" spans="1:13" x14ac:dyDescent="0.35">
      <c r="A45" s="5">
        <v>41</v>
      </c>
      <c r="B45" s="18">
        <f>+'Copy from CoreCD'!B40</f>
        <v>3.98</v>
      </c>
      <c r="C45" s="16"/>
      <c r="D45" s="14"/>
      <c r="E45" s="6">
        <f t="shared" si="12"/>
        <v>-0.1819999999999995</v>
      </c>
      <c r="F45" s="6">
        <f t="shared" si="13"/>
        <v>3.7980000000000005</v>
      </c>
      <c r="G45" s="3">
        <f t="shared" si="14"/>
        <v>1</v>
      </c>
      <c r="H45" s="3">
        <f t="shared" si="11"/>
        <v>38</v>
      </c>
      <c r="I45" s="8">
        <f t="shared" si="9"/>
        <v>19</v>
      </c>
      <c r="J45" s="3">
        <f t="shared" si="10"/>
        <v>57</v>
      </c>
      <c r="K45" s="3">
        <f t="shared" si="16"/>
        <v>4.05</v>
      </c>
      <c r="L45" s="8">
        <f t="shared" si="15"/>
        <v>3.6720000000000002</v>
      </c>
      <c r="M45" s="8"/>
    </row>
    <row r="46" spans="1:13" x14ac:dyDescent="0.35">
      <c r="A46" s="7">
        <v>42</v>
      </c>
      <c r="B46" s="18">
        <f>+'Copy from CoreCD'!B41</f>
        <v>3.98</v>
      </c>
      <c r="C46" s="16"/>
      <c r="D46" s="14"/>
      <c r="E46" s="6">
        <f t="shared" si="12"/>
        <v>-0.18863157894736782</v>
      </c>
      <c r="F46" s="6">
        <f t="shared" si="13"/>
        <v>3.7913684210526322</v>
      </c>
      <c r="G46" s="3">
        <f t="shared" si="14"/>
        <v>1</v>
      </c>
      <c r="H46" s="3">
        <f t="shared" si="11"/>
        <v>39</v>
      </c>
      <c r="I46" s="8">
        <f t="shared" si="9"/>
        <v>18</v>
      </c>
      <c r="J46" s="3">
        <f t="shared" si="10"/>
        <v>57</v>
      </c>
      <c r="K46" s="3">
        <f t="shared" si="16"/>
        <v>4.05</v>
      </c>
      <c r="L46" s="8">
        <f t="shared" si="15"/>
        <v>3.6720000000000002</v>
      </c>
      <c r="M46" s="8"/>
    </row>
    <row r="47" spans="1:13" x14ac:dyDescent="0.35">
      <c r="A47" s="5">
        <v>43</v>
      </c>
      <c r="B47" s="18">
        <f>+'Copy from CoreCD'!B42</f>
        <v>3.99</v>
      </c>
      <c r="C47" s="16"/>
      <c r="D47" s="14"/>
      <c r="E47" s="6">
        <f t="shared" si="12"/>
        <v>-0.20526315789473637</v>
      </c>
      <c r="F47" s="6">
        <f t="shared" si="13"/>
        <v>3.7847368421052638</v>
      </c>
      <c r="G47" s="3">
        <f t="shared" si="14"/>
        <v>1</v>
      </c>
      <c r="H47" s="3">
        <f t="shared" si="11"/>
        <v>40</v>
      </c>
      <c r="I47" s="8">
        <f t="shared" si="9"/>
        <v>17</v>
      </c>
      <c r="J47" s="3">
        <f t="shared" si="10"/>
        <v>57</v>
      </c>
      <c r="K47" s="3">
        <f t="shared" si="16"/>
        <v>4.05</v>
      </c>
      <c r="L47" s="8">
        <f t="shared" si="15"/>
        <v>3.6720000000000002</v>
      </c>
      <c r="M47" s="8"/>
    </row>
    <row r="48" spans="1:13" x14ac:dyDescent="0.35">
      <c r="A48" s="7">
        <v>44</v>
      </c>
      <c r="B48" s="18">
        <f>+'Copy from CoreCD'!B43</f>
        <v>3.99</v>
      </c>
      <c r="C48" s="16"/>
      <c r="D48" s="14"/>
      <c r="E48" s="6">
        <f t="shared" si="12"/>
        <v>-0.21189473684210469</v>
      </c>
      <c r="F48" s="6">
        <f t="shared" si="13"/>
        <v>3.7781052631578955</v>
      </c>
      <c r="G48" s="3">
        <f t="shared" si="14"/>
        <v>1</v>
      </c>
      <c r="H48" s="3">
        <f t="shared" si="11"/>
        <v>41</v>
      </c>
      <c r="I48" s="8">
        <f t="shared" si="9"/>
        <v>16</v>
      </c>
      <c r="J48" s="3">
        <f t="shared" si="10"/>
        <v>57</v>
      </c>
      <c r="K48" s="3">
        <f t="shared" si="16"/>
        <v>4.05</v>
      </c>
      <c r="L48" s="8">
        <f t="shared" si="15"/>
        <v>3.6720000000000002</v>
      </c>
      <c r="M48" s="8"/>
    </row>
    <row r="49" spans="1:13" x14ac:dyDescent="0.35">
      <c r="A49" s="5">
        <v>45</v>
      </c>
      <c r="B49" s="18">
        <f>+'Copy from CoreCD'!B44</f>
        <v>4</v>
      </c>
      <c r="C49" s="16"/>
      <c r="D49" s="14"/>
      <c r="E49" s="6">
        <f t="shared" si="12"/>
        <v>-0.2285263157894728</v>
      </c>
      <c r="F49" s="6">
        <f t="shared" si="13"/>
        <v>3.7714736842105272</v>
      </c>
      <c r="G49" s="3">
        <f t="shared" si="14"/>
        <v>1</v>
      </c>
      <c r="H49" s="3">
        <f t="shared" si="11"/>
        <v>42</v>
      </c>
      <c r="I49" s="8">
        <f t="shared" si="9"/>
        <v>15</v>
      </c>
      <c r="J49" s="3">
        <f t="shared" si="10"/>
        <v>57</v>
      </c>
      <c r="K49" s="3">
        <f t="shared" si="16"/>
        <v>4.05</v>
      </c>
      <c r="L49" s="8">
        <f t="shared" si="15"/>
        <v>3.6720000000000002</v>
      </c>
      <c r="M49" s="8"/>
    </row>
    <row r="50" spans="1:13" x14ac:dyDescent="0.35">
      <c r="A50" s="7">
        <v>46</v>
      </c>
      <c r="B50" s="18">
        <f>+'Copy from CoreCD'!B45</f>
        <v>4</v>
      </c>
      <c r="C50" s="16"/>
      <c r="D50" s="14"/>
      <c r="E50" s="6">
        <f t="shared" si="12"/>
        <v>-0.23515789473684112</v>
      </c>
      <c r="F50" s="6">
        <f t="shared" si="13"/>
        <v>3.7648421052631589</v>
      </c>
      <c r="G50" s="3">
        <f t="shared" si="14"/>
        <v>1</v>
      </c>
      <c r="H50" s="3">
        <f t="shared" si="11"/>
        <v>43</v>
      </c>
      <c r="I50" s="8">
        <f t="shared" si="9"/>
        <v>14</v>
      </c>
      <c r="J50" s="3">
        <f t="shared" si="10"/>
        <v>57</v>
      </c>
      <c r="K50" s="3">
        <f t="shared" si="16"/>
        <v>4.05</v>
      </c>
      <c r="L50" s="8">
        <f t="shared" si="15"/>
        <v>3.6720000000000002</v>
      </c>
      <c r="M50" s="8"/>
    </row>
    <row r="51" spans="1:13" x14ac:dyDescent="0.35">
      <c r="A51" s="5">
        <v>47</v>
      </c>
      <c r="B51" s="18">
        <f>+'Copy from CoreCD'!B46</f>
        <v>4.01</v>
      </c>
      <c r="C51" s="16"/>
      <c r="D51" s="14"/>
      <c r="E51" s="6">
        <f t="shared" si="12"/>
        <v>-0.25178947368420923</v>
      </c>
      <c r="F51" s="6">
        <f t="shared" si="13"/>
        <v>3.7582105263157906</v>
      </c>
      <c r="G51" s="3">
        <f t="shared" si="14"/>
        <v>1</v>
      </c>
      <c r="H51" s="3">
        <f t="shared" si="11"/>
        <v>44</v>
      </c>
      <c r="I51" s="8">
        <f t="shared" si="9"/>
        <v>13</v>
      </c>
      <c r="J51" s="3">
        <f t="shared" si="10"/>
        <v>57</v>
      </c>
      <c r="K51" s="3">
        <f t="shared" si="16"/>
        <v>4.05</v>
      </c>
      <c r="L51" s="8">
        <f t="shared" si="15"/>
        <v>3.6720000000000002</v>
      </c>
      <c r="M51" s="8"/>
    </row>
    <row r="52" spans="1:13" x14ac:dyDescent="0.35">
      <c r="A52" s="7">
        <v>48</v>
      </c>
      <c r="B52" s="18">
        <f>+'Copy from CoreCD'!B47</f>
        <v>4.01</v>
      </c>
      <c r="C52" s="16"/>
      <c r="D52" s="14"/>
      <c r="E52" s="6">
        <f t="shared" si="12"/>
        <v>-0.25842105263157755</v>
      </c>
      <c r="F52" s="6">
        <f t="shared" si="13"/>
        <v>3.7515789473684222</v>
      </c>
      <c r="G52" s="3">
        <f t="shared" si="14"/>
        <v>1</v>
      </c>
      <c r="H52" s="3">
        <f t="shared" si="11"/>
        <v>45</v>
      </c>
      <c r="I52" s="8">
        <f t="shared" si="9"/>
        <v>12</v>
      </c>
      <c r="J52" s="3">
        <f t="shared" si="10"/>
        <v>57</v>
      </c>
      <c r="K52" s="3">
        <f t="shared" si="16"/>
        <v>4.05</v>
      </c>
      <c r="L52" s="8">
        <f t="shared" si="15"/>
        <v>3.6720000000000002</v>
      </c>
      <c r="M52" s="8"/>
    </row>
    <row r="53" spans="1:13" x14ac:dyDescent="0.35">
      <c r="A53" s="5">
        <v>49</v>
      </c>
      <c r="B53" s="18">
        <f>+'Copy from CoreCD'!B48</f>
        <v>4.0199999999999996</v>
      </c>
      <c r="C53" s="16"/>
      <c r="D53" s="14"/>
      <c r="E53" s="6">
        <f t="shared" si="12"/>
        <v>-0.27505263157894566</v>
      </c>
      <c r="F53" s="6">
        <f t="shared" si="13"/>
        <v>3.7449473684210539</v>
      </c>
      <c r="G53" s="3">
        <f t="shared" si="14"/>
        <v>1</v>
      </c>
      <c r="H53" s="3">
        <f t="shared" si="11"/>
        <v>46</v>
      </c>
      <c r="I53" s="8">
        <f t="shared" si="9"/>
        <v>11</v>
      </c>
      <c r="J53" s="3">
        <f t="shared" si="10"/>
        <v>57</v>
      </c>
      <c r="K53" s="3">
        <f t="shared" si="16"/>
        <v>4.05</v>
      </c>
      <c r="L53" s="8">
        <f t="shared" si="15"/>
        <v>3.6720000000000002</v>
      </c>
      <c r="M53" s="8"/>
    </row>
    <row r="54" spans="1:13" x14ac:dyDescent="0.35">
      <c r="A54" s="7">
        <v>50</v>
      </c>
      <c r="B54" s="18">
        <f>+'Copy from CoreCD'!B49</f>
        <v>4.0199999999999996</v>
      </c>
      <c r="C54" s="16"/>
      <c r="D54" s="14"/>
      <c r="E54" s="6">
        <f t="shared" si="12"/>
        <v>-0.28168421052631398</v>
      </c>
      <c r="F54" s="6">
        <f t="shared" si="13"/>
        <v>3.7383157894736856</v>
      </c>
      <c r="G54" s="3">
        <f t="shared" si="14"/>
        <v>1</v>
      </c>
      <c r="H54" s="3">
        <f t="shared" si="11"/>
        <v>47</v>
      </c>
      <c r="I54" s="8">
        <f t="shared" si="9"/>
        <v>10</v>
      </c>
      <c r="J54" s="3">
        <f t="shared" si="10"/>
        <v>57</v>
      </c>
      <c r="K54" s="3">
        <f t="shared" si="16"/>
        <v>4.05</v>
      </c>
      <c r="L54" s="8">
        <f t="shared" si="15"/>
        <v>3.6720000000000002</v>
      </c>
      <c r="M54" s="8"/>
    </row>
    <row r="55" spans="1:13" x14ac:dyDescent="0.35">
      <c r="A55" s="5">
        <v>51</v>
      </c>
      <c r="B55" s="18">
        <f>+'Copy from CoreCD'!B50</f>
        <v>4.03</v>
      </c>
      <c r="C55" s="16"/>
      <c r="D55" s="14"/>
      <c r="E55" s="6">
        <f t="shared" si="12"/>
        <v>-0.29831578947368298</v>
      </c>
      <c r="F55" s="6">
        <f t="shared" si="13"/>
        <v>3.7316842105263173</v>
      </c>
      <c r="G55" s="3">
        <f t="shared" si="14"/>
        <v>1</v>
      </c>
      <c r="H55" s="3">
        <f t="shared" si="11"/>
        <v>48</v>
      </c>
      <c r="I55" s="8">
        <f t="shared" si="9"/>
        <v>9</v>
      </c>
      <c r="J55" s="3">
        <f t="shared" si="10"/>
        <v>57</v>
      </c>
      <c r="K55" s="3">
        <f t="shared" si="16"/>
        <v>4.05</v>
      </c>
      <c r="L55" s="8">
        <f t="shared" si="15"/>
        <v>3.6720000000000002</v>
      </c>
      <c r="M55" s="8"/>
    </row>
    <row r="56" spans="1:13" x14ac:dyDescent="0.35">
      <c r="A56" s="7">
        <v>52</v>
      </c>
      <c r="B56" s="18">
        <f>+'Copy from CoreCD'!B51</f>
        <v>4.03</v>
      </c>
      <c r="C56" s="16"/>
      <c r="D56" s="14"/>
      <c r="E56" s="6">
        <f t="shared" si="12"/>
        <v>-0.3049473684210513</v>
      </c>
      <c r="F56" s="6">
        <f t="shared" si="13"/>
        <v>3.7250526315789489</v>
      </c>
      <c r="G56" s="3">
        <f t="shared" si="14"/>
        <v>1</v>
      </c>
      <c r="H56" s="3">
        <f t="shared" si="11"/>
        <v>49</v>
      </c>
      <c r="I56" s="8">
        <f t="shared" si="9"/>
        <v>8</v>
      </c>
      <c r="J56" s="3">
        <f t="shared" si="10"/>
        <v>57</v>
      </c>
      <c r="K56" s="3">
        <f t="shared" si="16"/>
        <v>4.05</v>
      </c>
      <c r="L56" s="8">
        <f t="shared" si="15"/>
        <v>3.6720000000000002</v>
      </c>
      <c r="M56" s="8"/>
    </row>
    <row r="57" spans="1:13" x14ac:dyDescent="0.35">
      <c r="A57" s="5">
        <v>53</v>
      </c>
      <c r="B57" s="18">
        <f>+'Copy from CoreCD'!B52</f>
        <v>4.04</v>
      </c>
      <c r="C57" s="16"/>
      <c r="D57" s="14"/>
      <c r="E57" s="6">
        <f t="shared" si="12"/>
        <v>-0.32157894736841941</v>
      </c>
      <c r="F57" s="6">
        <f t="shared" si="13"/>
        <v>3.7184210526315806</v>
      </c>
      <c r="G57" s="3">
        <f t="shared" si="14"/>
        <v>1</v>
      </c>
      <c r="H57" s="3">
        <f t="shared" si="11"/>
        <v>50</v>
      </c>
      <c r="I57" s="8">
        <f t="shared" si="9"/>
        <v>7</v>
      </c>
      <c r="J57" s="3">
        <f t="shared" si="10"/>
        <v>57</v>
      </c>
      <c r="K57" s="3">
        <f t="shared" si="16"/>
        <v>4.05</v>
      </c>
      <c r="L57" s="8">
        <f t="shared" si="15"/>
        <v>3.6720000000000002</v>
      </c>
      <c r="M57" s="8"/>
    </row>
    <row r="58" spans="1:13" x14ac:dyDescent="0.35">
      <c r="A58" s="7">
        <v>54</v>
      </c>
      <c r="B58" s="18">
        <f>+'Copy from CoreCD'!B53</f>
        <v>4.04</v>
      </c>
      <c r="C58" s="16"/>
      <c r="D58" s="14"/>
      <c r="E58" s="6">
        <f t="shared" si="12"/>
        <v>-0.32821052631578773</v>
      </c>
      <c r="F58" s="6">
        <f t="shared" si="13"/>
        <v>3.7117894736842123</v>
      </c>
      <c r="G58" s="3">
        <f t="shared" si="14"/>
        <v>1</v>
      </c>
      <c r="H58" s="3">
        <f t="shared" si="11"/>
        <v>51</v>
      </c>
      <c r="I58" s="8">
        <f t="shared" si="9"/>
        <v>6</v>
      </c>
      <c r="J58" s="3">
        <f t="shared" si="10"/>
        <v>57</v>
      </c>
      <c r="K58" s="3">
        <f t="shared" si="16"/>
        <v>4.05</v>
      </c>
      <c r="L58" s="8">
        <f t="shared" si="15"/>
        <v>3.6720000000000002</v>
      </c>
      <c r="M58" s="8"/>
    </row>
    <row r="59" spans="1:13" x14ac:dyDescent="0.35">
      <c r="A59" s="5">
        <v>55</v>
      </c>
      <c r="B59" s="18">
        <f>+'Copy from CoreCD'!B54</f>
        <v>4.05</v>
      </c>
      <c r="C59" s="16"/>
      <c r="D59" s="14"/>
      <c r="E59" s="6">
        <f t="shared" si="12"/>
        <v>-0.34484210526315584</v>
      </c>
      <c r="F59" s="6">
        <f t="shared" si="13"/>
        <v>3.705157894736844</v>
      </c>
      <c r="G59" s="3">
        <f t="shared" si="14"/>
        <v>1</v>
      </c>
      <c r="H59" s="3">
        <f t="shared" si="11"/>
        <v>52</v>
      </c>
      <c r="I59" s="8">
        <f t="shared" si="9"/>
        <v>5</v>
      </c>
      <c r="J59" s="3">
        <f t="shared" si="10"/>
        <v>57</v>
      </c>
      <c r="K59" s="3">
        <f t="shared" si="16"/>
        <v>4.05</v>
      </c>
      <c r="L59" s="8">
        <f t="shared" si="15"/>
        <v>3.6720000000000002</v>
      </c>
      <c r="M59" s="8"/>
    </row>
    <row r="60" spans="1:13" x14ac:dyDescent="0.35">
      <c r="A60" s="7">
        <v>56</v>
      </c>
      <c r="B60" s="18">
        <f>+'Copy from CoreCD'!B55</f>
        <v>4.0599999999999996</v>
      </c>
      <c r="C60" s="16"/>
      <c r="D60" s="14"/>
      <c r="E60" s="6">
        <f t="shared" si="12"/>
        <v>-0.36147368421052395</v>
      </c>
      <c r="F60" s="6">
        <f t="shared" si="13"/>
        <v>3.6985263157894757</v>
      </c>
      <c r="G60" s="3">
        <f t="shared" si="14"/>
        <v>1</v>
      </c>
      <c r="H60" s="3">
        <f t="shared" si="11"/>
        <v>53</v>
      </c>
      <c r="I60" s="8">
        <f t="shared" si="9"/>
        <v>4</v>
      </c>
      <c r="J60" s="3">
        <f t="shared" si="10"/>
        <v>57</v>
      </c>
      <c r="K60" s="3">
        <f t="shared" si="16"/>
        <v>4.05</v>
      </c>
      <c r="L60" s="8">
        <f t="shared" si="15"/>
        <v>3.6720000000000002</v>
      </c>
      <c r="M60" s="8"/>
    </row>
    <row r="61" spans="1:13" x14ac:dyDescent="0.35">
      <c r="A61" s="5">
        <v>57</v>
      </c>
      <c r="B61" s="18">
        <f>+'Copy from CoreCD'!B56</f>
        <v>4.0599999999999996</v>
      </c>
      <c r="C61" s="16"/>
      <c r="D61" s="14"/>
      <c r="E61" s="6">
        <f t="shared" si="12"/>
        <v>-0.36810526315789227</v>
      </c>
      <c r="F61" s="6">
        <f t="shared" si="13"/>
        <v>3.6918947368421073</v>
      </c>
      <c r="G61" s="3">
        <f t="shared" si="14"/>
        <v>1</v>
      </c>
      <c r="H61" s="3">
        <f t="shared" si="11"/>
        <v>54</v>
      </c>
      <c r="I61" s="8">
        <f t="shared" si="9"/>
        <v>3</v>
      </c>
      <c r="J61" s="3">
        <f t="shared" si="10"/>
        <v>57</v>
      </c>
      <c r="K61" s="3">
        <f t="shared" si="16"/>
        <v>4.05</v>
      </c>
      <c r="L61" s="8">
        <f t="shared" si="15"/>
        <v>3.6720000000000002</v>
      </c>
      <c r="M61" s="8"/>
    </row>
    <row r="62" spans="1:13" x14ac:dyDescent="0.35">
      <c r="A62" s="7">
        <v>58</v>
      </c>
      <c r="B62" s="18">
        <f>+'Copy from CoreCD'!B57</f>
        <v>4.07</v>
      </c>
      <c r="C62" s="16"/>
      <c r="D62" s="14"/>
      <c r="E62" s="6">
        <f t="shared" si="12"/>
        <v>-0.38473684210526127</v>
      </c>
      <c r="F62" s="6">
        <f t="shared" si="13"/>
        <v>3.685263157894739</v>
      </c>
      <c r="G62" s="3">
        <f t="shared" si="14"/>
        <v>1</v>
      </c>
      <c r="H62" s="3">
        <f t="shared" si="11"/>
        <v>55</v>
      </c>
      <c r="I62" s="8">
        <f t="shared" si="9"/>
        <v>2</v>
      </c>
      <c r="J62" s="3">
        <f t="shared" si="10"/>
        <v>57</v>
      </c>
      <c r="K62" s="3">
        <f t="shared" si="16"/>
        <v>4.05</v>
      </c>
      <c r="L62" s="8">
        <f t="shared" si="15"/>
        <v>3.6720000000000002</v>
      </c>
      <c r="M62" s="8"/>
    </row>
    <row r="63" spans="1:13" x14ac:dyDescent="0.35">
      <c r="A63" s="5">
        <v>59</v>
      </c>
      <c r="B63" s="18">
        <f>+'Copy from CoreCD'!B58</f>
        <v>4.07</v>
      </c>
      <c r="C63" s="16"/>
      <c r="D63" s="14"/>
      <c r="E63" s="6">
        <f t="shared" si="12"/>
        <v>-0.39136842105262959</v>
      </c>
      <c r="F63" s="6">
        <f t="shared" si="13"/>
        <v>3.6786315789473707</v>
      </c>
      <c r="G63" s="3">
        <f t="shared" si="14"/>
        <v>1</v>
      </c>
      <c r="H63" s="3">
        <f t="shared" si="11"/>
        <v>56</v>
      </c>
      <c r="I63" s="8">
        <f>IF(G63=0,0,IF(G64=0,1,+G63+I64))</f>
        <v>1</v>
      </c>
      <c r="J63" s="3">
        <f t="shared" si="10"/>
        <v>57</v>
      </c>
      <c r="K63" s="3">
        <f t="shared" si="16"/>
        <v>4.05</v>
      </c>
      <c r="L63" s="8">
        <f t="shared" si="15"/>
        <v>3.6720000000000002</v>
      </c>
      <c r="M63" s="8"/>
    </row>
    <row r="64" spans="1:13" x14ac:dyDescent="0.35">
      <c r="A64" s="7">
        <v>60</v>
      </c>
      <c r="B64" s="18">
        <f>+'Copy from CoreCD'!B59</f>
        <v>4.08</v>
      </c>
      <c r="C64" s="16"/>
      <c r="D64" s="14">
        <f>+B64*0.9</f>
        <v>3.6720000000000002</v>
      </c>
      <c r="E64" s="6">
        <f t="shared" si="12"/>
        <v>-0.40799999999999992</v>
      </c>
      <c r="F64" s="6">
        <f t="shared" si="13"/>
        <v>3.6720000000000002</v>
      </c>
      <c r="G64" s="3">
        <f t="shared" si="14"/>
        <v>0</v>
      </c>
      <c r="H64" s="8">
        <f>IF(G64=0,0,IF(G63=0,1,+G64+H63))</f>
        <v>0</v>
      </c>
      <c r="I64" s="8">
        <f>+G64</f>
        <v>0</v>
      </c>
      <c r="J64" s="3">
        <f t="shared" si="10"/>
        <v>0</v>
      </c>
      <c r="K64" s="3">
        <f t="shared" si="16"/>
        <v>3.6720000000000002</v>
      </c>
      <c r="L64" s="3">
        <f>+D64</f>
        <v>3.6720000000000002</v>
      </c>
      <c r="M64" s="3"/>
    </row>
  </sheetData>
  <pageMargins left="0.25" right="0.25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Copy from CoreCD</vt:lpstr>
      <vt:lpstr>Copy from FHLB</vt:lpstr>
      <vt:lpstr>Worksheet</vt:lpstr>
      <vt:lpstr>Chart</vt:lpstr>
      <vt:lpstr>Worksheet!Print_Area</vt:lpstr>
      <vt:lpstr>Worksheet!Print_Titles</vt:lpstr>
    </vt:vector>
  </TitlesOfParts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Stanley</dc:creator>
  <cp:lastModifiedBy>Neil Stanley</cp:lastModifiedBy>
  <cp:revision/>
  <cp:lastPrinted>2022-01-16T19:04:56Z</cp:lastPrinted>
  <dcterms:created xsi:type="dcterms:W3CDTF">2013-09-04T22:50:14Z</dcterms:created>
  <dcterms:modified xsi:type="dcterms:W3CDTF">2025-05-10T15:46:32Z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{261C4994-7006-4077-B5A6-BF8E390414EB}</vt:lpwstr>
  </property>
</Properties>
</file>