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4aabfa661d767f5e/Desktop/Lawton Building and Loan Commercial and REI origination docs/"/>
    </mc:Choice>
  </mc:AlternateContent>
  <xr:revisionPtr revIDLastSave="0" documentId="8_{4B492E38-1812-4839-BD2A-075EF48263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dule of Real Est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3" i="1" l="1"/>
  <c r="S33" i="1"/>
  <c r="R33" i="1"/>
  <c r="Q33" i="1"/>
  <c r="I33" i="1"/>
  <c r="H33" i="1"/>
  <c r="T31" i="1"/>
  <c r="S30" i="1"/>
  <c r="R30" i="1"/>
  <c r="Q30" i="1"/>
  <c r="I30" i="1"/>
  <c r="H30" i="1"/>
  <c r="T28" i="1"/>
  <c r="T30" i="1" s="1"/>
  <c r="S27" i="1"/>
  <c r="R27" i="1"/>
  <c r="Q27" i="1"/>
  <c r="I27" i="1"/>
  <c r="H27" i="1"/>
  <c r="T25" i="1"/>
  <c r="T27" i="1" s="1"/>
  <c r="T24" i="1"/>
  <c r="S24" i="1"/>
  <c r="R24" i="1"/>
  <c r="Q24" i="1"/>
  <c r="I24" i="1"/>
  <c r="H24" i="1"/>
  <c r="T22" i="1"/>
  <c r="T21" i="1"/>
  <c r="S21" i="1"/>
  <c r="R21" i="1"/>
  <c r="Q21" i="1"/>
  <c r="I21" i="1"/>
  <c r="H21" i="1"/>
  <c r="T19" i="1"/>
  <c r="S18" i="1"/>
  <c r="R18" i="1"/>
  <c r="Q18" i="1"/>
  <c r="I18" i="1"/>
  <c r="H18" i="1"/>
  <c r="T16" i="1"/>
  <c r="T18" i="1" s="1"/>
  <c r="S15" i="1"/>
  <c r="R15" i="1"/>
  <c r="Q15" i="1"/>
  <c r="I15" i="1"/>
  <c r="H15" i="1"/>
  <c r="T13" i="1"/>
  <c r="T15" i="1" s="1"/>
  <c r="T12" i="1"/>
  <c r="S12" i="1"/>
  <c r="R12" i="1"/>
  <c r="Q12" i="1"/>
  <c r="I12" i="1"/>
  <c r="H12" i="1"/>
  <c r="T10" i="1"/>
  <c r="T9" i="1"/>
  <c r="S9" i="1"/>
  <c r="R9" i="1"/>
  <c r="Q9" i="1"/>
  <c r="I9" i="1"/>
  <c r="H9" i="1"/>
  <c r="T7" i="1"/>
  <c r="S6" i="1"/>
  <c r="S34" i="1" s="1"/>
  <c r="R6" i="1"/>
  <c r="R34" i="1" s="1"/>
  <c r="Q6" i="1"/>
  <c r="I6" i="1"/>
  <c r="J34" i="1" s="1"/>
  <c r="H6" i="1"/>
  <c r="H34" i="1" s="1"/>
  <c r="T4" i="1"/>
  <c r="T6" i="1" s="1"/>
  <c r="Q34" i="1" l="1"/>
  <c r="T34" i="1"/>
</calcChain>
</file>

<file path=xl/sharedStrings.xml><?xml version="1.0" encoding="utf-8"?>
<sst xmlns="http://schemas.openxmlformats.org/spreadsheetml/2006/main" count="87" uniqueCount="32">
  <si>
    <t>Applicant:</t>
  </si>
  <si>
    <t>Proposed status changes in the near future (sale, exchange, rental composiiton, etc.) should be described in remarks section.  If percentage of ownership in any property is less than 100%, indicate other owners and their % in remarks section.</t>
  </si>
  <si>
    <t>Cash Flow</t>
  </si>
  <si>
    <t>Ownership Entity</t>
  </si>
  <si>
    <t xml:space="preserve">Property Address         </t>
  </si>
  <si>
    <t>Property Type</t>
  </si>
  <si>
    <t>% of Owner</t>
  </si>
  <si>
    <t xml:space="preserve">Acq. Date Cost  </t>
  </si>
  <si>
    <t>Market Value</t>
  </si>
  <si>
    <t>Mortgage Liens</t>
  </si>
  <si>
    <t>Mortgage Lender/Loan Number</t>
  </si>
  <si>
    <t>Maturity  Date</t>
  </si>
  <si>
    <t>Recourse  Y/N</t>
  </si>
  <si>
    <t>Interest
Rate</t>
  </si>
  <si>
    <t>Monthly Rents</t>
  </si>
  <si>
    <t>Monthly Mtg. Pmt.</t>
  </si>
  <si>
    <t>Taxes, Ins, 
&amp; Maint.</t>
  </si>
  <si>
    <t>Net Rental Income</t>
  </si>
  <si>
    <t>1st</t>
  </si>
  <si>
    <t>Cost:</t>
  </si>
  <si>
    <t>2nd</t>
  </si>
  <si>
    <t>Ownership % Total</t>
  </si>
  <si>
    <t>Propety Type: SF = Single Family, 
Comm = Commercial, MF =Multifamily.</t>
  </si>
  <si>
    <t>Date:</t>
  </si>
  <si>
    <t>TOTALS:</t>
  </si>
  <si>
    <t>$</t>
  </si>
  <si>
    <t xml:space="preserve">THIS SCHEDULE IS TO BE ATTACHED TO AND MADE A PART OF MY LOAN APPLICATION.     </t>
  </si>
  <si>
    <t>Signed____________________________________________________</t>
  </si>
  <si>
    <t xml:space="preserve">        Date____________________</t>
  </si>
  <si>
    <t>Date____________________</t>
  </si>
  <si>
    <t>Page 4</t>
  </si>
  <si>
    <t xml:space="preserve">OccupancyOO/Investment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</si>
</sst>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color rgb="FF000000"/>
      <name val="Calibri"/>
      <scheme val="minor"/>
    </font>
    <font>
      <sz val="14"/>
      <color theme="1"/>
      <name val="Arial"/>
      <family val="2"/>
    </font>
    <font>
      <sz val="10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/>
    <xf numFmtId="0" fontId="4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top" wrapText="1"/>
    </xf>
    <xf numFmtId="44" fontId="3" fillId="0" borderId="13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4" fontId="5" fillId="2" borderId="16" xfId="0" applyNumberFormat="1" applyFont="1" applyFill="1" applyBorder="1" applyAlignment="1">
      <alignment horizontal="right"/>
    </xf>
    <xf numFmtId="164" fontId="5" fillId="0" borderId="9" xfId="0" applyNumberFormat="1" applyFont="1" applyBorder="1"/>
    <xf numFmtId="14" fontId="5" fillId="0" borderId="7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vertical="center"/>
    </xf>
    <xf numFmtId="165" fontId="5" fillId="0" borderId="13" xfId="0" applyNumberFormat="1" applyFont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top"/>
    </xf>
    <xf numFmtId="164" fontId="5" fillId="2" borderId="16" xfId="0" applyNumberFormat="1" applyFont="1" applyFill="1" applyBorder="1" applyAlignment="1">
      <alignment horizontal="right"/>
    </xf>
    <xf numFmtId="44" fontId="5" fillId="0" borderId="8" xfId="0" applyNumberFormat="1" applyFont="1" applyBorder="1"/>
    <xf numFmtId="42" fontId="5" fillId="0" borderId="7" xfId="0" applyNumberFormat="1" applyFont="1" applyBorder="1" applyAlignment="1">
      <alignment vertical="center"/>
    </xf>
    <xf numFmtId="164" fontId="5" fillId="3" borderId="7" xfId="0" applyNumberFormat="1" applyFont="1" applyFill="1" applyBorder="1" applyAlignment="1">
      <alignment vertical="top"/>
    </xf>
    <xf numFmtId="14" fontId="5" fillId="4" borderId="19" xfId="0" applyNumberFormat="1" applyFont="1" applyFill="1" applyBorder="1" applyAlignment="1">
      <alignment horizontal="left" vertical="top"/>
    </xf>
    <xf numFmtId="14" fontId="5" fillId="4" borderId="7" xfId="0" applyNumberFormat="1" applyFont="1" applyFill="1" applyBorder="1" applyAlignment="1">
      <alignment horizontal="left" vertical="top"/>
    </xf>
    <xf numFmtId="0" fontId="3" fillId="2" borderId="20" xfId="0" applyFont="1" applyFill="1" applyBorder="1"/>
    <xf numFmtId="0" fontId="6" fillId="2" borderId="20" xfId="0" applyFont="1" applyFill="1" applyBorder="1"/>
    <xf numFmtId="0" fontId="7" fillId="2" borderId="20" xfId="0" applyFont="1" applyFill="1" applyBorder="1"/>
    <xf numFmtId="165" fontId="8" fillId="3" borderId="21" xfId="0" applyNumberFormat="1" applyFont="1" applyFill="1" applyBorder="1" applyAlignment="1">
      <alignment vertical="center"/>
    </xf>
    <xf numFmtId="164" fontId="8" fillId="3" borderId="21" xfId="0" applyNumberFormat="1" applyFont="1" applyFill="1" applyBorder="1" applyAlignment="1">
      <alignment horizontal="left" vertical="center"/>
    </xf>
    <xf numFmtId="164" fontId="8" fillId="3" borderId="17" xfId="0" applyNumberFormat="1" applyFont="1" applyFill="1" applyBorder="1" applyAlignment="1">
      <alignment vertical="center"/>
    </xf>
    <xf numFmtId="0" fontId="5" fillId="2" borderId="20" xfId="0" applyFont="1" applyFill="1" applyBorder="1"/>
    <xf numFmtId="0" fontId="8" fillId="2" borderId="20" xfId="0" applyFont="1" applyFill="1" applyBorder="1"/>
    <xf numFmtId="0" fontId="8" fillId="2" borderId="20" xfId="0" applyFont="1" applyFill="1" applyBorder="1" applyAlignment="1">
      <alignment horizontal="right"/>
    </xf>
    <xf numFmtId="164" fontId="8" fillId="3" borderId="22" xfId="0" applyNumberFormat="1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horizontal="left" vertical="center"/>
    </xf>
    <xf numFmtId="165" fontId="6" fillId="2" borderId="20" xfId="0" applyNumberFormat="1" applyFont="1" applyFill="1" applyBorder="1" applyAlignment="1">
      <alignment vertical="center"/>
    </xf>
    <xf numFmtId="0" fontId="6" fillId="0" borderId="0" xfId="0" applyFont="1"/>
    <xf numFmtId="0" fontId="3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4" fontId="3" fillId="2" borderId="20" xfId="0" applyNumberFormat="1" applyFont="1" applyFill="1" applyBorder="1"/>
    <xf numFmtId="0" fontId="9" fillId="2" borderId="20" xfId="0" applyFont="1" applyFill="1" applyBorder="1"/>
    <xf numFmtId="0" fontId="10" fillId="0" borderId="0" xfId="0" applyFont="1"/>
    <xf numFmtId="44" fontId="3" fillId="0" borderId="0" xfId="0" applyNumberFormat="1" applyFont="1"/>
    <xf numFmtId="0" fontId="5" fillId="0" borderId="8" xfId="0" applyFont="1" applyBorder="1" applyAlignment="1">
      <alignment horizontal="center" vertical="top" wrapText="1"/>
    </xf>
    <xf numFmtId="0" fontId="2" fillId="0" borderId="10" xfId="0" applyFont="1" applyBorder="1"/>
    <xf numFmtId="0" fontId="5" fillId="4" borderId="8" xfId="0" applyFont="1" applyFill="1" applyBorder="1" applyAlignment="1">
      <alignment horizontal="left" vertical="top" wrapText="1"/>
    </xf>
    <xf numFmtId="0" fontId="2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5" xfId="0" applyFont="1" applyBorder="1"/>
    <xf numFmtId="0" fontId="2" fillId="0" borderId="6" xfId="0" applyFont="1" applyBorder="1"/>
    <xf numFmtId="0" fontId="5" fillId="0" borderId="13" xfId="0" applyFont="1" applyBorder="1" applyAlignment="1">
      <alignment horizontal="center" vertical="center" wrapText="1"/>
    </xf>
    <xf numFmtId="0" fontId="2" fillId="0" borderId="18" xfId="0" applyFont="1" applyBorder="1"/>
    <xf numFmtId="9" fontId="5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7" fillId="2" borderId="23" xfId="0" applyFont="1" applyFill="1" applyBorder="1"/>
    <xf numFmtId="0" fontId="2" fillId="0" borderId="24" xfId="0" applyFont="1" applyBorder="1"/>
    <xf numFmtId="0" fontId="2" fillId="0" borderId="25" xfId="0" applyFont="1" applyBorder="1"/>
    <xf numFmtId="0" fontId="5" fillId="0" borderId="11" xfId="0" applyFont="1" applyBorder="1" applyAlignment="1">
      <alignment horizontal="center" vertical="center" wrapText="1"/>
    </xf>
    <xf numFmtId="14" fontId="5" fillId="4" borderId="8" xfId="0" applyNumberFormat="1" applyFont="1" applyFill="1" applyBorder="1" applyAlignment="1">
      <alignment horizontal="center" vertical="top"/>
    </xf>
    <xf numFmtId="165" fontId="5" fillId="3" borderId="13" xfId="0" applyNumberFormat="1" applyFont="1" applyFill="1" applyBorder="1" applyAlignment="1">
      <alignment horizontal="left" vertical="center"/>
    </xf>
    <xf numFmtId="165" fontId="5" fillId="0" borderId="13" xfId="0" applyNumberFormat="1" applyFont="1" applyBorder="1" applyAlignment="1">
      <alignment horizontal="left" vertical="center"/>
    </xf>
    <xf numFmtId="3" fontId="5" fillId="4" borderId="8" xfId="0" applyNumberFormat="1" applyFont="1" applyFill="1" applyBorder="1" applyAlignment="1">
      <alignment horizontal="left" vertical="top"/>
    </xf>
    <xf numFmtId="1" fontId="5" fillId="0" borderId="8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2" fillId="0" borderId="1" xfId="0" applyFont="1" applyBorder="1"/>
    <xf numFmtId="44" fontId="3" fillId="0" borderId="8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 wrapText="1"/>
    </xf>
    <xf numFmtId="0" fontId="2" fillId="0" borderId="14" xfId="0" applyFont="1" applyBorder="1"/>
    <xf numFmtId="165" fontId="5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0"/>
  <sheetViews>
    <sheetView tabSelected="1" topLeftCell="A45" workbookViewId="0">
      <selection activeCell="E4" sqref="E4:E5"/>
    </sheetView>
  </sheetViews>
  <sheetFormatPr defaultColWidth="14.3984375" defaultRowHeight="15" customHeight="1" x14ac:dyDescent="0.3"/>
  <cols>
    <col min="1" max="1" width="16.3984375" customWidth="1"/>
    <col min="2" max="2" width="54.19921875" customWidth="1"/>
    <col min="3" max="3" width="12.796875" customWidth="1"/>
    <col min="4" max="4" width="19.59765625" customWidth="1"/>
    <col min="5" max="5" width="9.19921875" customWidth="1"/>
    <col min="6" max="6" width="5.796875" customWidth="1"/>
    <col min="7" max="7" width="17.796875" customWidth="1"/>
    <col min="8" max="8" width="22" customWidth="1"/>
    <col min="9" max="9" width="4.3984375" customWidth="1"/>
    <col min="10" max="10" width="39.796875" customWidth="1"/>
    <col min="11" max="12" width="20.3984375" customWidth="1"/>
    <col min="13" max="13" width="14.19921875" customWidth="1"/>
    <col min="14" max="16" width="13.19921875" customWidth="1"/>
    <col min="17" max="18" width="17.3984375" customWidth="1"/>
    <col min="19" max="19" width="17.796875" customWidth="1"/>
    <col min="20" max="20" width="15.796875" customWidth="1"/>
    <col min="21" max="22" width="16.19921875" customWidth="1"/>
    <col min="23" max="23" width="9.796875" customWidth="1"/>
    <col min="24" max="24" width="11.19921875" customWidth="1"/>
    <col min="25" max="41" width="9.19921875" customWidth="1"/>
  </cols>
  <sheetData>
    <row r="1" spans="1:41" ht="29.25" customHeight="1" x14ac:dyDescent="0.35">
      <c r="A1" s="1" t="s">
        <v>0</v>
      </c>
      <c r="B1" s="65"/>
      <c r="C1" s="66"/>
      <c r="D1" s="66"/>
      <c r="E1" s="66"/>
      <c r="F1" s="66"/>
      <c r="G1" s="67"/>
      <c r="H1" s="68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 customHeight="1" x14ac:dyDescent="0.35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51"/>
      <c r="N2" s="3"/>
      <c r="O2" s="4"/>
      <c r="P2" s="4"/>
      <c r="Q2" s="71" t="s">
        <v>2</v>
      </c>
      <c r="R2" s="47"/>
      <c r="S2" s="47"/>
      <c r="T2" s="45"/>
      <c r="U2" s="72" t="s">
        <v>3</v>
      </c>
      <c r="V2" s="4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 ht="30" customHeight="1" x14ac:dyDescent="0.35">
      <c r="A3" s="73" t="s">
        <v>4</v>
      </c>
      <c r="B3" s="49"/>
      <c r="C3" s="6" t="s">
        <v>31</v>
      </c>
      <c r="D3" s="7" t="s">
        <v>5</v>
      </c>
      <c r="E3" s="8" t="s">
        <v>6</v>
      </c>
      <c r="F3" s="73" t="s">
        <v>7</v>
      </c>
      <c r="G3" s="49"/>
      <c r="H3" s="8" t="s">
        <v>8</v>
      </c>
      <c r="I3" s="73" t="s">
        <v>9</v>
      </c>
      <c r="J3" s="49"/>
      <c r="K3" s="73" t="s">
        <v>10</v>
      </c>
      <c r="L3" s="74"/>
      <c r="M3" s="49"/>
      <c r="N3" s="8" t="s">
        <v>11</v>
      </c>
      <c r="O3" s="8" t="s">
        <v>12</v>
      </c>
      <c r="P3" s="8" t="s">
        <v>13</v>
      </c>
      <c r="Q3" s="8" t="s">
        <v>14</v>
      </c>
      <c r="R3" s="9" t="s">
        <v>15</v>
      </c>
      <c r="S3" s="9" t="s">
        <v>16</v>
      </c>
      <c r="T3" s="8" t="s">
        <v>17</v>
      </c>
      <c r="U3" s="50"/>
      <c r="V3" s="51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ht="35.25" customHeight="1" x14ac:dyDescent="0.35">
      <c r="A4" s="48"/>
      <c r="B4" s="49"/>
      <c r="C4" s="10"/>
      <c r="D4" s="52"/>
      <c r="E4" s="54"/>
      <c r="F4" s="11"/>
      <c r="G4" s="12"/>
      <c r="H4" s="55"/>
      <c r="I4" s="13" t="s">
        <v>18</v>
      </c>
      <c r="J4" s="13"/>
      <c r="K4" s="64"/>
      <c r="L4" s="47"/>
      <c r="M4" s="45"/>
      <c r="N4" s="14"/>
      <c r="O4" s="10"/>
      <c r="P4" s="10"/>
      <c r="Q4" s="75"/>
      <c r="R4" s="15"/>
      <c r="S4" s="62"/>
      <c r="T4" s="61">
        <f>IF(AND(C4="OO",D4="SFR"),0,+(Q4-R4-R5-S4))</f>
        <v>0</v>
      </c>
      <c r="U4" s="59"/>
      <c r="V4" s="49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ht="35.25" customHeight="1" x14ac:dyDescent="0.35">
      <c r="A5" s="50"/>
      <c r="B5" s="51"/>
      <c r="C5" s="17"/>
      <c r="D5" s="53"/>
      <c r="E5" s="53"/>
      <c r="F5" s="11" t="s">
        <v>19</v>
      </c>
      <c r="G5" s="18"/>
      <c r="H5" s="53"/>
      <c r="I5" s="19" t="s">
        <v>20</v>
      </c>
      <c r="J5" s="13"/>
      <c r="K5" s="64"/>
      <c r="L5" s="47"/>
      <c r="M5" s="45"/>
      <c r="N5" s="14"/>
      <c r="O5" s="10"/>
      <c r="P5" s="10"/>
      <c r="Q5" s="53"/>
      <c r="R5" s="20"/>
      <c r="S5" s="53"/>
      <c r="T5" s="53"/>
      <c r="U5" s="50"/>
      <c r="V5" s="51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ht="35.25" customHeight="1" x14ac:dyDescent="0.35">
      <c r="A6" s="44" t="s">
        <v>21</v>
      </c>
      <c r="B6" s="45"/>
      <c r="C6" s="46" t="s">
        <v>22</v>
      </c>
      <c r="D6" s="47"/>
      <c r="E6" s="47"/>
      <c r="F6" s="47"/>
      <c r="G6" s="45"/>
      <c r="H6" s="21">
        <f>+H4*E4</f>
        <v>0</v>
      </c>
      <c r="I6" s="63">
        <f>+(E4*J4)+E4*J5</f>
        <v>0</v>
      </c>
      <c r="J6" s="47"/>
      <c r="K6" s="47"/>
      <c r="L6" s="47"/>
      <c r="M6" s="45"/>
      <c r="N6" s="22"/>
      <c r="O6" s="22"/>
      <c r="P6" s="23"/>
      <c r="Q6" s="21">
        <f>IF(AND(C4="OO",D4="SFR"),0,+Q4*E4)</f>
        <v>0</v>
      </c>
      <c r="R6" s="21">
        <f>IF(AND(C4="OO",D4="SFR"),0,+(R4*E4)+R5*E4)</f>
        <v>0</v>
      </c>
      <c r="S6" s="21">
        <f>IF(AND(C4="OO",D4="SFR"),0,(+S4*E4))</f>
        <v>0</v>
      </c>
      <c r="T6" s="21">
        <f>IF(AND(C4="OO",D4="SFR"),0,+T4*E4)</f>
        <v>0</v>
      </c>
      <c r="U6" s="60"/>
      <c r="V6" s="4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35.25" customHeight="1" x14ac:dyDescent="0.35">
      <c r="A7" s="48"/>
      <c r="B7" s="49"/>
      <c r="C7" s="10"/>
      <c r="D7" s="52"/>
      <c r="E7" s="54"/>
      <c r="F7" s="11" t="s">
        <v>23</v>
      </c>
      <c r="G7" s="12"/>
      <c r="H7" s="55"/>
      <c r="I7" s="13" t="s">
        <v>18</v>
      </c>
      <c r="J7" s="13"/>
      <c r="K7" s="64"/>
      <c r="L7" s="47"/>
      <c r="M7" s="45"/>
      <c r="N7" s="14"/>
      <c r="O7" s="10"/>
      <c r="P7" s="10"/>
      <c r="Q7" s="62"/>
      <c r="R7" s="15"/>
      <c r="S7" s="62"/>
      <c r="T7" s="61">
        <f>IF(AND(C7="OO",D7="SFR"),0,+(Q7-R7-R8-S7))</f>
        <v>0</v>
      </c>
      <c r="U7" s="59"/>
      <c r="V7" s="49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35.25" customHeight="1" x14ac:dyDescent="0.35">
      <c r="A8" s="50"/>
      <c r="B8" s="51"/>
      <c r="C8" s="17"/>
      <c r="D8" s="53"/>
      <c r="E8" s="53"/>
      <c r="F8" s="11" t="s">
        <v>19</v>
      </c>
      <c r="G8" s="18"/>
      <c r="H8" s="53"/>
      <c r="I8" s="19" t="s">
        <v>20</v>
      </c>
      <c r="J8" s="13"/>
      <c r="K8" s="64"/>
      <c r="L8" s="47"/>
      <c r="M8" s="45"/>
      <c r="N8" s="14"/>
      <c r="O8" s="10"/>
      <c r="P8" s="10"/>
      <c r="Q8" s="53"/>
      <c r="R8" s="20"/>
      <c r="S8" s="53"/>
      <c r="T8" s="53"/>
      <c r="U8" s="50"/>
      <c r="V8" s="51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ht="35.25" customHeight="1" x14ac:dyDescent="0.35">
      <c r="A9" s="44" t="s">
        <v>21</v>
      </c>
      <c r="B9" s="45"/>
      <c r="C9" s="46" t="s">
        <v>22</v>
      </c>
      <c r="D9" s="47"/>
      <c r="E9" s="47"/>
      <c r="F9" s="47"/>
      <c r="G9" s="45"/>
      <c r="H9" s="21">
        <f>+H7*E7</f>
        <v>0</v>
      </c>
      <c r="I9" s="63">
        <f>+(E7*J7)+E7*J8</f>
        <v>0</v>
      </c>
      <c r="J9" s="47"/>
      <c r="K9" s="47"/>
      <c r="L9" s="47"/>
      <c r="M9" s="45"/>
      <c r="N9" s="23"/>
      <c r="O9" s="23"/>
      <c r="P9" s="23"/>
      <c r="Q9" s="21">
        <f>IF(AND(C7="OO",D7="SFR"),0,+Q7*E7)</f>
        <v>0</v>
      </c>
      <c r="R9" s="21">
        <f>IF(AND(C7="OO",D7="SFR"),0,+(R7*E7)+R8*E7)</f>
        <v>0</v>
      </c>
      <c r="S9" s="21">
        <f>IF(AND(C7="OO",D7="SFR"),0,(+S7*E7))</f>
        <v>0</v>
      </c>
      <c r="T9" s="21">
        <f>+T7*E7</f>
        <v>0</v>
      </c>
      <c r="U9" s="60"/>
      <c r="V9" s="4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ht="35.25" customHeight="1" x14ac:dyDescent="0.35">
      <c r="A10" s="48"/>
      <c r="B10" s="49"/>
      <c r="C10" s="10"/>
      <c r="D10" s="52"/>
      <c r="E10" s="54"/>
      <c r="F10" s="11" t="s">
        <v>23</v>
      </c>
      <c r="G10" s="12"/>
      <c r="H10" s="55"/>
      <c r="I10" s="13" t="s">
        <v>18</v>
      </c>
      <c r="J10" s="13"/>
      <c r="K10" s="64"/>
      <c r="L10" s="47"/>
      <c r="M10" s="45"/>
      <c r="N10" s="14"/>
      <c r="O10" s="10"/>
      <c r="P10" s="10"/>
      <c r="Q10" s="62"/>
      <c r="R10" s="15"/>
      <c r="S10" s="62"/>
      <c r="T10" s="61">
        <f>IF(AND(C10="OO",D10="SFR"),0,+(Q10-R10-R11-S10))</f>
        <v>0</v>
      </c>
      <c r="U10" s="59"/>
      <c r="V10" s="49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ht="35.25" customHeight="1" x14ac:dyDescent="0.35">
      <c r="A11" s="50"/>
      <c r="B11" s="51"/>
      <c r="C11" s="17"/>
      <c r="D11" s="53"/>
      <c r="E11" s="53"/>
      <c r="F11" s="11" t="s">
        <v>19</v>
      </c>
      <c r="G11" s="18"/>
      <c r="H11" s="53"/>
      <c r="I11" s="19" t="s">
        <v>20</v>
      </c>
      <c r="J11" s="13"/>
      <c r="K11" s="64"/>
      <c r="L11" s="47"/>
      <c r="M11" s="45"/>
      <c r="N11" s="14"/>
      <c r="O11" s="10"/>
      <c r="P11" s="10"/>
      <c r="Q11" s="53"/>
      <c r="R11" s="20"/>
      <c r="S11" s="53"/>
      <c r="T11" s="53"/>
      <c r="U11" s="50"/>
      <c r="V11" s="51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ht="35.25" customHeight="1" x14ac:dyDescent="0.35">
      <c r="A12" s="44" t="s">
        <v>21</v>
      </c>
      <c r="B12" s="45"/>
      <c r="C12" s="46" t="s">
        <v>22</v>
      </c>
      <c r="D12" s="47"/>
      <c r="E12" s="47"/>
      <c r="F12" s="47"/>
      <c r="G12" s="45"/>
      <c r="H12" s="21">
        <f>+H10*E10</f>
        <v>0</v>
      </c>
      <c r="I12" s="63">
        <f>+(E10*J10)+E10*J11</f>
        <v>0</v>
      </c>
      <c r="J12" s="47"/>
      <c r="K12" s="47"/>
      <c r="L12" s="47"/>
      <c r="M12" s="45"/>
      <c r="N12" s="23"/>
      <c r="O12" s="23"/>
      <c r="P12" s="23"/>
      <c r="Q12" s="21">
        <f>IF(AND(C10="OO",D10="SFR"),0,+Q10*E10)</f>
        <v>0</v>
      </c>
      <c r="R12" s="21">
        <f>IF(AND(C10="OO",D10="SFR"),0,+(R10*E10)+R11*E10)</f>
        <v>0</v>
      </c>
      <c r="S12" s="21">
        <f>IF(AND(C10="OO",D10="SFR"),0,(+S10*E10))</f>
        <v>0</v>
      </c>
      <c r="T12" s="21">
        <f>+T10*E10</f>
        <v>0</v>
      </c>
      <c r="U12" s="60"/>
      <c r="V12" s="4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ht="35.25" customHeight="1" x14ac:dyDescent="0.35">
      <c r="A13" s="48"/>
      <c r="B13" s="49"/>
      <c r="C13" s="10"/>
      <c r="D13" s="52"/>
      <c r="E13" s="54"/>
      <c r="F13" s="11" t="s">
        <v>23</v>
      </c>
      <c r="G13" s="12"/>
      <c r="H13" s="55"/>
      <c r="I13" s="13" t="s">
        <v>18</v>
      </c>
      <c r="J13" s="13"/>
      <c r="K13" s="64"/>
      <c r="L13" s="47"/>
      <c r="M13" s="45"/>
      <c r="N13" s="14"/>
      <c r="O13" s="10"/>
      <c r="P13" s="10"/>
      <c r="Q13" s="62"/>
      <c r="R13" s="15"/>
      <c r="S13" s="62"/>
      <c r="T13" s="61">
        <f>IF(AND(C13="OO",D13="SFR"),0,+(Q13-R13-R14-S13))</f>
        <v>0</v>
      </c>
      <c r="U13" s="59"/>
      <c r="V13" s="49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ht="35.25" customHeight="1" x14ac:dyDescent="0.35">
      <c r="A14" s="50"/>
      <c r="B14" s="51"/>
      <c r="C14" s="17"/>
      <c r="D14" s="53"/>
      <c r="E14" s="53"/>
      <c r="F14" s="11" t="s">
        <v>19</v>
      </c>
      <c r="G14" s="18"/>
      <c r="H14" s="53"/>
      <c r="I14" s="19" t="s">
        <v>20</v>
      </c>
      <c r="J14" s="13"/>
      <c r="K14" s="64"/>
      <c r="L14" s="47"/>
      <c r="M14" s="45"/>
      <c r="N14" s="14"/>
      <c r="O14" s="10"/>
      <c r="P14" s="10"/>
      <c r="Q14" s="53"/>
      <c r="R14" s="20"/>
      <c r="S14" s="53"/>
      <c r="T14" s="53"/>
      <c r="U14" s="50"/>
      <c r="V14" s="51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ht="35.25" customHeight="1" x14ac:dyDescent="0.35">
      <c r="A15" s="44" t="s">
        <v>21</v>
      </c>
      <c r="B15" s="45"/>
      <c r="C15" s="46" t="s">
        <v>22</v>
      </c>
      <c r="D15" s="47"/>
      <c r="E15" s="47"/>
      <c r="F15" s="47"/>
      <c r="G15" s="45"/>
      <c r="H15" s="21">
        <f>+H13*E13</f>
        <v>0</v>
      </c>
      <c r="I15" s="63">
        <f>+(E13*J13)+E13*J14</f>
        <v>0</v>
      </c>
      <c r="J15" s="47"/>
      <c r="K15" s="47"/>
      <c r="L15" s="47"/>
      <c r="M15" s="45"/>
      <c r="N15" s="23"/>
      <c r="O15" s="23"/>
      <c r="P15" s="23"/>
      <c r="Q15" s="21">
        <f>IF(AND(C13="OO",D13="SFR"),0,+Q13*E13)</f>
        <v>0</v>
      </c>
      <c r="R15" s="21">
        <f>IF(AND(C13="OO",D13="SFR"),0,+(R13*E13)+R14*E13)</f>
        <v>0</v>
      </c>
      <c r="S15" s="21">
        <f>IF(AND(C13="OO",D13="SFR"),0,(+S13*E13))</f>
        <v>0</v>
      </c>
      <c r="T15" s="21">
        <f>+T13*E13</f>
        <v>0</v>
      </c>
      <c r="U15" s="60"/>
      <c r="V15" s="4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ht="35.25" customHeight="1" x14ac:dyDescent="0.35">
      <c r="A16" s="48"/>
      <c r="B16" s="49"/>
      <c r="C16" s="10"/>
      <c r="D16" s="52"/>
      <c r="E16" s="54"/>
      <c r="F16" s="11" t="s">
        <v>23</v>
      </c>
      <c r="G16" s="12"/>
      <c r="H16" s="55"/>
      <c r="I16" s="13" t="s">
        <v>18</v>
      </c>
      <c r="J16" s="13"/>
      <c r="K16" s="64"/>
      <c r="L16" s="47"/>
      <c r="M16" s="45"/>
      <c r="N16" s="14"/>
      <c r="O16" s="10"/>
      <c r="P16" s="10"/>
      <c r="Q16" s="62"/>
      <c r="R16" s="15"/>
      <c r="S16" s="62"/>
      <c r="T16" s="61">
        <f>IF(AND(C16="OO",D16="SFR"),0,+(Q16-R16-R17-S16))</f>
        <v>0</v>
      </c>
      <c r="U16" s="59"/>
      <c r="V16" s="49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35.25" customHeight="1" x14ac:dyDescent="0.35">
      <c r="A17" s="50"/>
      <c r="B17" s="51"/>
      <c r="C17" s="17"/>
      <c r="D17" s="53"/>
      <c r="E17" s="53"/>
      <c r="F17" s="11" t="s">
        <v>19</v>
      </c>
      <c r="G17" s="18"/>
      <c r="H17" s="53"/>
      <c r="I17" s="19" t="s">
        <v>20</v>
      </c>
      <c r="J17" s="13"/>
      <c r="K17" s="64"/>
      <c r="L17" s="47"/>
      <c r="M17" s="45"/>
      <c r="N17" s="14"/>
      <c r="O17" s="10"/>
      <c r="P17" s="10"/>
      <c r="Q17" s="53"/>
      <c r="R17" s="20"/>
      <c r="S17" s="53"/>
      <c r="T17" s="53"/>
      <c r="U17" s="50"/>
      <c r="V17" s="51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35.25" customHeight="1" x14ac:dyDescent="0.35">
      <c r="A18" s="44" t="s">
        <v>21</v>
      </c>
      <c r="B18" s="45"/>
      <c r="C18" s="46" t="s">
        <v>22</v>
      </c>
      <c r="D18" s="47"/>
      <c r="E18" s="47"/>
      <c r="F18" s="47"/>
      <c r="G18" s="45"/>
      <c r="H18" s="21">
        <f>+H16*E16</f>
        <v>0</v>
      </c>
      <c r="I18" s="63">
        <f>+(E16*J16)+E16*J17</f>
        <v>0</v>
      </c>
      <c r="J18" s="47"/>
      <c r="K18" s="47"/>
      <c r="L18" s="47"/>
      <c r="M18" s="45"/>
      <c r="N18" s="23"/>
      <c r="O18" s="23"/>
      <c r="P18" s="23"/>
      <c r="Q18" s="21">
        <f>IF(AND(C16="OO",D16="SFR"),0,+Q16*E16)</f>
        <v>0</v>
      </c>
      <c r="R18" s="21">
        <f>IF(AND(C16="OO",D16="SFR"),0,+(R16*E16)+R17*E16)</f>
        <v>0</v>
      </c>
      <c r="S18" s="21">
        <f>IF(AND(C16="OO",D16="SFR"),0,(+S16*E16))</f>
        <v>0</v>
      </c>
      <c r="T18" s="21">
        <f>+T16*E16</f>
        <v>0</v>
      </c>
      <c r="U18" s="60"/>
      <c r="V18" s="4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35.25" customHeight="1" x14ac:dyDescent="0.35">
      <c r="A19" s="48"/>
      <c r="B19" s="49"/>
      <c r="C19" s="10"/>
      <c r="D19" s="52"/>
      <c r="E19" s="54"/>
      <c r="F19" s="11" t="s">
        <v>23</v>
      </c>
      <c r="G19" s="12"/>
      <c r="H19" s="55"/>
      <c r="I19" s="13" t="s">
        <v>18</v>
      </c>
      <c r="J19" s="13"/>
      <c r="K19" s="64"/>
      <c r="L19" s="47"/>
      <c r="M19" s="45"/>
      <c r="N19" s="14"/>
      <c r="O19" s="10"/>
      <c r="P19" s="10"/>
      <c r="Q19" s="62"/>
      <c r="R19" s="15"/>
      <c r="S19" s="62"/>
      <c r="T19" s="61">
        <f>IF(AND(C19="OO",D19="SFR"),0,+(Q19-R19-R20-S19))</f>
        <v>0</v>
      </c>
      <c r="U19" s="59"/>
      <c r="V19" s="49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35.25" customHeight="1" x14ac:dyDescent="0.35">
      <c r="A20" s="50"/>
      <c r="B20" s="51"/>
      <c r="C20" s="17"/>
      <c r="D20" s="53"/>
      <c r="E20" s="53"/>
      <c r="F20" s="11" t="s">
        <v>19</v>
      </c>
      <c r="G20" s="18"/>
      <c r="H20" s="53"/>
      <c r="I20" s="19" t="s">
        <v>20</v>
      </c>
      <c r="J20" s="13"/>
      <c r="K20" s="64"/>
      <c r="L20" s="47"/>
      <c r="M20" s="45"/>
      <c r="N20" s="14"/>
      <c r="O20" s="10"/>
      <c r="P20" s="10"/>
      <c r="Q20" s="53"/>
      <c r="R20" s="20"/>
      <c r="S20" s="53"/>
      <c r="T20" s="53"/>
      <c r="U20" s="50"/>
      <c r="V20" s="51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35.25" customHeight="1" x14ac:dyDescent="0.35">
      <c r="A21" s="44" t="s">
        <v>21</v>
      </c>
      <c r="B21" s="45"/>
      <c r="C21" s="46" t="s">
        <v>22</v>
      </c>
      <c r="D21" s="47"/>
      <c r="E21" s="47"/>
      <c r="F21" s="47"/>
      <c r="G21" s="45"/>
      <c r="H21" s="21">
        <f>+H19*E19</f>
        <v>0</v>
      </c>
      <c r="I21" s="63">
        <f>+(E19*J19)+E19*J20</f>
        <v>0</v>
      </c>
      <c r="J21" s="47"/>
      <c r="K21" s="47"/>
      <c r="L21" s="47"/>
      <c r="M21" s="45"/>
      <c r="N21" s="23"/>
      <c r="O21" s="23"/>
      <c r="P21" s="23"/>
      <c r="Q21" s="21">
        <f>IF(AND(C19="OO",D19="SFR"),0,+Q19*E19)</f>
        <v>0</v>
      </c>
      <c r="R21" s="21">
        <f>IF(AND(C19="OO",D19="SFR"),0,+(R19*E19)+R20*E19)</f>
        <v>0</v>
      </c>
      <c r="S21" s="21">
        <f>IF(AND(C19="OO",D19="SFR"),0,(+S19*E19))</f>
        <v>0</v>
      </c>
      <c r="T21" s="21">
        <f>+T19*E19</f>
        <v>0</v>
      </c>
      <c r="U21" s="60"/>
      <c r="V21" s="4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35.25" customHeight="1" x14ac:dyDescent="0.35">
      <c r="A22" s="48"/>
      <c r="B22" s="49"/>
      <c r="C22" s="10"/>
      <c r="D22" s="52"/>
      <c r="E22" s="54"/>
      <c r="F22" s="11" t="s">
        <v>23</v>
      </c>
      <c r="G22" s="12"/>
      <c r="H22" s="55"/>
      <c r="I22" s="13" t="s">
        <v>18</v>
      </c>
      <c r="J22" s="13"/>
      <c r="K22" s="64"/>
      <c r="L22" s="47"/>
      <c r="M22" s="45"/>
      <c r="N22" s="14"/>
      <c r="O22" s="10"/>
      <c r="P22" s="10"/>
      <c r="Q22" s="62"/>
      <c r="R22" s="15"/>
      <c r="S22" s="62"/>
      <c r="T22" s="61">
        <f>IF(AND(C22="OO",D22="SFR"),0,+(Q22-R22-R23-S22))</f>
        <v>0</v>
      </c>
      <c r="U22" s="59"/>
      <c r="V22" s="49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35.25" customHeight="1" x14ac:dyDescent="0.35">
      <c r="A23" s="50"/>
      <c r="B23" s="51"/>
      <c r="C23" s="17"/>
      <c r="D23" s="53"/>
      <c r="E23" s="53"/>
      <c r="F23" s="11" t="s">
        <v>19</v>
      </c>
      <c r="G23" s="18"/>
      <c r="H23" s="53"/>
      <c r="I23" s="19" t="s">
        <v>20</v>
      </c>
      <c r="J23" s="13"/>
      <c r="K23" s="64"/>
      <c r="L23" s="47"/>
      <c r="M23" s="45"/>
      <c r="N23" s="14"/>
      <c r="O23" s="10"/>
      <c r="P23" s="10"/>
      <c r="Q23" s="53"/>
      <c r="R23" s="20"/>
      <c r="S23" s="53"/>
      <c r="T23" s="53"/>
      <c r="U23" s="50"/>
      <c r="V23" s="51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35.25" customHeight="1" x14ac:dyDescent="0.35">
      <c r="A24" s="44" t="s">
        <v>21</v>
      </c>
      <c r="B24" s="45"/>
      <c r="C24" s="46" t="s">
        <v>22</v>
      </c>
      <c r="D24" s="47"/>
      <c r="E24" s="47"/>
      <c r="F24" s="47"/>
      <c r="G24" s="45"/>
      <c r="H24" s="21">
        <f>+H22*E22</f>
        <v>0</v>
      </c>
      <c r="I24" s="63">
        <f>+(E22*J22)+E22*J23</f>
        <v>0</v>
      </c>
      <c r="J24" s="47"/>
      <c r="K24" s="47"/>
      <c r="L24" s="47"/>
      <c r="M24" s="45"/>
      <c r="N24" s="23"/>
      <c r="O24" s="23"/>
      <c r="P24" s="23"/>
      <c r="Q24" s="21">
        <f>IF(AND(C22="OO",D22="SFR"),0,+Q22*E22)</f>
        <v>0</v>
      </c>
      <c r="R24" s="21">
        <f>IF(AND(C22="OO",D22="SFR"),0,+(R22*E22)+R23*E22)</f>
        <v>0</v>
      </c>
      <c r="S24" s="21">
        <f>IF(AND(C22="OO",D22="SFR"),0,(+S22*E22))</f>
        <v>0</v>
      </c>
      <c r="T24" s="21">
        <f>+T22*E22</f>
        <v>0</v>
      </c>
      <c r="U24" s="60"/>
      <c r="V24" s="4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35.25" customHeight="1" x14ac:dyDescent="0.35">
      <c r="A25" s="48"/>
      <c r="B25" s="49"/>
      <c r="C25" s="10"/>
      <c r="D25" s="52"/>
      <c r="E25" s="54"/>
      <c r="F25" s="11" t="s">
        <v>23</v>
      </c>
      <c r="G25" s="12"/>
      <c r="H25" s="55"/>
      <c r="I25" s="13" t="s">
        <v>18</v>
      </c>
      <c r="J25" s="13"/>
      <c r="K25" s="64"/>
      <c r="L25" s="47"/>
      <c r="M25" s="45"/>
      <c r="N25" s="14"/>
      <c r="O25" s="10"/>
      <c r="P25" s="10"/>
      <c r="Q25" s="62"/>
      <c r="R25" s="16"/>
      <c r="S25" s="62"/>
      <c r="T25" s="61">
        <f>IF(AND(C25="OO",D25="SFR"),0,+(Q25-R25-R26-S25))</f>
        <v>0</v>
      </c>
      <c r="U25" s="59"/>
      <c r="V25" s="49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35.25" customHeight="1" x14ac:dyDescent="0.35">
      <c r="A26" s="50"/>
      <c r="B26" s="51"/>
      <c r="C26" s="17"/>
      <c r="D26" s="53"/>
      <c r="E26" s="53"/>
      <c r="F26" s="11" t="s">
        <v>19</v>
      </c>
      <c r="G26" s="18"/>
      <c r="H26" s="53"/>
      <c r="I26" s="19" t="s">
        <v>20</v>
      </c>
      <c r="J26" s="13"/>
      <c r="K26" s="64"/>
      <c r="L26" s="47"/>
      <c r="M26" s="45"/>
      <c r="N26" s="14"/>
      <c r="O26" s="10"/>
      <c r="P26" s="10"/>
      <c r="Q26" s="53"/>
      <c r="R26" s="20"/>
      <c r="S26" s="53"/>
      <c r="T26" s="53"/>
      <c r="U26" s="50"/>
      <c r="V26" s="51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35.25" customHeight="1" x14ac:dyDescent="0.35">
      <c r="A27" s="44" t="s">
        <v>21</v>
      </c>
      <c r="B27" s="45"/>
      <c r="C27" s="46" t="s">
        <v>22</v>
      </c>
      <c r="D27" s="47"/>
      <c r="E27" s="47"/>
      <c r="F27" s="47"/>
      <c r="G27" s="45"/>
      <c r="H27" s="21">
        <f>+H25*E25</f>
        <v>0</v>
      </c>
      <c r="I27" s="63">
        <f>+(E25*J25)+E25*J26</f>
        <v>0</v>
      </c>
      <c r="J27" s="47"/>
      <c r="K27" s="47"/>
      <c r="L27" s="47"/>
      <c r="M27" s="45"/>
      <c r="N27" s="23"/>
      <c r="O27" s="23"/>
      <c r="P27" s="23"/>
      <c r="Q27" s="21">
        <f>IF(AND(C25="OO",D25="SFR"),0,+Q25*E25)</f>
        <v>0</v>
      </c>
      <c r="R27" s="21">
        <f>IF(AND(C25="OO",D25="SFR"),0,+(R25*E25)+R26*E25)</f>
        <v>0</v>
      </c>
      <c r="S27" s="21">
        <f>IF(AND(C25="OO",D25="SFR"),0,(+S25*E25))</f>
        <v>0</v>
      </c>
      <c r="T27" s="21">
        <f>+T25*E25</f>
        <v>0</v>
      </c>
      <c r="U27" s="60"/>
      <c r="V27" s="4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35.25" customHeight="1" x14ac:dyDescent="0.35">
      <c r="A28" s="48"/>
      <c r="B28" s="49"/>
      <c r="C28" s="10"/>
      <c r="D28" s="52"/>
      <c r="E28" s="54"/>
      <c r="F28" s="11" t="s">
        <v>23</v>
      </c>
      <c r="G28" s="12"/>
      <c r="H28" s="55"/>
      <c r="I28" s="13" t="s">
        <v>18</v>
      </c>
      <c r="J28" s="13"/>
      <c r="K28" s="64"/>
      <c r="L28" s="47"/>
      <c r="M28" s="45"/>
      <c r="N28" s="14"/>
      <c r="O28" s="10"/>
      <c r="P28" s="10"/>
      <c r="Q28" s="62"/>
      <c r="R28" s="16"/>
      <c r="S28" s="62"/>
      <c r="T28" s="61">
        <f>IF(AND(C28="OO",D28="SFR"),0,+(Q28-R28-R29-S28))</f>
        <v>0</v>
      </c>
      <c r="U28" s="59"/>
      <c r="V28" s="49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35.25" customHeight="1" x14ac:dyDescent="0.35">
      <c r="A29" s="50"/>
      <c r="B29" s="51"/>
      <c r="C29" s="17"/>
      <c r="D29" s="53"/>
      <c r="E29" s="53"/>
      <c r="F29" s="11" t="s">
        <v>19</v>
      </c>
      <c r="G29" s="18"/>
      <c r="H29" s="53"/>
      <c r="I29" s="19" t="s">
        <v>20</v>
      </c>
      <c r="J29" s="13"/>
      <c r="K29" s="64"/>
      <c r="L29" s="47"/>
      <c r="M29" s="45"/>
      <c r="N29" s="14"/>
      <c r="O29" s="10"/>
      <c r="P29" s="10"/>
      <c r="Q29" s="53"/>
      <c r="R29" s="20"/>
      <c r="S29" s="53"/>
      <c r="T29" s="53"/>
      <c r="U29" s="50"/>
      <c r="V29" s="51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35.25" customHeight="1" x14ac:dyDescent="0.35">
      <c r="A30" s="44" t="s">
        <v>21</v>
      </c>
      <c r="B30" s="45"/>
      <c r="C30" s="46" t="s">
        <v>22</v>
      </c>
      <c r="D30" s="47"/>
      <c r="E30" s="47"/>
      <c r="F30" s="47"/>
      <c r="G30" s="45"/>
      <c r="H30" s="21">
        <f>+H28*E28</f>
        <v>0</v>
      </c>
      <c r="I30" s="63">
        <f>+(E28*J28)+E28*J29</f>
        <v>0</v>
      </c>
      <c r="J30" s="47"/>
      <c r="K30" s="47"/>
      <c r="L30" s="47"/>
      <c r="M30" s="45"/>
      <c r="N30" s="23"/>
      <c r="O30" s="23"/>
      <c r="P30" s="23"/>
      <c r="Q30" s="21">
        <f>IF(AND(C28="OO",D28="SFR"),0,+Q28*E28)</f>
        <v>0</v>
      </c>
      <c r="R30" s="21">
        <f>IF(AND(C28="OO",D28="SFR"),0,+(R28*E28)+R29*E28)</f>
        <v>0</v>
      </c>
      <c r="S30" s="21">
        <f>IF(AND(C28="OO",D28="SFR"),0,(+S28*E28))</f>
        <v>0</v>
      </c>
      <c r="T30" s="21">
        <f>+T28*E28</f>
        <v>0</v>
      </c>
      <c r="U30" s="60"/>
      <c r="V30" s="4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35.25" customHeight="1" x14ac:dyDescent="0.35">
      <c r="A31" s="48"/>
      <c r="B31" s="49"/>
      <c r="C31" s="10"/>
      <c r="D31" s="52"/>
      <c r="E31" s="54"/>
      <c r="F31" s="11" t="s">
        <v>23</v>
      </c>
      <c r="G31" s="12"/>
      <c r="H31" s="55"/>
      <c r="I31" s="13" t="s">
        <v>18</v>
      </c>
      <c r="J31" s="13"/>
      <c r="K31" s="64"/>
      <c r="L31" s="47"/>
      <c r="M31" s="45"/>
      <c r="N31" s="14"/>
      <c r="O31" s="10"/>
      <c r="P31" s="10"/>
      <c r="Q31" s="62"/>
      <c r="R31" s="16"/>
      <c r="S31" s="62"/>
      <c r="T31" s="61">
        <f>IF(AND(C31="OO",D31="SFR"),0,+(Q31-R31-R32-S31))</f>
        <v>0</v>
      </c>
      <c r="U31" s="59"/>
      <c r="V31" s="49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35.25" customHeight="1" x14ac:dyDescent="0.35">
      <c r="A32" s="50"/>
      <c r="B32" s="51"/>
      <c r="C32" s="17"/>
      <c r="D32" s="53"/>
      <c r="E32" s="53"/>
      <c r="F32" s="11" t="s">
        <v>19</v>
      </c>
      <c r="G32" s="18"/>
      <c r="H32" s="53"/>
      <c r="I32" s="19" t="s">
        <v>20</v>
      </c>
      <c r="J32" s="13"/>
      <c r="K32" s="64"/>
      <c r="L32" s="47"/>
      <c r="M32" s="45"/>
      <c r="N32" s="14"/>
      <c r="O32" s="10"/>
      <c r="P32" s="10"/>
      <c r="Q32" s="53"/>
      <c r="R32" s="20"/>
      <c r="S32" s="53"/>
      <c r="T32" s="53"/>
      <c r="U32" s="50"/>
      <c r="V32" s="51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ht="35.25" customHeight="1" x14ac:dyDescent="0.35">
      <c r="A33" s="44" t="s">
        <v>21</v>
      </c>
      <c r="B33" s="45"/>
      <c r="C33" s="46" t="s">
        <v>22</v>
      </c>
      <c r="D33" s="47"/>
      <c r="E33" s="47"/>
      <c r="F33" s="47"/>
      <c r="G33" s="45"/>
      <c r="H33" s="21">
        <f>+H31*E31</f>
        <v>0</v>
      </c>
      <c r="I33" s="63">
        <f>+(E31*J31)+E31*J32</f>
        <v>0</v>
      </c>
      <c r="J33" s="47"/>
      <c r="K33" s="47"/>
      <c r="L33" s="47"/>
      <c r="M33" s="45"/>
      <c r="N33" s="23"/>
      <c r="O33" s="23"/>
      <c r="P33" s="23"/>
      <c r="Q33" s="21">
        <f>IF(AND(C31="OO",D31="SFR"),0,+Q31*E31)</f>
        <v>0</v>
      </c>
      <c r="R33" s="21">
        <f>IF(AND(C31="OO",D31="SFR"),0,+(R31*E31)+R32*E31)</f>
        <v>0</v>
      </c>
      <c r="S33" s="21">
        <f>IF(AND(C31="OO",D31="SFR"),0,(+S31*E31))</f>
        <v>0</v>
      </c>
      <c r="T33" s="21">
        <f>+T31*E31</f>
        <v>0</v>
      </c>
      <c r="U33" s="60"/>
      <c r="V33" s="4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1:41" ht="35.25" customHeight="1" x14ac:dyDescent="0.4">
      <c r="A34" s="24"/>
      <c r="B34" s="24"/>
      <c r="C34" s="24"/>
      <c r="D34" s="25"/>
      <c r="E34" s="25"/>
      <c r="F34" s="24"/>
      <c r="G34" s="26" t="s">
        <v>24</v>
      </c>
      <c r="H34" s="27" t="str">
        <f>IF(H6+H9+H12+H15+H18+H21+H24+H27+H30+H33=0,"$",SUM(H6+H9+H12+H15+H18+H21+H24+H27+H30+H33))</f>
        <v>$</v>
      </c>
      <c r="I34" s="28" t="s">
        <v>25</v>
      </c>
      <c r="J34" s="29" t="str">
        <f>IF(I6+I9+I12+I15+I18+I21+I24+I27+I30+I33=0,"",SUM(I6+I9+I12+I15+I18+I21+I24+I27+I30+I33))</f>
        <v/>
      </c>
      <c r="K34" s="30"/>
      <c r="L34" s="30"/>
      <c r="M34" s="31"/>
      <c r="N34" s="31"/>
      <c r="O34" s="32" t="s">
        <v>24</v>
      </c>
      <c r="P34" s="32"/>
      <c r="Q34" s="33">
        <f t="shared" ref="Q34:T34" si="0">Q6+Q9+Q12+Q15+Q18+Q21+Q24+Q27+Q30+Q33</f>
        <v>0</v>
      </c>
      <c r="R34" s="33">
        <f t="shared" si="0"/>
        <v>0</v>
      </c>
      <c r="S34" s="33">
        <f t="shared" si="0"/>
        <v>0</v>
      </c>
      <c r="T34" s="33">
        <f t="shared" si="0"/>
        <v>0</v>
      </c>
      <c r="U34" s="30"/>
      <c r="V34" s="30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3.5" customHeight="1" x14ac:dyDescent="0.35">
      <c r="A35" s="24"/>
      <c r="B35" s="24"/>
      <c r="C35" s="24"/>
      <c r="D35" s="25"/>
      <c r="E35" s="25"/>
      <c r="F35" s="24"/>
      <c r="G35" s="25"/>
      <c r="H35" s="34"/>
      <c r="I35" s="25"/>
      <c r="J35" s="35"/>
      <c r="K35" s="24"/>
      <c r="L35" s="24"/>
      <c r="M35" s="25"/>
      <c r="N35" s="25"/>
      <c r="O35" s="25"/>
      <c r="P35" s="25"/>
      <c r="Q35" s="34"/>
      <c r="R35" s="34"/>
      <c r="S35" s="34"/>
      <c r="T35" s="36"/>
      <c r="U35" s="24"/>
      <c r="V35" s="24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27" customHeight="1" x14ac:dyDescent="0.4">
      <c r="A36" s="56" t="s">
        <v>26</v>
      </c>
      <c r="B36" s="57"/>
      <c r="C36" s="57"/>
      <c r="D36" s="57"/>
      <c r="E36" s="57"/>
      <c r="F36" s="57"/>
      <c r="G36" s="57"/>
      <c r="H36" s="57"/>
      <c r="I36" s="57"/>
      <c r="J36" s="58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</row>
    <row r="37" spans="1:41" ht="30" customHeight="1" x14ac:dyDescent="0.35">
      <c r="A37" s="38"/>
      <c r="B37" s="38"/>
      <c r="C37" s="38"/>
      <c r="D37" s="38"/>
      <c r="E37" s="38"/>
      <c r="F37" s="38"/>
      <c r="G37" s="39"/>
      <c r="H37" s="38"/>
      <c r="I37" s="38"/>
      <c r="J37" s="39"/>
      <c r="K37" s="38"/>
      <c r="L37" s="38"/>
      <c r="M37" s="38"/>
      <c r="N37" s="39"/>
      <c r="O37" s="38"/>
      <c r="P37" s="38"/>
      <c r="Q37" s="39"/>
      <c r="R37" s="38"/>
      <c r="S37" s="38"/>
      <c r="T37" s="24"/>
      <c r="U37" s="24"/>
      <c r="V37" s="24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29.25" customHeight="1" x14ac:dyDescent="0.35">
      <c r="A38" s="39" t="s">
        <v>27</v>
      </c>
      <c r="B38" s="38"/>
      <c r="C38" s="38"/>
      <c r="D38" s="38"/>
      <c r="E38" s="38"/>
      <c r="F38" s="38"/>
      <c r="G38" s="38"/>
      <c r="H38" s="39" t="s">
        <v>28</v>
      </c>
      <c r="I38" s="38"/>
      <c r="J38" s="38"/>
      <c r="K38" s="39" t="s">
        <v>27</v>
      </c>
      <c r="L38" s="38"/>
      <c r="M38" s="38"/>
      <c r="N38" s="38"/>
      <c r="O38" s="38"/>
      <c r="P38" s="38"/>
      <c r="Q38" s="38"/>
      <c r="R38" s="39" t="s">
        <v>29</v>
      </c>
      <c r="S38" s="39"/>
      <c r="T38" s="24"/>
      <c r="U38" s="24"/>
      <c r="V38" s="24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2" customHeight="1" x14ac:dyDescent="0.3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40"/>
      <c r="S39" s="40"/>
      <c r="T39" s="24"/>
      <c r="U39" s="24"/>
      <c r="V39" s="24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26.25" customHeight="1" x14ac:dyDescent="0.4">
      <c r="A40" s="41" t="s">
        <v>30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40"/>
      <c r="S40" s="40"/>
      <c r="T40" s="24"/>
      <c r="U40" s="24"/>
      <c r="V40" s="24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26.25" customHeight="1" x14ac:dyDescent="0.35">
      <c r="A41" s="42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43"/>
      <c r="S41" s="43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26.25" customHeight="1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43"/>
      <c r="S42" s="43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26.25" customHeight="1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43"/>
      <c r="S43" s="43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26.25" customHeight="1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43"/>
      <c r="S44" s="43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26.25" customHeight="1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43"/>
      <c r="S45" s="43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26.25" customHeight="1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43"/>
      <c r="S46" s="43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26.25" customHeight="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43"/>
      <c r="S47" s="43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26.25" customHeight="1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43"/>
      <c r="S48" s="43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26.25" customHeight="1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43"/>
      <c r="S49" s="43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26.25" customHeight="1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43"/>
      <c r="S50" s="43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26.25" customHeight="1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43"/>
      <c r="S51" s="43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26.25" customHeight="1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43"/>
      <c r="S52" s="43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26.25" customHeight="1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43"/>
      <c r="S53" s="43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26.25" customHeigh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43"/>
      <c r="S54" s="43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26.25" customHeigh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43"/>
      <c r="S55" s="43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26.25" customHeight="1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43"/>
      <c r="S56" s="43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26.25" customHeight="1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43"/>
      <c r="S57" s="43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26.25" customHeight="1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43"/>
      <c r="S58" s="43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ht="26.25" customHeight="1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43"/>
      <c r="S59" s="43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ht="26.25" customHeight="1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43"/>
      <c r="S60" s="43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ht="26.25" customHeight="1" x14ac:dyDescent="0.3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43"/>
      <c r="S61" s="43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ht="26.25" customHeight="1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ht="26.25" customHeight="1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43"/>
      <c r="S63" s="43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ht="26.25" customHeight="1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43"/>
      <c r="S64" s="43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 ht="26.25" customHeight="1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43"/>
      <c r="S65" s="43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1:41" ht="26.25" customHeight="1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43"/>
      <c r="S66" s="43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1:41" ht="26.25" customHeight="1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43"/>
      <c r="S67" s="43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1:41" ht="26.25" customHeight="1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43"/>
      <c r="S68" s="43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1:41" ht="26.25" customHeight="1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43"/>
      <c r="S69" s="43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1:41" ht="26.25" customHeight="1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43"/>
      <c r="S70" s="43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1:41" ht="26.25" customHeight="1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43"/>
      <c r="S71" s="43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1:41" ht="26.25" customHeight="1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43"/>
      <c r="S72" s="43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1:41" ht="26.25" customHeight="1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3"/>
      <c r="S73" s="43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1:41" ht="26.25" customHeight="1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43"/>
      <c r="S74" s="43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1:41" ht="26.25" customHeight="1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43"/>
      <c r="S75" s="43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1:41" ht="26.25" customHeight="1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43"/>
      <c r="S76" s="43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1:41" ht="26.25" customHeight="1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43"/>
      <c r="S77" s="43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1:41" ht="26.25" customHeight="1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43"/>
      <c r="S78" s="43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1:41" ht="26.25" customHeight="1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43"/>
      <c r="S79" s="43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</row>
    <row r="80" spans="1:41" ht="26.25" customHeight="1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43"/>
      <c r="S80" s="43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1:41" ht="26.25" customHeight="1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43"/>
      <c r="S81" s="43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1:41" ht="26.25" customHeight="1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43"/>
      <c r="S82" s="43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  <row r="83" spans="1:41" ht="26.25" customHeight="1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43"/>
      <c r="S83" s="43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</row>
    <row r="84" spans="1:41" ht="26.25" customHeight="1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43"/>
      <c r="S84" s="43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1:41" ht="26.25" customHeight="1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43"/>
      <c r="S85" s="43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</row>
    <row r="86" spans="1:41" ht="26.25" customHeight="1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43"/>
      <c r="S86" s="43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 ht="26.25" customHeight="1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43"/>
      <c r="S87" s="43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</row>
    <row r="88" spans="1:41" ht="26.25" customHeight="1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43"/>
      <c r="S88" s="43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</row>
    <row r="89" spans="1:41" ht="26.25" customHeight="1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43"/>
      <c r="S89" s="43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</row>
    <row r="90" spans="1:41" ht="26.25" customHeight="1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43"/>
      <c r="S90" s="43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</row>
    <row r="91" spans="1:41" ht="26.25" customHeight="1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43"/>
      <c r="S91" s="43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</row>
    <row r="92" spans="1:41" ht="26.25" customHeight="1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43"/>
      <c r="S92" s="43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</row>
    <row r="93" spans="1:41" ht="26.25" customHeight="1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43"/>
      <c r="S93" s="43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</row>
    <row r="94" spans="1:41" ht="26.25" customHeight="1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43"/>
      <c r="S94" s="43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</row>
    <row r="95" spans="1:41" ht="26.25" customHeight="1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43"/>
      <c r="S95" s="43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</row>
    <row r="96" spans="1:41" ht="26.25" customHeight="1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43"/>
      <c r="S96" s="43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</row>
    <row r="97" spans="1:41" ht="26.25" customHeight="1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43"/>
      <c r="S97" s="43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</row>
    <row r="98" spans="1:41" ht="26.25" customHeight="1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43"/>
      <c r="S98" s="43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</row>
    <row r="99" spans="1:41" ht="26.25" customHeight="1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43"/>
      <c r="S99" s="43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1:41" ht="26.25" customHeight="1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43"/>
      <c r="S100" s="43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</row>
    <row r="101" spans="1:41" ht="26.25" customHeight="1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43"/>
      <c r="S101" s="43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</row>
    <row r="102" spans="1:41" ht="26.25" customHeight="1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43"/>
      <c r="S102" s="43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</row>
    <row r="103" spans="1:41" ht="26.25" customHeight="1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43"/>
      <c r="S103" s="43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</row>
    <row r="104" spans="1:41" ht="26.25" customHeight="1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43"/>
      <c r="S104" s="43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</row>
    <row r="105" spans="1:41" ht="26.25" customHeight="1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43"/>
      <c r="S105" s="43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</row>
    <row r="106" spans="1:41" ht="26.25" customHeight="1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43"/>
      <c r="S106" s="43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</row>
    <row r="107" spans="1:41" ht="26.25" customHeight="1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43"/>
      <c r="S107" s="43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</row>
    <row r="108" spans="1:41" ht="26.25" customHeight="1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43"/>
      <c r="S108" s="43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</row>
    <row r="109" spans="1:41" ht="26.25" customHeight="1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43"/>
      <c r="S109" s="43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</row>
    <row r="110" spans="1:41" ht="26.25" customHeight="1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43"/>
      <c r="S110" s="43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</row>
    <row r="111" spans="1:41" ht="26.25" customHeight="1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43"/>
      <c r="S111" s="43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</row>
    <row r="112" spans="1:41" ht="26.25" customHeight="1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43"/>
      <c r="S112" s="43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</row>
    <row r="113" spans="1:41" ht="26.25" customHeight="1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43"/>
      <c r="S113" s="43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</row>
    <row r="114" spans="1:41" ht="26.25" customHeight="1" x14ac:dyDescent="0.3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43"/>
      <c r="S114" s="43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</row>
    <row r="115" spans="1:41" ht="26.25" customHeight="1" x14ac:dyDescent="0.3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43"/>
      <c r="S115" s="43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</row>
    <row r="116" spans="1:41" ht="26.25" customHeight="1" x14ac:dyDescent="0.3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43"/>
      <c r="S116" s="43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</row>
    <row r="117" spans="1:41" ht="26.25" customHeight="1" x14ac:dyDescent="0.3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43"/>
      <c r="S117" s="43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</row>
    <row r="118" spans="1:41" ht="26.25" customHeight="1" x14ac:dyDescent="0.3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43"/>
      <c r="S118" s="43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</row>
    <row r="119" spans="1:41" ht="26.25" customHeight="1" x14ac:dyDescent="0.3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43"/>
      <c r="S119" s="43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</row>
    <row r="120" spans="1:41" ht="26.25" customHeight="1" x14ac:dyDescent="0.3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43"/>
      <c r="S120" s="43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:41" ht="26.25" customHeight="1" x14ac:dyDescent="0.3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43"/>
      <c r="S121" s="43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:41" ht="26.25" customHeight="1" x14ac:dyDescent="0.3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43"/>
      <c r="S122" s="43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:41" ht="26.25" customHeight="1" x14ac:dyDescent="0.3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43"/>
      <c r="S123" s="43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:41" ht="26.25" customHeight="1" x14ac:dyDescent="0.3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43"/>
      <c r="S124" s="43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:41" ht="26.25" customHeight="1" x14ac:dyDescent="0.3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43"/>
      <c r="S125" s="43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:41" ht="26.25" customHeight="1" x14ac:dyDescent="0.3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43"/>
      <c r="S126" s="43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:41" ht="26.25" customHeight="1" x14ac:dyDescent="0.3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43"/>
      <c r="S127" s="43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:41" ht="26.25" customHeight="1" x14ac:dyDescent="0.3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43"/>
      <c r="S128" s="43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  <row r="129" spans="1:41" ht="26.25" customHeight="1" x14ac:dyDescent="0.3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43"/>
      <c r="S129" s="43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</row>
    <row r="130" spans="1:41" ht="26.25" customHeight="1" x14ac:dyDescent="0.3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43"/>
      <c r="S130" s="43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</row>
    <row r="131" spans="1:41" ht="26.25" customHeight="1" x14ac:dyDescent="0.3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43"/>
      <c r="S131" s="43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</row>
    <row r="132" spans="1:41" ht="26.25" customHeight="1" x14ac:dyDescent="0.3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43"/>
      <c r="S132" s="43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</row>
    <row r="133" spans="1:41" ht="26.25" customHeight="1" x14ac:dyDescent="0.3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43"/>
      <c r="S133" s="43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</row>
    <row r="134" spans="1:41" ht="26.25" customHeight="1" x14ac:dyDescent="0.3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43"/>
      <c r="S134" s="43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</row>
    <row r="135" spans="1:41" ht="26.25" customHeight="1" x14ac:dyDescent="0.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43"/>
      <c r="S135" s="43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</row>
    <row r="136" spans="1:41" ht="26.25" customHeight="1" x14ac:dyDescent="0.3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43"/>
      <c r="S136" s="43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</row>
    <row r="137" spans="1:41" ht="26.25" customHeight="1" x14ac:dyDescent="0.3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43"/>
      <c r="S137" s="43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</row>
    <row r="138" spans="1:41" ht="26.25" customHeight="1" x14ac:dyDescent="0.3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43"/>
      <c r="S138" s="43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</row>
    <row r="139" spans="1:41" ht="26.25" customHeight="1" x14ac:dyDescent="0.3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43"/>
      <c r="S139" s="43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</row>
    <row r="140" spans="1:41" ht="26.25" customHeight="1" x14ac:dyDescent="0.3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43"/>
      <c r="S140" s="43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</row>
    <row r="141" spans="1:41" ht="26.25" customHeight="1" x14ac:dyDescent="0.3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43"/>
      <c r="S141" s="43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</row>
    <row r="142" spans="1:41" ht="26.25" customHeight="1" x14ac:dyDescent="0.3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43"/>
      <c r="S142" s="43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</row>
    <row r="143" spans="1:41" ht="26.25" customHeight="1" x14ac:dyDescent="0.3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43"/>
      <c r="S143" s="43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</row>
    <row r="144" spans="1:41" ht="26.25" customHeight="1" x14ac:dyDescent="0.3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43"/>
      <c r="S144" s="43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</row>
    <row r="145" spans="1:41" ht="26.25" customHeight="1" x14ac:dyDescent="0.3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43"/>
      <c r="S145" s="43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</row>
    <row r="146" spans="1:41" ht="26.25" customHeight="1" x14ac:dyDescent="0.3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43"/>
      <c r="S146" s="43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</row>
    <row r="147" spans="1:41" ht="26.25" customHeight="1" x14ac:dyDescent="0.3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43"/>
      <c r="S147" s="43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</row>
    <row r="148" spans="1:41" ht="26.25" customHeight="1" x14ac:dyDescent="0.3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43"/>
      <c r="S148" s="43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</row>
    <row r="149" spans="1:41" ht="26.25" customHeight="1" x14ac:dyDescent="0.3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43"/>
      <c r="S149" s="43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</row>
    <row r="150" spans="1:41" ht="26.25" customHeight="1" x14ac:dyDescent="0.3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43"/>
      <c r="S150" s="43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</row>
    <row r="151" spans="1:41" ht="26.25" customHeight="1" x14ac:dyDescent="0.3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43"/>
      <c r="S151" s="43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</row>
    <row r="152" spans="1:41" ht="26.25" customHeight="1" x14ac:dyDescent="0.3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43"/>
      <c r="S152" s="43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</row>
    <row r="153" spans="1:41" ht="26.25" customHeight="1" x14ac:dyDescent="0.3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43"/>
      <c r="S153" s="43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</row>
    <row r="154" spans="1:41" ht="26.25" customHeight="1" x14ac:dyDescent="0.3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43"/>
      <c r="S154" s="43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</row>
    <row r="155" spans="1:41" ht="26.25" customHeight="1" x14ac:dyDescent="0.3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43"/>
      <c r="S155" s="43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</row>
    <row r="156" spans="1:41" ht="26.25" customHeight="1" x14ac:dyDescent="0.3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43"/>
      <c r="S156" s="43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</row>
    <row r="157" spans="1:41" ht="26.25" customHeight="1" x14ac:dyDescent="0.3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43"/>
      <c r="S157" s="43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</row>
    <row r="158" spans="1:41" ht="26.25" customHeight="1" x14ac:dyDescent="0.3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43"/>
      <c r="S158" s="43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</row>
    <row r="159" spans="1:41" ht="26.25" customHeight="1" x14ac:dyDescent="0.3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43"/>
      <c r="S159" s="43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</row>
    <row r="160" spans="1:41" ht="26.25" customHeight="1" x14ac:dyDescent="0.3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43"/>
      <c r="S160" s="43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</row>
    <row r="161" spans="1:41" ht="26.25" customHeight="1" x14ac:dyDescent="0.3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43"/>
      <c r="S161" s="43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</row>
    <row r="162" spans="1:41" ht="26.25" customHeight="1" x14ac:dyDescent="0.3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43"/>
      <c r="S162" s="43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</row>
    <row r="163" spans="1:41" ht="15.75" customHeight="1" x14ac:dyDescent="0.3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43"/>
      <c r="S163" s="43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</row>
    <row r="164" spans="1:41" ht="15.75" customHeight="1" x14ac:dyDescent="0.3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43"/>
      <c r="S164" s="43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</row>
    <row r="165" spans="1:41" ht="15.75" customHeight="1" x14ac:dyDescent="0.3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43"/>
      <c r="S165" s="43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</row>
    <row r="166" spans="1:41" ht="15.75" customHeight="1" x14ac:dyDescent="0.3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43"/>
      <c r="S166" s="43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</row>
    <row r="167" spans="1:41" ht="15.75" customHeight="1" x14ac:dyDescent="0.3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43"/>
      <c r="S167" s="43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</row>
    <row r="168" spans="1:41" ht="15.75" customHeight="1" x14ac:dyDescent="0.3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43"/>
      <c r="S168" s="43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</row>
    <row r="169" spans="1:41" ht="15.75" customHeight="1" x14ac:dyDescent="0.3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43"/>
      <c r="S169" s="43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</row>
    <row r="170" spans="1:41" ht="15.75" customHeight="1" x14ac:dyDescent="0.3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43"/>
      <c r="S170" s="43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</row>
    <row r="171" spans="1:41" ht="15.75" customHeight="1" x14ac:dyDescent="0.3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43"/>
      <c r="S171" s="43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</row>
    <row r="172" spans="1:41" ht="15.75" customHeight="1" x14ac:dyDescent="0.3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43"/>
      <c r="S172" s="43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</row>
    <row r="173" spans="1:41" ht="15.75" customHeight="1" x14ac:dyDescent="0.3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43"/>
      <c r="S173" s="43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</row>
    <row r="174" spans="1:41" ht="15.75" customHeight="1" x14ac:dyDescent="0.3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43"/>
      <c r="S174" s="43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</row>
    <row r="175" spans="1:41" ht="15.75" customHeight="1" x14ac:dyDescent="0.3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43"/>
      <c r="S175" s="43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</row>
    <row r="176" spans="1:41" ht="15.75" customHeight="1" x14ac:dyDescent="0.3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43"/>
      <c r="S176" s="43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</row>
    <row r="177" spans="1:41" ht="15.75" customHeight="1" x14ac:dyDescent="0.3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43"/>
      <c r="S177" s="43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</row>
    <row r="178" spans="1:41" ht="15.75" customHeight="1" x14ac:dyDescent="0.3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43"/>
      <c r="S178" s="43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</row>
    <row r="179" spans="1:41" ht="15.75" customHeight="1" x14ac:dyDescent="0.3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43"/>
      <c r="S179" s="43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</row>
    <row r="180" spans="1:41" ht="15.75" customHeight="1" x14ac:dyDescent="0.3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43"/>
      <c r="S180" s="43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</row>
    <row r="181" spans="1:41" ht="15.75" customHeight="1" x14ac:dyDescent="0.3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43"/>
      <c r="S181" s="43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</row>
    <row r="182" spans="1:41" ht="15.75" customHeight="1" x14ac:dyDescent="0.3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43"/>
      <c r="S182" s="43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</row>
    <row r="183" spans="1:41" ht="15.75" customHeight="1" x14ac:dyDescent="0.3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43"/>
      <c r="S183" s="43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</row>
    <row r="184" spans="1:41" ht="15.75" customHeight="1" x14ac:dyDescent="0.3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43"/>
      <c r="S184" s="43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</row>
    <row r="185" spans="1:41" ht="15.75" customHeight="1" x14ac:dyDescent="0.3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43"/>
      <c r="S185" s="43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</row>
    <row r="186" spans="1:41" ht="15.75" customHeight="1" x14ac:dyDescent="0.3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43"/>
      <c r="S186" s="43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</row>
    <row r="187" spans="1:41" ht="15.75" customHeight="1" x14ac:dyDescent="0.3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43"/>
      <c r="S187" s="43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</row>
    <row r="188" spans="1:41" ht="15.75" customHeight="1" x14ac:dyDescent="0.3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43"/>
      <c r="S188" s="43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</row>
    <row r="189" spans="1:41" ht="15.75" customHeight="1" x14ac:dyDescent="0.3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43"/>
      <c r="S189" s="43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</row>
    <row r="190" spans="1:41" ht="15.75" customHeight="1" x14ac:dyDescent="0.3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43"/>
      <c r="S190" s="43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</row>
    <row r="191" spans="1:41" ht="15.75" customHeight="1" x14ac:dyDescent="0.3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43"/>
      <c r="S191" s="43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</row>
    <row r="192" spans="1:41" ht="15.75" customHeight="1" x14ac:dyDescent="0.3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43"/>
      <c r="S192" s="43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</row>
    <row r="193" spans="1:41" ht="15.75" customHeight="1" x14ac:dyDescent="0.3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43"/>
      <c r="S193" s="43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</row>
    <row r="194" spans="1:41" ht="15.75" customHeight="1" x14ac:dyDescent="0.3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43"/>
      <c r="S194" s="43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</row>
    <row r="195" spans="1:41" ht="15.75" customHeight="1" x14ac:dyDescent="0.3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43"/>
      <c r="S195" s="43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</row>
    <row r="196" spans="1:41" ht="15.75" customHeight="1" x14ac:dyDescent="0.3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43"/>
      <c r="S196" s="43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</row>
    <row r="197" spans="1:41" ht="15.75" customHeight="1" x14ac:dyDescent="0.3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43"/>
      <c r="S197" s="43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</row>
    <row r="198" spans="1:41" ht="15.75" customHeight="1" x14ac:dyDescent="0.3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43"/>
      <c r="S198" s="43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</row>
    <row r="199" spans="1:41" ht="15.75" customHeight="1" x14ac:dyDescent="0.3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43"/>
      <c r="S199" s="43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</row>
    <row r="200" spans="1:41" ht="15.75" customHeight="1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43"/>
      <c r="S200" s="43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</row>
    <row r="201" spans="1:41" ht="15.75" customHeight="1" x14ac:dyDescent="0.3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43"/>
      <c r="S201" s="43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</row>
    <row r="202" spans="1:41" ht="15.75" customHeight="1" x14ac:dyDescent="0.3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43"/>
      <c r="S202" s="43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</row>
    <row r="203" spans="1:41" ht="15.75" customHeight="1" x14ac:dyDescent="0.3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43"/>
      <c r="S203" s="43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</row>
    <row r="204" spans="1:41" ht="15.75" customHeight="1" x14ac:dyDescent="0.3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43"/>
      <c r="S204" s="43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</row>
    <row r="205" spans="1:41" ht="15.75" customHeight="1" x14ac:dyDescent="0.3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43"/>
      <c r="S205" s="43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</row>
    <row r="206" spans="1:41" ht="15.75" customHeight="1" x14ac:dyDescent="0.3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43"/>
      <c r="S206" s="43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</row>
    <row r="207" spans="1:41" ht="15.75" customHeight="1" x14ac:dyDescent="0.3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43"/>
      <c r="S207" s="43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</row>
    <row r="208" spans="1:41" ht="15.75" customHeight="1" x14ac:dyDescent="0.3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43"/>
      <c r="S208" s="43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</row>
    <row r="209" spans="1:41" ht="15.75" customHeight="1" x14ac:dyDescent="0.3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43"/>
      <c r="S209" s="43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</row>
    <row r="210" spans="1:41" ht="15.75" customHeight="1" x14ac:dyDescent="0.3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43"/>
      <c r="S210" s="43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</row>
    <row r="211" spans="1:41" ht="15.75" customHeight="1" x14ac:dyDescent="0.3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43"/>
      <c r="S211" s="43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</row>
    <row r="212" spans="1:41" ht="15.75" customHeight="1" x14ac:dyDescent="0.3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43"/>
      <c r="S212" s="43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</row>
    <row r="213" spans="1:41" ht="15.75" customHeight="1" x14ac:dyDescent="0.3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43"/>
      <c r="S213" s="43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</row>
    <row r="214" spans="1:41" ht="15.75" customHeight="1" x14ac:dyDescent="0.3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43"/>
      <c r="S214" s="43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</row>
    <row r="215" spans="1:41" ht="15.75" customHeight="1" x14ac:dyDescent="0.3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43"/>
      <c r="S215" s="43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</row>
    <row r="216" spans="1:41" ht="15.75" customHeight="1" x14ac:dyDescent="0.3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43"/>
      <c r="S216" s="43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</row>
    <row r="217" spans="1:41" ht="15.75" customHeight="1" x14ac:dyDescent="0.3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43"/>
      <c r="S217" s="43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</row>
    <row r="218" spans="1:41" ht="15.75" customHeight="1" x14ac:dyDescent="0.3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43"/>
      <c r="S218" s="43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</row>
    <row r="219" spans="1:41" ht="15.75" customHeight="1" x14ac:dyDescent="0.3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43"/>
      <c r="S219" s="43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</row>
    <row r="220" spans="1:41" ht="15.75" customHeight="1" x14ac:dyDescent="0.3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43"/>
      <c r="S220" s="43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</row>
    <row r="221" spans="1:41" ht="15.75" customHeight="1" x14ac:dyDescent="0.3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43"/>
      <c r="S221" s="43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</row>
    <row r="222" spans="1:41" ht="15.75" customHeight="1" x14ac:dyDescent="0.3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43"/>
      <c r="S222" s="43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</row>
    <row r="223" spans="1:41" ht="15.75" customHeight="1" x14ac:dyDescent="0.3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43"/>
      <c r="S223" s="43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</row>
    <row r="224" spans="1:41" ht="15.75" customHeight="1" x14ac:dyDescent="0.3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43"/>
      <c r="S224" s="43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</row>
    <row r="225" spans="1:41" ht="15.75" customHeight="1" x14ac:dyDescent="0.3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43"/>
      <c r="S225" s="43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</row>
    <row r="226" spans="1:41" ht="15.75" customHeight="1" x14ac:dyDescent="0.3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43"/>
      <c r="S226" s="43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</row>
    <row r="227" spans="1:41" ht="15.75" customHeight="1" x14ac:dyDescent="0.3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43"/>
      <c r="S227" s="43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</row>
    <row r="228" spans="1:41" ht="15.75" customHeight="1" x14ac:dyDescent="0.3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43"/>
      <c r="S228" s="43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</row>
    <row r="229" spans="1:41" ht="15.75" customHeight="1" x14ac:dyDescent="0.3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43"/>
      <c r="S229" s="43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</row>
    <row r="230" spans="1:41" ht="15.75" customHeight="1" x14ac:dyDescent="0.3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43"/>
      <c r="S230" s="43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</row>
    <row r="231" spans="1:41" ht="15.75" customHeight="1" x14ac:dyDescent="0.3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43"/>
      <c r="S231" s="43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</row>
    <row r="232" spans="1:41" ht="15.75" customHeight="1" x14ac:dyDescent="0.3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43"/>
      <c r="S232" s="43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</row>
    <row r="233" spans="1:41" ht="15.75" customHeight="1" x14ac:dyDescent="0.3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43"/>
      <c r="S233" s="43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</row>
    <row r="234" spans="1:41" ht="15.75" customHeight="1" x14ac:dyDescent="0.3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43"/>
      <c r="S234" s="43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</row>
    <row r="235" spans="1:41" ht="15.75" customHeight="1" x14ac:dyDescent="0.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43"/>
      <c r="S235" s="43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</row>
    <row r="236" spans="1:41" ht="15.75" customHeight="1" x14ac:dyDescent="0.3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43"/>
      <c r="S236" s="43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</row>
    <row r="237" spans="1:41" ht="15.75" customHeight="1" x14ac:dyDescent="0.3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43"/>
      <c r="S237" s="43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</row>
    <row r="238" spans="1:41" ht="15.75" customHeight="1" x14ac:dyDescent="0.3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43"/>
      <c r="S238" s="43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</row>
    <row r="239" spans="1:41" ht="15.75" customHeight="1" x14ac:dyDescent="0.3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43"/>
      <c r="S239" s="43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</row>
    <row r="240" spans="1:41" ht="15.75" customHeight="1" x14ac:dyDescent="0.3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43"/>
      <c r="S240" s="43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</row>
    <row r="241" spans="1:41" ht="15.75" customHeight="1" x14ac:dyDescent="0.3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43"/>
      <c r="S241" s="43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</row>
    <row r="242" spans="1:41" ht="15.75" customHeight="1" x14ac:dyDescent="0.3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43"/>
      <c r="S242" s="43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</row>
    <row r="243" spans="1:41" ht="15.75" customHeight="1" x14ac:dyDescent="0.3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43"/>
      <c r="S243" s="43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</row>
    <row r="244" spans="1:41" ht="15.75" customHeight="1" x14ac:dyDescent="0.3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43"/>
      <c r="S244" s="43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</row>
    <row r="245" spans="1:41" ht="15.75" customHeight="1" x14ac:dyDescent="0.3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43"/>
      <c r="S245" s="43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</row>
    <row r="246" spans="1:41" ht="15.75" customHeight="1" x14ac:dyDescent="0.3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43"/>
      <c r="S246" s="43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</row>
    <row r="247" spans="1:41" ht="15.75" customHeight="1" x14ac:dyDescent="0.3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43"/>
      <c r="S247" s="43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</row>
    <row r="248" spans="1:41" ht="15.75" customHeight="1" x14ac:dyDescent="0.3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43"/>
      <c r="S248" s="43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</row>
    <row r="249" spans="1:41" ht="15.75" customHeight="1" x14ac:dyDescent="0.3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43"/>
      <c r="S249" s="43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</row>
    <row r="250" spans="1:41" ht="15.75" customHeight="1" x14ac:dyDescent="0.3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43"/>
      <c r="S250" s="43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</row>
    <row r="251" spans="1:41" ht="15.75" customHeight="1" x14ac:dyDescent="0.3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43"/>
      <c r="S251" s="43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</row>
    <row r="252" spans="1:41" ht="15.75" customHeight="1" x14ac:dyDescent="0.3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43"/>
      <c r="S252" s="43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</row>
    <row r="253" spans="1:41" ht="15.75" customHeight="1" x14ac:dyDescent="0.3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43"/>
      <c r="S253" s="43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</row>
    <row r="254" spans="1:41" ht="15.75" customHeight="1" x14ac:dyDescent="0.3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43"/>
      <c r="S254" s="43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</row>
    <row r="255" spans="1:41" ht="15.75" customHeight="1" x14ac:dyDescent="0.3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43"/>
      <c r="S255" s="43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</row>
    <row r="256" spans="1:41" ht="15.75" customHeight="1" x14ac:dyDescent="0.3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43"/>
      <c r="S256" s="43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</row>
    <row r="257" spans="1:41" ht="15.75" customHeight="1" x14ac:dyDescent="0.3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43"/>
      <c r="S257" s="43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</row>
    <row r="258" spans="1:41" ht="15.75" customHeight="1" x14ac:dyDescent="0.3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43"/>
      <c r="S258" s="43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</row>
    <row r="259" spans="1:41" ht="15.75" customHeight="1" x14ac:dyDescent="0.3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43"/>
      <c r="S259" s="43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</row>
    <row r="260" spans="1:41" ht="15.75" customHeight="1" x14ac:dyDescent="0.3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43"/>
      <c r="S260" s="43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</row>
    <row r="261" spans="1:41" ht="15.75" customHeight="1" x14ac:dyDescent="0.3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43"/>
      <c r="S261" s="43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</row>
    <row r="262" spans="1:41" ht="15.75" customHeight="1" x14ac:dyDescent="0.3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43"/>
      <c r="S262" s="43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</row>
    <row r="263" spans="1:41" ht="15.75" customHeight="1" x14ac:dyDescent="0.3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43"/>
      <c r="S263" s="43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</row>
    <row r="264" spans="1:41" ht="15.75" customHeight="1" x14ac:dyDescent="0.3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43"/>
      <c r="S264" s="43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</row>
    <row r="265" spans="1:41" ht="15.75" customHeight="1" x14ac:dyDescent="0.3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43"/>
      <c r="S265" s="43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</row>
    <row r="266" spans="1:41" ht="15.75" customHeight="1" x14ac:dyDescent="0.3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43"/>
      <c r="S266" s="43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</row>
    <row r="267" spans="1:41" ht="15.75" customHeight="1" x14ac:dyDescent="0.3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43"/>
      <c r="S267" s="43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</row>
    <row r="268" spans="1:41" ht="15.75" customHeight="1" x14ac:dyDescent="0.3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43"/>
      <c r="S268" s="43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</row>
    <row r="269" spans="1:41" ht="15.75" customHeight="1" x14ac:dyDescent="0.3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43"/>
      <c r="S269" s="43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</row>
    <row r="270" spans="1:41" ht="15.75" customHeight="1" x14ac:dyDescent="0.3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43"/>
      <c r="S270" s="43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</row>
    <row r="271" spans="1:41" ht="15.75" customHeight="1" x14ac:dyDescent="0.3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43"/>
      <c r="S271" s="43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</row>
    <row r="272" spans="1:41" ht="15.75" customHeight="1" x14ac:dyDescent="0.3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43"/>
      <c r="S272" s="43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</row>
    <row r="273" spans="1:41" ht="15.75" customHeight="1" x14ac:dyDescent="0.3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43"/>
      <c r="S273" s="43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</row>
    <row r="274" spans="1:41" ht="15.75" customHeight="1" x14ac:dyDescent="0.3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43"/>
      <c r="S274" s="43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</row>
    <row r="275" spans="1:41" ht="15.75" customHeight="1" x14ac:dyDescent="0.3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43"/>
      <c r="S275" s="43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</row>
    <row r="276" spans="1:41" ht="15.75" customHeight="1" x14ac:dyDescent="0.3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43"/>
      <c r="S276" s="43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</row>
    <row r="277" spans="1:41" ht="15.75" customHeight="1" x14ac:dyDescent="0.3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43"/>
      <c r="S277" s="43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</row>
    <row r="278" spans="1:41" ht="15.75" customHeight="1" x14ac:dyDescent="0.3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43"/>
      <c r="S278" s="43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</row>
    <row r="279" spans="1:41" ht="15.75" customHeight="1" x14ac:dyDescent="0.3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43"/>
      <c r="S279" s="43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</row>
    <row r="280" spans="1:41" ht="15.75" customHeight="1" x14ac:dyDescent="0.3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43"/>
      <c r="S280" s="43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</row>
    <row r="281" spans="1:41" ht="15.75" customHeight="1" x14ac:dyDescent="0.3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43"/>
      <c r="S281" s="43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</row>
    <row r="282" spans="1:41" ht="15.75" customHeight="1" x14ac:dyDescent="0.3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43"/>
      <c r="S282" s="43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</row>
    <row r="283" spans="1:41" ht="15.75" customHeight="1" x14ac:dyDescent="0.3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43"/>
      <c r="S283" s="43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</row>
    <row r="284" spans="1:41" ht="15.75" customHeight="1" x14ac:dyDescent="0.3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43"/>
      <c r="S284" s="43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</row>
    <row r="285" spans="1:41" ht="15.75" customHeight="1" x14ac:dyDescent="0.3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43"/>
      <c r="S285" s="43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</row>
    <row r="286" spans="1:41" ht="15.75" customHeight="1" x14ac:dyDescent="0.3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43"/>
      <c r="S286" s="43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</row>
    <row r="287" spans="1:41" ht="15.75" customHeight="1" x14ac:dyDescent="0.3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43"/>
      <c r="S287" s="43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</row>
    <row r="288" spans="1:41" ht="15.75" customHeight="1" x14ac:dyDescent="0.3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43"/>
      <c r="S288" s="43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</row>
    <row r="289" spans="1:41" ht="15.75" customHeight="1" x14ac:dyDescent="0.3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43"/>
      <c r="S289" s="43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</row>
    <row r="290" spans="1:41" ht="15.75" customHeight="1" x14ac:dyDescent="0.3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43"/>
      <c r="S290" s="43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</row>
    <row r="291" spans="1:41" ht="15.75" customHeight="1" x14ac:dyDescent="0.3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43"/>
      <c r="S291" s="43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</row>
    <row r="292" spans="1:41" ht="15.75" customHeight="1" x14ac:dyDescent="0.3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43"/>
      <c r="S292" s="43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</row>
    <row r="293" spans="1:41" ht="15.75" customHeight="1" x14ac:dyDescent="0.3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43"/>
      <c r="S293" s="43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</row>
    <row r="294" spans="1:41" ht="15.75" customHeight="1" x14ac:dyDescent="0.3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43"/>
      <c r="S294" s="43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</row>
    <row r="295" spans="1:41" ht="15.75" customHeight="1" x14ac:dyDescent="0.3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43"/>
      <c r="S295" s="43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</row>
    <row r="296" spans="1:41" ht="15.75" customHeight="1" x14ac:dyDescent="0.3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43"/>
      <c r="S296" s="43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</row>
    <row r="297" spans="1:41" ht="15.75" customHeight="1" x14ac:dyDescent="0.3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43"/>
      <c r="S297" s="43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</row>
    <row r="298" spans="1:41" ht="15.75" customHeight="1" x14ac:dyDescent="0.3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43"/>
      <c r="S298" s="43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</row>
    <row r="299" spans="1:41" ht="15.75" customHeight="1" x14ac:dyDescent="0.3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43"/>
      <c r="S299" s="43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</row>
    <row r="300" spans="1:41" ht="15.75" customHeight="1" x14ac:dyDescent="0.3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43"/>
      <c r="S300" s="43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</row>
    <row r="301" spans="1:41" ht="15.75" customHeight="1" x14ac:dyDescent="0.3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43"/>
      <c r="S301" s="43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</row>
    <row r="302" spans="1:41" ht="15.75" customHeight="1" x14ac:dyDescent="0.3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43"/>
      <c r="S302" s="43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</row>
    <row r="303" spans="1:41" ht="15.75" customHeight="1" x14ac:dyDescent="0.3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43"/>
      <c r="S303" s="43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</row>
    <row r="304" spans="1:41" ht="15.75" customHeight="1" x14ac:dyDescent="0.3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43"/>
      <c r="S304" s="43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</row>
    <row r="305" spans="1:41" ht="15.75" customHeight="1" x14ac:dyDescent="0.3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43"/>
      <c r="S305" s="43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</row>
    <row r="306" spans="1:41" ht="15.75" customHeight="1" x14ac:dyDescent="0.3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43"/>
      <c r="S306" s="43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</row>
    <row r="307" spans="1:41" ht="15.75" customHeight="1" x14ac:dyDescent="0.3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43"/>
      <c r="S307" s="43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</row>
    <row r="308" spans="1:41" ht="15.75" customHeight="1" x14ac:dyDescent="0.3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43"/>
      <c r="S308" s="43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</row>
    <row r="309" spans="1:41" ht="15.75" customHeight="1" x14ac:dyDescent="0.3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43"/>
      <c r="S309" s="43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</row>
    <row r="310" spans="1:41" ht="15.75" customHeight="1" x14ac:dyDescent="0.3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43"/>
      <c r="S310" s="43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</row>
    <row r="311" spans="1:41" ht="15.75" customHeight="1" x14ac:dyDescent="0.3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43"/>
      <c r="S311" s="43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</row>
    <row r="312" spans="1:41" ht="15.75" customHeight="1" x14ac:dyDescent="0.3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43"/>
      <c r="S312" s="43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</row>
    <row r="313" spans="1:41" ht="15.75" customHeight="1" x14ac:dyDescent="0.3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43"/>
      <c r="S313" s="43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</row>
    <row r="314" spans="1:41" ht="15.75" customHeight="1" x14ac:dyDescent="0.3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43"/>
      <c r="S314" s="43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</row>
    <row r="315" spans="1:41" ht="15.75" customHeight="1" x14ac:dyDescent="0.3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43"/>
      <c r="S315" s="43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</row>
    <row r="316" spans="1:41" ht="15.75" customHeight="1" x14ac:dyDescent="0.3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43"/>
      <c r="S316" s="43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</row>
    <row r="317" spans="1:41" ht="15.75" customHeight="1" x14ac:dyDescent="0.3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43"/>
      <c r="S317" s="43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</row>
    <row r="318" spans="1:41" ht="15.75" customHeight="1" x14ac:dyDescent="0.3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43"/>
      <c r="S318" s="43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</row>
    <row r="319" spans="1:41" ht="15.75" customHeight="1" x14ac:dyDescent="0.3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43"/>
      <c r="S319" s="43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</row>
    <row r="320" spans="1:41" ht="15.75" customHeight="1" x14ac:dyDescent="0.3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43"/>
      <c r="S320" s="43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</row>
    <row r="321" spans="1:41" ht="15.75" customHeight="1" x14ac:dyDescent="0.3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43"/>
      <c r="S321" s="43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</row>
    <row r="322" spans="1:41" ht="15.75" customHeight="1" x14ac:dyDescent="0.3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43"/>
      <c r="S322" s="43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</row>
    <row r="323" spans="1:41" ht="15.75" customHeight="1" x14ac:dyDescent="0.3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43"/>
      <c r="S323" s="43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</row>
    <row r="324" spans="1:41" ht="15.75" customHeight="1" x14ac:dyDescent="0.3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43"/>
      <c r="S324" s="43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</row>
    <row r="325" spans="1:41" ht="15.75" customHeight="1" x14ac:dyDescent="0.3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43"/>
      <c r="S325" s="43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</row>
    <row r="326" spans="1:41" ht="15.75" customHeight="1" x14ac:dyDescent="0.3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43"/>
      <c r="S326" s="43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</row>
    <row r="327" spans="1:41" ht="15.75" customHeight="1" x14ac:dyDescent="0.3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43"/>
      <c r="S327" s="43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</row>
    <row r="328" spans="1:41" ht="15.75" customHeight="1" x14ac:dyDescent="0.3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43"/>
      <c r="S328" s="43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</row>
    <row r="329" spans="1:41" ht="15.75" customHeight="1" x14ac:dyDescent="0.3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43"/>
      <c r="S329" s="43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</row>
    <row r="330" spans="1:41" ht="15.75" customHeight="1" x14ac:dyDescent="0.3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43"/>
      <c r="S330" s="43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</row>
    <row r="331" spans="1:41" ht="15.75" customHeight="1" x14ac:dyDescent="0.3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43"/>
      <c r="S331" s="43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</row>
    <row r="332" spans="1:41" ht="15.75" customHeight="1" x14ac:dyDescent="0.3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43"/>
      <c r="S332" s="43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</row>
    <row r="333" spans="1:41" ht="15.75" customHeight="1" x14ac:dyDescent="0.3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43"/>
      <c r="S333" s="43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</row>
    <row r="334" spans="1:41" ht="15.75" customHeight="1" x14ac:dyDescent="0.3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43"/>
      <c r="S334" s="43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</row>
    <row r="335" spans="1:41" ht="15.75" customHeight="1" x14ac:dyDescent="0.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43"/>
      <c r="S335" s="43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</row>
    <row r="336" spans="1:41" ht="15.75" customHeight="1" x14ac:dyDescent="0.3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43"/>
      <c r="S336" s="43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</row>
    <row r="337" spans="1:41" ht="15.75" customHeight="1" x14ac:dyDescent="0.3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43"/>
      <c r="S337" s="43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</row>
    <row r="338" spans="1:41" ht="15.75" customHeight="1" x14ac:dyDescent="0.3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43"/>
      <c r="S338" s="43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</row>
    <row r="339" spans="1:41" ht="15.75" customHeight="1" x14ac:dyDescent="0.3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43"/>
      <c r="S339" s="43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</row>
    <row r="340" spans="1:41" ht="15.75" customHeight="1" x14ac:dyDescent="0.3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43"/>
      <c r="S340" s="43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</row>
    <row r="341" spans="1:41" ht="15.75" customHeight="1" x14ac:dyDescent="0.3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43"/>
      <c r="S341" s="43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</row>
    <row r="342" spans="1:41" ht="15.75" customHeight="1" x14ac:dyDescent="0.3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43"/>
      <c r="S342" s="43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</row>
    <row r="343" spans="1:41" ht="15.75" customHeight="1" x14ac:dyDescent="0.3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43"/>
      <c r="S343" s="43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</row>
    <row r="344" spans="1:41" ht="15.75" customHeight="1" x14ac:dyDescent="0.3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43"/>
      <c r="S344" s="43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</row>
    <row r="345" spans="1:41" ht="15.75" customHeight="1" x14ac:dyDescent="0.3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43"/>
      <c r="S345" s="43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</row>
    <row r="346" spans="1:41" ht="15.75" customHeight="1" x14ac:dyDescent="0.3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43"/>
      <c r="S346" s="43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</row>
    <row r="347" spans="1:41" ht="15.75" customHeight="1" x14ac:dyDescent="0.3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43"/>
      <c r="S347" s="43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</row>
    <row r="348" spans="1:41" ht="15.75" customHeight="1" x14ac:dyDescent="0.3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43"/>
      <c r="S348" s="43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</row>
    <row r="349" spans="1:41" ht="15.75" customHeight="1" x14ac:dyDescent="0.3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43"/>
      <c r="S349" s="43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</row>
    <row r="350" spans="1:41" ht="15.75" customHeight="1" x14ac:dyDescent="0.3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43"/>
      <c r="S350" s="43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</row>
    <row r="351" spans="1:41" ht="15.75" customHeight="1" x14ac:dyDescent="0.3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43"/>
      <c r="S351" s="43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</row>
    <row r="352" spans="1:41" ht="15.75" customHeight="1" x14ac:dyDescent="0.3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43"/>
      <c r="S352" s="43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</row>
    <row r="353" spans="1:41" ht="15.75" customHeight="1" x14ac:dyDescent="0.3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43"/>
      <c r="S353" s="43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</row>
    <row r="354" spans="1:41" ht="15.75" customHeight="1" x14ac:dyDescent="0.3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43"/>
      <c r="S354" s="43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</row>
    <row r="355" spans="1:41" ht="15.75" customHeight="1" x14ac:dyDescent="0.3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43"/>
      <c r="S355" s="43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</row>
    <row r="356" spans="1:41" ht="15.75" customHeight="1" x14ac:dyDescent="0.3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43"/>
      <c r="S356" s="43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</row>
    <row r="357" spans="1:41" ht="15.75" customHeight="1" x14ac:dyDescent="0.3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43"/>
      <c r="S357" s="43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</row>
    <row r="358" spans="1:41" ht="15.75" customHeight="1" x14ac:dyDescent="0.3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43"/>
      <c r="S358" s="43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</row>
    <row r="359" spans="1:41" ht="15.75" customHeight="1" x14ac:dyDescent="0.3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43"/>
      <c r="S359" s="43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</row>
    <row r="360" spans="1:41" ht="15.75" customHeight="1" x14ac:dyDescent="0.3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43"/>
      <c r="S360" s="43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</row>
    <row r="361" spans="1:41" ht="15.75" customHeight="1" x14ac:dyDescent="0.3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43"/>
      <c r="S361" s="43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</row>
    <row r="362" spans="1:41" ht="15.75" customHeight="1" x14ac:dyDescent="0.3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43"/>
      <c r="S362" s="43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</row>
    <row r="363" spans="1:41" ht="15.75" customHeight="1" x14ac:dyDescent="0.3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43"/>
      <c r="S363" s="43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</row>
    <row r="364" spans="1:41" ht="15.75" customHeight="1" x14ac:dyDescent="0.3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43"/>
      <c r="S364" s="43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</row>
    <row r="365" spans="1:41" ht="15.75" customHeight="1" x14ac:dyDescent="0.3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43"/>
      <c r="S365" s="43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</row>
    <row r="366" spans="1:41" ht="15.75" customHeight="1" x14ac:dyDescent="0.3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43"/>
      <c r="S366" s="43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</row>
    <row r="367" spans="1:41" ht="15.75" customHeight="1" x14ac:dyDescent="0.3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43"/>
      <c r="S367" s="43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</row>
    <row r="368" spans="1:41" ht="15.75" customHeight="1" x14ac:dyDescent="0.3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43"/>
      <c r="S368" s="43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</row>
    <row r="369" spans="1:41" ht="15.75" customHeight="1" x14ac:dyDescent="0.3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43"/>
      <c r="S369" s="43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</row>
    <row r="370" spans="1:41" ht="15.75" customHeight="1" x14ac:dyDescent="0.3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43"/>
      <c r="S370" s="43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</row>
    <row r="371" spans="1:41" ht="15.75" customHeight="1" x14ac:dyDescent="0.3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43"/>
      <c r="S371" s="43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</row>
    <row r="372" spans="1:41" ht="15.75" customHeight="1" x14ac:dyDescent="0.3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43"/>
      <c r="S372" s="43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</row>
    <row r="373" spans="1:41" ht="15.75" customHeight="1" x14ac:dyDescent="0.3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43"/>
      <c r="S373" s="43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</row>
    <row r="374" spans="1:41" ht="15.75" customHeight="1" x14ac:dyDescent="0.3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43"/>
      <c r="S374" s="43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</row>
    <row r="375" spans="1:41" ht="15.75" customHeight="1" x14ac:dyDescent="0.3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43"/>
      <c r="S375" s="43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</row>
    <row r="376" spans="1:41" ht="15.75" customHeight="1" x14ac:dyDescent="0.3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43"/>
      <c r="S376" s="43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</row>
    <row r="377" spans="1:41" ht="15.75" customHeight="1" x14ac:dyDescent="0.3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43"/>
      <c r="S377" s="43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</row>
    <row r="378" spans="1:41" ht="15.75" customHeight="1" x14ac:dyDescent="0.3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43"/>
      <c r="S378" s="43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</row>
    <row r="379" spans="1:41" ht="15.75" customHeight="1" x14ac:dyDescent="0.3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43"/>
      <c r="S379" s="43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</row>
    <row r="380" spans="1:41" ht="15.75" customHeight="1" x14ac:dyDescent="0.3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43"/>
      <c r="S380" s="43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</row>
    <row r="381" spans="1:41" ht="15.75" customHeight="1" x14ac:dyDescent="0.3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43"/>
      <c r="S381" s="43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</row>
    <row r="382" spans="1:41" ht="15.75" customHeight="1" x14ac:dyDescent="0.3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43"/>
      <c r="S382" s="43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</row>
    <row r="383" spans="1:41" ht="15.75" customHeight="1" x14ac:dyDescent="0.3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43"/>
      <c r="S383" s="43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</row>
    <row r="384" spans="1:41" ht="15.75" customHeight="1" x14ac:dyDescent="0.3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43"/>
      <c r="S384" s="43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</row>
    <row r="385" spans="1:41" ht="15.75" customHeight="1" x14ac:dyDescent="0.3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43"/>
      <c r="S385" s="43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</row>
    <row r="386" spans="1:41" ht="15.75" customHeight="1" x14ac:dyDescent="0.3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43"/>
      <c r="S386" s="43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</row>
    <row r="387" spans="1:41" ht="15.75" customHeight="1" x14ac:dyDescent="0.3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43"/>
      <c r="S387" s="43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</row>
    <row r="388" spans="1:41" ht="15.75" customHeight="1" x14ac:dyDescent="0.3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43"/>
      <c r="S388" s="43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</row>
    <row r="389" spans="1:41" ht="15.75" customHeight="1" x14ac:dyDescent="0.3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43"/>
      <c r="S389" s="43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</row>
    <row r="390" spans="1:41" ht="15.75" customHeight="1" x14ac:dyDescent="0.3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43"/>
      <c r="S390" s="43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</row>
    <row r="391" spans="1:41" ht="15.75" customHeight="1" x14ac:dyDescent="0.3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43"/>
      <c r="S391" s="43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</row>
    <row r="392" spans="1:41" ht="15.75" customHeight="1" x14ac:dyDescent="0.3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43"/>
      <c r="S392" s="43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</row>
    <row r="393" spans="1:41" ht="15.75" customHeight="1" x14ac:dyDescent="0.3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43"/>
      <c r="S393" s="43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</row>
    <row r="394" spans="1:41" ht="15.75" customHeight="1" x14ac:dyDescent="0.3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43"/>
      <c r="S394" s="43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</row>
    <row r="395" spans="1:41" ht="15.75" customHeight="1" x14ac:dyDescent="0.3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43"/>
      <c r="S395" s="43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</row>
    <row r="396" spans="1:41" ht="15.75" customHeight="1" x14ac:dyDescent="0.3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43"/>
      <c r="S396" s="43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</row>
    <row r="397" spans="1:41" ht="15.75" customHeight="1" x14ac:dyDescent="0.3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43"/>
      <c r="S397" s="43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</row>
    <row r="398" spans="1:41" ht="15.75" customHeight="1" x14ac:dyDescent="0.3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43"/>
      <c r="S398" s="43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</row>
    <row r="399" spans="1:41" ht="15.75" customHeight="1" x14ac:dyDescent="0.3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43"/>
      <c r="S399" s="43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</row>
    <row r="400" spans="1:41" ht="15.75" customHeight="1" x14ac:dyDescent="0.3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43"/>
      <c r="S400" s="43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</row>
    <row r="401" spans="1:41" ht="15.75" customHeight="1" x14ac:dyDescent="0.3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43"/>
      <c r="S401" s="43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</row>
    <row r="402" spans="1:41" ht="15.75" customHeight="1" x14ac:dyDescent="0.3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43"/>
      <c r="S402" s="43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</row>
    <row r="403" spans="1:41" ht="15.75" customHeight="1" x14ac:dyDescent="0.3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43"/>
      <c r="S403" s="43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</row>
    <row r="404" spans="1:41" ht="15.75" customHeight="1" x14ac:dyDescent="0.3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43"/>
      <c r="S404" s="43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</row>
    <row r="405" spans="1:41" ht="15.75" customHeight="1" x14ac:dyDescent="0.3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43"/>
      <c r="S405" s="43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</row>
    <row r="406" spans="1:41" ht="15.75" customHeight="1" x14ac:dyDescent="0.3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43"/>
      <c r="S406" s="43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</row>
    <row r="407" spans="1:41" ht="15.75" customHeight="1" x14ac:dyDescent="0.3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43"/>
      <c r="S407" s="43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</row>
    <row r="408" spans="1:41" ht="15.75" customHeight="1" x14ac:dyDescent="0.3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43"/>
      <c r="S408" s="43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</row>
    <row r="409" spans="1:41" ht="15.75" customHeight="1" x14ac:dyDescent="0.3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43"/>
      <c r="S409" s="43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</row>
    <row r="410" spans="1:41" ht="15.75" customHeight="1" x14ac:dyDescent="0.3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43"/>
      <c r="S410" s="43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</row>
    <row r="411" spans="1:41" ht="15.75" customHeight="1" x14ac:dyDescent="0.3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43"/>
      <c r="S411" s="43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</row>
    <row r="412" spans="1:41" ht="15.75" customHeight="1" x14ac:dyDescent="0.3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43"/>
      <c r="S412" s="43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</row>
    <row r="413" spans="1:41" ht="15.75" customHeight="1" x14ac:dyDescent="0.3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43"/>
      <c r="S413" s="43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</row>
    <row r="414" spans="1:41" ht="15.75" customHeight="1" x14ac:dyDescent="0.3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43"/>
      <c r="S414" s="43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</row>
    <row r="415" spans="1:41" ht="15.75" customHeight="1" x14ac:dyDescent="0.3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43"/>
      <c r="S415" s="43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</row>
    <row r="416" spans="1:41" ht="15.75" customHeight="1" x14ac:dyDescent="0.3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43"/>
      <c r="S416" s="43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</row>
    <row r="417" spans="1:41" ht="15.75" customHeight="1" x14ac:dyDescent="0.3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43"/>
      <c r="S417" s="43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</row>
    <row r="418" spans="1:41" ht="15.75" customHeight="1" x14ac:dyDescent="0.3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43"/>
      <c r="S418" s="43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</row>
    <row r="419" spans="1:41" ht="15.75" customHeight="1" x14ac:dyDescent="0.3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43"/>
      <c r="S419" s="43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</row>
    <row r="420" spans="1:41" ht="15.75" customHeight="1" x14ac:dyDescent="0.3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43"/>
      <c r="S420" s="43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</row>
    <row r="421" spans="1:41" ht="15.75" customHeight="1" x14ac:dyDescent="0.3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43"/>
      <c r="S421" s="43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</row>
    <row r="422" spans="1:41" ht="15.75" customHeight="1" x14ac:dyDescent="0.3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43"/>
      <c r="S422" s="43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</row>
    <row r="423" spans="1:41" ht="15.75" customHeight="1" x14ac:dyDescent="0.3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43"/>
      <c r="S423" s="43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</row>
    <row r="424" spans="1:41" ht="15.75" customHeight="1" x14ac:dyDescent="0.3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43"/>
      <c r="S424" s="43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</row>
    <row r="425" spans="1:41" ht="15.75" customHeight="1" x14ac:dyDescent="0.3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43"/>
      <c r="S425" s="43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</row>
    <row r="426" spans="1:41" ht="15.75" customHeight="1" x14ac:dyDescent="0.3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43"/>
      <c r="S426" s="43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</row>
    <row r="427" spans="1:41" ht="15.75" customHeight="1" x14ac:dyDescent="0.3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43"/>
      <c r="S427" s="43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</row>
    <row r="428" spans="1:41" ht="15.75" customHeight="1" x14ac:dyDescent="0.3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43"/>
      <c r="S428" s="43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</row>
    <row r="429" spans="1:41" ht="15.75" customHeight="1" x14ac:dyDescent="0.3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43"/>
      <c r="S429" s="43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</row>
    <row r="430" spans="1:41" ht="15.75" customHeight="1" x14ac:dyDescent="0.3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43"/>
      <c r="S430" s="43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</row>
    <row r="431" spans="1:41" ht="15.75" customHeight="1" x14ac:dyDescent="0.3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43"/>
      <c r="S431" s="43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</row>
    <row r="432" spans="1:41" ht="15.75" customHeight="1" x14ac:dyDescent="0.3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43"/>
      <c r="S432" s="43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</row>
    <row r="433" spans="1:41" ht="15.75" customHeight="1" x14ac:dyDescent="0.3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43"/>
      <c r="S433" s="43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</row>
    <row r="434" spans="1:41" ht="15.75" customHeight="1" x14ac:dyDescent="0.3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43"/>
      <c r="S434" s="43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</row>
    <row r="435" spans="1:41" ht="15.75" customHeight="1" x14ac:dyDescent="0.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43"/>
      <c r="S435" s="43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</row>
    <row r="436" spans="1:41" ht="15.75" customHeight="1" x14ac:dyDescent="0.3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43"/>
      <c r="S436" s="43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</row>
    <row r="437" spans="1:41" ht="15.75" customHeight="1" x14ac:dyDescent="0.3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43"/>
      <c r="S437" s="43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</row>
    <row r="438" spans="1:41" ht="15.75" customHeight="1" x14ac:dyDescent="0.3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43"/>
      <c r="S438" s="43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</row>
    <row r="439" spans="1:41" ht="15.75" customHeight="1" x14ac:dyDescent="0.3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43"/>
      <c r="S439" s="43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</row>
    <row r="440" spans="1:41" ht="15.75" customHeight="1" x14ac:dyDescent="0.3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43"/>
      <c r="S440" s="43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</row>
    <row r="441" spans="1:41" ht="15.75" customHeight="1" x14ac:dyDescent="0.3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43"/>
      <c r="S441" s="43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</row>
    <row r="442" spans="1:41" ht="15.75" customHeight="1" x14ac:dyDescent="0.3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43"/>
      <c r="S442" s="43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</row>
    <row r="443" spans="1:41" ht="15.75" customHeight="1" x14ac:dyDescent="0.3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43"/>
      <c r="S443" s="43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</row>
    <row r="444" spans="1:41" ht="15.75" customHeight="1" x14ac:dyDescent="0.3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43"/>
      <c r="S444" s="43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</row>
    <row r="445" spans="1:41" ht="15.75" customHeight="1" x14ac:dyDescent="0.3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43"/>
      <c r="S445" s="43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</row>
    <row r="446" spans="1:41" ht="15.75" customHeight="1" x14ac:dyDescent="0.3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43"/>
      <c r="S446" s="43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</row>
    <row r="447" spans="1:41" ht="15.75" customHeight="1" x14ac:dyDescent="0.3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43"/>
      <c r="S447" s="43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</row>
    <row r="448" spans="1:41" ht="15.75" customHeight="1" x14ac:dyDescent="0.3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43"/>
      <c r="S448" s="43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</row>
    <row r="449" spans="1:41" ht="15.75" customHeight="1" x14ac:dyDescent="0.3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43"/>
      <c r="S449" s="43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</row>
    <row r="450" spans="1:41" ht="15.75" customHeight="1" x14ac:dyDescent="0.3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43"/>
      <c r="S450" s="43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</row>
    <row r="451" spans="1:41" ht="15.75" customHeight="1" x14ac:dyDescent="0.3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43"/>
      <c r="S451" s="43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</row>
    <row r="452" spans="1:41" ht="15.75" customHeight="1" x14ac:dyDescent="0.3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43"/>
      <c r="S452" s="43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</row>
    <row r="453" spans="1:41" ht="15.75" customHeight="1" x14ac:dyDescent="0.3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43"/>
      <c r="S453" s="43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</row>
    <row r="454" spans="1:41" ht="15.75" customHeight="1" x14ac:dyDescent="0.3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43"/>
      <c r="S454" s="43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</row>
    <row r="455" spans="1:41" ht="15.75" customHeight="1" x14ac:dyDescent="0.3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43"/>
      <c r="S455" s="43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</row>
    <row r="456" spans="1:41" ht="15.75" customHeight="1" x14ac:dyDescent="0.3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43"/>
      <c r="S456" s="43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</row>
    <row r="457" spans="1:41" ht="15.75" customHeight="1" x14ac:dyDescent="0.3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43"/>
      <c r="S457" s="43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</row>
    <row r="458" spans="1:41" ht="15.75" customHeight="1" x14ac:dyDescent="0.3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43"/>
      <c r="S458" s="43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</row>
    <row r="459" spans="1:41" ht="15.75" customHeight="1" x14ac:dyDescent="0.3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43"/>
      <c r="S459" s="43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</row>
    <row r="460" spans="1:41" ht="15.75" customHeight="1" x14ac:dyDescent="0.3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43"/>
      <c r="S460" s="43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</row>
    <row r="461" spans="1:41" ht="15.75" customHeight="1" x14ac:dyDescent="0.3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43"/>
      <c r="S461" s="43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</row>
    <row r="462" spans="1:41" ht="15.75" customHeight="1" x14ac:dyDescent="0.3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43"/>
      <c r="S462" s="43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</row>
    <row r="463" spans="1:41" ht="15.75" customHeight="1" x14ac:dyDescent="0.3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43"/>
      <c r="S463" s="43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</row>
    <row r="464" spans="1:41" ht="15.75" customHeight="1" x14ac:dyDescent="0.3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43"/>
      <c r="S464" s="43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</row>
    <row r="465" spans="1:41" ht="15.75" customHeight="1" x14ac:dyDescent="0.3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43"/>
      <c r="S465" s="43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</row>
    <row r="466" spans="1:41" ht="15.75" customHeight="1" x14ac:dyDescent="0.3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43"/>
      <c r="S466" s="43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</row>
    <row r="467" spans="1:41" ht="15.75" customHeight="1" x14ac:dyDescent="0.3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43"/>
      <c r="S467" s="43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</row>
    <row r="468" spans="1:41" ht="15.75" customHeight="1" x14ac:dyDescent="0.3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43"/>
      <c r="S468" s="43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</row>
    <row r="469" spans="1:41" ht="15.75" customHeight="1" x14ac:dyDescent="0.3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43"/>
      <c r="S469" s="43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</row>
    <row r="470" spans="1:41" ht="15.75" customHeight="1" x14ac:dyDescent="0.3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43"/>
      <c r="S470" s="43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</row>
    <row r="471" spans="1:41" ht="15.75" customHeight="1" x14ac:dyDescent="0.3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43"/>
      <c r="S471" s="43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</row>
    <row r="472" spans="1:41" ht="15.75" customHeight="1" x14ac:dyDescent="0.3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43"/>
      <c r="S472" s="43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</row>
    <row r="473" spans="1:41" ht="15.75" customHeight="1" x14ac:dyDescent="0.3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43"/>
      <c r="S473" s="43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</row>
    <row r="474" spans="1:41" ht="15.75" customHeight="1" x14ac:dyDescent="0.3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43"/>
      <c r="S474" s="43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</row>
    <row r="475" spans="1:41" ht="15.75" customHeight="1" x14ac:dyDescent="0.3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43"/>
      <c r="S475" s="43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</row>
    <row r="476" spans="1:41" ht="15.75" customHeight="1" x14ac:dyDescent="0.3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43"/>
      <c r="S476" s="43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</row>
    <row r="477" spans="1:41" ht="15.75" customHeight="1" x14ac:dyDescent="0.3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43"/>
      <c r="S477" s="43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</row>
    <row r="478" spans="1:41" ht="15.75" customHeight="1" x14ac:dyDescent="0.3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43"/>
      <c r="S478" s="43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</row>
    <row r="479" spans="1:41" ht="15.75" customHeight="1" x14ac:dyDescent="0.3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43"/>
      <c r="S479" s="43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</row>
    <row r="480" spans="1:41" ht="15.75" customHeight="1" x14ac:dyDescent="0.3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43"/>
      <c r="S480" s="43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</row>
    <row r="481" spans="1:41" ht="15.75" customHeight="1" x14ac:dyDescent="0.3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43"/>
      <c r="S481" s="43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</row>
    <row r="482" spans="1:41" ht="15.75" customHeight="1" x14ac:dyDescent="0.3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43"/>
      <c r="S482" s="43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</row>
    <row r="483" spans="1:41" ht="15.75" customHeight="1" x14ac:dyDescent="0.3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43"/>
      <c r="S483" s="43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</row>
    <row r="484" spans="1:41" ht="15.75" customHeight="1" x14ac:dyDescent="0.3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43"/>
      <c r="S484" s="43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</row>
    <row r="485" spans="1:41" ht="15.75" customHeight="1" x14ac:dyDescent="0.3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43"/>
      <c r="S485" s="43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</row>
    <row r="486" spans="1:41" ht="15.75" customHeight="1" x14ac:dyDescent="0.3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43"/>
      <c r="S486" s="43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</row>
    <row r="487" spans="1:41" ht="15.75" customHeight="1" x14ac:dyDescent="0.3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43"/>
      <c r="S487" s="43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</row>
    <row r="488" spans="1:41" ht="15.75" customHeight="1" x14ac:dyDescent="0.3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43"/>
      <c r="S488" s="43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</row>
    <row r="489" spans="1:41" ht="15.75" customHeight="1" x14ac:dyDescent="0.3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43"/>
      <c r="S489" s="43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</row>
    <row r="490" spans="1:41" ht="15.75" customHeight="1" x14ac:dyDescent="0.3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43"/>
      <c r="S490" s="43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</row>
    <row r="491" spans="1:41" ht="15.75" customHeight="1" x14ac:dyDescent="0.3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43"/>
      <c r="S491" s="43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</row>
    <row r="492" spans="1:41" ht="15.75" customHeight="1" x14ac:dyDescent="0.3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43"/>
      <c r="S492" s="43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</row>
    <row r="493" spans="1:41" ht="15.75" customHeight="1" x14ac:dyDescent="0.3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43"/>
      <c r="S493" s="43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</row>
    <row r="494" spans="1:41" ht="15.75" customHeight="1" x14ac:dyDescent="0.3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43"/>
      <c r="S494" s="43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</row>
    <row r="495" spans="1:41" ht="15.75" customHeight="1" x14ac:dyDescent="0.3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43"/>
      <c r="S495" s="43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</row>
    <row r="496" spans="1:41" ht="15.75" customHeight="1" x14ac:dyDescent="0.3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43"/>
      <c r="S496" s="43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</row>
    <row r="497" spans="1:41" ht="15.75" customHeight="1" x14ac:dyDescent="0.3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43"/>
      <c r="S497" s="43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</row>
    <row r="498" spans="1:41" ht="15.75" customHeight="1" x14ac:dyDescent="0.3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43"/>
      <c r="S498" s="43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</row>
    <row r="499" spans="1:41" ht="15.75" customHeight="1" x14ac:dyDescent="0.3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43"/>
      <c r="S499" s="43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</row>
    <row r="500" spans="1:41" ht="15.75" customHeight="1" x14ac:dyDescent="0.3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43"/>
      <c r="S500" s="43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</row>
    <row r="501" spans="1:41" ht="15.75" customHeight="1" x14ac:dyDescent="0.3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43"/>
      <c r="S501" s="43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</row>
    <row r="502" spans="1:41" ht="15.75" customHeight="1" x14ac:dyDescent="0.3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43"/>
      <c r="S502" s="43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</row>
    <row r="503" spans="1:41" ht="15.75" customHeight="1" x14ac:dyDescent="0.3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43"/>
      <c r="S503" s="43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</row>
    <row r="504" spans="1:41" ht="15.75" customHeight="1" x14ac:dyDescent="0.3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43"/>
      <c r="S504" s="43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</row>
    <row r="505" spans="1:41" ht="15.75" customHeight="1" x14ac:dyDescent="0.3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43"/>
      <c r="S505" s="43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</row>
    <row r="506" spans="1:41" ht="15.75" customHeight="1" x14ac:dyDescent="0.3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43"/>
      <c r="S506" s="43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</row>
    <row r="507" spans="1:41" ht="15.75" customHeight="1" x14ac:dyDescent="0.3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43"/>
      <c r="S507" s="43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</row>
    <row r="508" spans="1:41" ht="15.75" customHeight="1" x14ac:dyDescent="0.3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43"/>
      <c r="S508" s="43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</row>
    <row r="509" spans="1:41" ht="15.75" customHeight="1" x14ac:dyDescent="0.3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43"/>
      <c r="S509" s="43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</row>
    <row r="510" spans="1:41" ht="15.75" customHeight="1" x14ac:dyDescent="0.3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43"/>
      <c r="S510" s="43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</row>
    <row r="511" spans="1:41" ht="15.75" customHeight="1" x14ac:dyDescent="0.3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43"/>
      <c r="S511" s="43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</row>
    <row r="512" spans="1:41" ht="15.75" customHeight="1" x14ac:dyDescent="0.3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43"/>
      <c r="S512" s="43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</row>
    <row r="513" spans="1:41" ht="15.75" customHeight="1" x14ac:dyDescent="0.3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43"/>
      <c r="S513" s="43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</row>
    <row r="514" spans="1:41" ht="15.75" customHeight="1" x14ac:dyDescent="0.3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43"/>
      <c r="S514" s="43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</row>
    <row r="515" spans="1:41" ht="15.75" customHeight="1" x14ac:dyDescent="0.3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43"/>
      <c r="S515" s="43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</row>
    <row r="516" spans="1:41" ht="15.75" customHeight="1" x14ac:dyDescent="0.3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43"/>
      <c r="S516" s="43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</row>
    <row r="517" spans="1:41" ht="15.75" customHeight="1" x14ac:dyDescent="0.3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43"/>
      <c r="S517" s="43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</row>
    <row r="518" spans="1:41" ht="15.75" customHeight="1" x14ac:dyDescent="0.3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43"/>
      <c r="S518" s="43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</row>
    <row r="519" spans="1:41" ht="15.75" customHeight="1" x14ac:dyDescent="0.3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43"/>
      <c r="S519" s="43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</row>
    <row r="520" spans="1:41" ht="15.75" customHeight="1" x14ac:dyDescent="0.3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43"/>
      <c r="S520" s="43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</row>
    <row r="521" spans="1:41" ht="15.75" customHeight="1" x14ac:dyDescent="0.3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43"/>
      <c r="S521" s="43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</row>
    <row r="522" spans="1:41" ht="15.75" customHeight="1" x14ac:dyDescent="0.3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43"/>
      <c r="S522" s="43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</row>
    <row r="523" spans="1:41" ht="15.75" customHeight="1" x14ac:dyDescent="0.3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43"/>
      <c r="S523" s="43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</row>
    <row r="524" spans="1:41" ht="15.75" customHeight="1" x14ac:dyDescent="0.3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43"/>
      <c r="S524" s="43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</row>
    <row r="525" spans="1:41" ht="15.75" customHeight="1" x14ac:dyDescent="0.3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43"/>
      <c r="S525" s="43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</row>
    <row r="526" spans="1:41" ht="15.75" customHeight="1" x14ac:dyDescent="0.3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43"/>
      <c r="S526" s="43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</row>
    <row r="527" spans="1:41" ht="15.75" customHeight="1" x14ac:dyDescent="0.3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43"/>
      <c r="S527" s="43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</row>
    <row r="528" spans="1:41" ht="15.75" customHeight="1" x14ac:dyDescent="0.3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43"/>
      <c r="S528" s="43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</row>
    <row r="529" spans="1:41" ht="15.75" customHeight="1" x14ac:dyDescent="0.3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43"/>
      <c r="S529" s="43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</row>
    <row r="530" spans="1:41" ht="15.75" customHeight="1" x14ac:dyDescent="0.3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43"/>
      <c r="S530" s="43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</row>
    <row r="531" spans="1:41" ht="15.75" customHeight="1" x14ac:dyDescent="0.3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43"/>
      <c r="S531" s="43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</row>
    <row r="532" spans="1:41" ht="15.75" customHeight="1" x14ac:dyDescent="0.3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43"/>
      <c r="S532" s="43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</row>
    <row r="533" spans="1:41" ht="15.75" customHeight="1" x14ac:dyDescent="0.3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43"/>
      <c r="S533" s="43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</row>
    <row r="534" spans="1:41" ht="15.75" customHeight="1" x14ac:dyDescent="0.3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43"/>
      <c r="S534" s="43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</row>
    <row r="535" spans="1:41" ht="15.75" customHeight="1" x14ac:dyDescent="0.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43"/>
      <c r="S535" s="43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</row>
    <row r="536" spans="1:41" ht="15.75" customHeight="1" x14ac:dyDescent="0.3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43"/>
      <c r="S536" s="43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</row>
    <row r="537" spans="1:41" ht="15.75" customHeight="1" x14ac:dyDescent="0.3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43"/>
      <c r="S537" s="43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</row>
    <row r="538" spans="1:41" ht="15.75" customHeight="1" x14ac:dyDescent="0.3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43"/>
      <c r="S538" s="43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</row>
    <row r="539" spans="1:41" ht="15.75" customHeight="1" x14ac:dyDescent="0.3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43"/>
      <c r="S539" s="43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</row>
    <row r="540" spans="1:41" ht="15.75" customHeight="1" x14ac:dyDescent="0.3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43"/>
      <c r="S540" s="43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</row>
    <row r="541" spans="1:41" ht="15.75" customHeight="1" x14ac:dyDescent="0.3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43"/>
      <c r="S541" s="43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</row>
    <row r="542" spans="1:41" ht="15.75" customHeight="1" x14ac:dyDescent="0.3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43"/>
      <c r="S542" s="43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</row>
    <row r="543" spans="1:41" ht="15.75" customHeight="1" x14ac:dyDescent="0.3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43"/>
      <c r="S543" s="43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</row>
    <row r="544" spans="1:41" ht="15.75" customHeight="1" x14ac:dyDescent="0.3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43"/>
      <c r="S544" s="43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</row>
    <row r="545" spans="1:41" ht="15.75" customHeight="1" x14ac:dyDescent="0.3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43"/>
      <c r="S545" s="43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</row>
    <row r="546" spans="1:41" ht="15.75" customHeight="1" x14ac:dyDescent="0.3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43"/>
      <c r="S546" s="43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</row>
    <row r="547" spans="1:41" ht="15.75" customHeight="1" x14ac:dyDescent="0.3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43"/>
      <c r="S547" s="43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</row>
    <row r="548" spans="1:41" ht="15.75" customHeight="1" x14ac:dyDescent="0.3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43"/>
      <c r="S548" s="43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</row>
    <row r="549" spans="1:41" ht="15.75" customHeight="1" x14ac:dyDescent="0.3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43"/>
      <c r="S549" s="43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</row>
    <row r="550" spans="1:41" ht="15.75" customHeight="1" x14ac:dyDescent="0.3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43"/>
      <c r="S550" s="43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</row>
    <row r="551" spans="1:41" ht="15.75" customHeight="1" x14ac:dyDescent="0.3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43"/>
      <c r="S551" s="43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</row>
    <row r="552" spans="1:41" ht="15.75" customHeight="1" x14ac:dyDescent="0.3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43"/>
      <c r="S552" s="43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</row>
    <row r="553" spans="1:41" ht="15.75" customHeight="1" x14ac:dyDescent="0.3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43"/>
      <c r="S553" s="43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</row>
    <row r="554" spans="1:41" ht="15.75" customHeight="1" x14ac:dyDescent="0.3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43"/>
      <c r="S554" s="43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</row>
    <row r="555" spans="1:41" ht="15.75" customHeight="1" x14ac:dyDescent="0.3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43"/>
      <c r="S555" s="43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</row>
    <row r="556" spans="1:41" ht="15.75" customHeight="1" x14ac:dyDescent="0.3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43"/>
      <c r="S556" s="43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</row>
    <row r="557" spans="1:41" ht="15.75" customHeight="1" x14ac:dyDescent="0.3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43"/>
      <c r="S557" s="43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</row>
    <row r="558" spans="1:41" ht="15.75" customHeight="1" x14ac:dyDescent="0.3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43"/>
      <c r="S558" s="43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</row>
    <row r="559" spans="1:41" ht="15.75" customHeight="1" x14ac:dyDescent="0.3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43"/>
      <c r="S559" s="43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</row>
    <row r="560" spans="1:41" ht="15.75" customHeight="1" x14ac:dyDescent="0.3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43"/>
      <c r="S560" s="43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</row>
    <row r="561" spans="1:41" ht="15.75" customHeight="1" x14ac:dyDescent="0.3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43"/>
      <c r="S561" s="43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</row>
    <row r="562" spans="1:41" ht="15.75" customHeight="1" x14ac:dyDescent="0.3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43"/>
      <c r="S562" s="43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</row>
    <row r="563" spans="1:41" ht="15.75" customHeight="1" x14ac:dyDescent="0.3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43"/>
      <c r="S563" s="43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</row>
    <row r="564" spans="1:41" ht="15.75" customHeight="1" x14ac:dyDescent="0.3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43"/>
      <c r="S564" s="43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</row>
    <row r="565" spans="1:41" ht="15.75" customHeight="1" x14ac:dyDescent="0.3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43"/>
      <c r="S565" s="43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</row>
    <row r="566" spans="1:41" ht="15.75" customHeight="1" x14ac:dyDescent="0.3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43"/>
      <c r="S566" s="43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</row>
    <row r="567" spans="1:41" ht="15.75" customHeight="1" x14ac:dyDescent="0.3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43"/>
      <c r="S567" s="43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</row>
    <row r="568" spans="1:41" ht="15.75" customHeight="1" x14ac:dyDescent="0.3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43"/>
      <c r="S568" s="43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</row>
    <row r="569" spans="1:41" ht="15.75" customHeight="1" x14ac:dyDescent="0.3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43"/>
      <c r="S569" s="43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</row>
    <row r="570" spans="1:41" ht="15.75" customHeight="1" x14ac:dyDescent="0.3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43"/>
      <c r="S570" s="43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</row>
    <row r="571" spans="1:41" ht="15.75" customHeight="1" x14ac:dyDescent="0.3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43"/>
      <c r="S571" s="43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</row>
    <row r="572" spans="1:41" ht="15.75" customHeight="1" x14ac:dyDescent="0.3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43"/>
      <c r="S572" s="43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</row>
    <row r="573" spans="1:41" ht="15.75" customHeight="1" x14ac:dyDescent="0.3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43"/>
      <c r="S573" s="43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</row>
    <row r="574" spans="1:41" ht="15.75" customHeight="1" x14ac:dyDescent="0.3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43"/>
      <c r="S574" s="43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</row>
    <row r="575" spans="1:41" ht="15.75" customHeight="1" x14ac:dyDescent="0.3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43"/>
      <c r="S575" s="43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</row>
    <row r="576" spans="1:41" ht="15.75" customHeight="1" x14ac:dyDescent="0.3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43"/>
      <c r="S576" s="43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</row>
    <row r="577" spans="1:41" ht="15.75" customHeight="1" x14ac:dyDescent="0.3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43"/>
      <c r="S577" s="43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</row>
    <row r="578" spans="1:41" ht="15.75" customHeight="1" x14ac:dyDescent="0.3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43"/>
      <c r="S578" s="43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</row>
    <row r="579" spans="1:41" ht="15.75" customHeight="1" x14ac:dyDescent="0.3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43"/>
      <c r="S579" s="43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</row>
    <row r="580" spans="1:41" ht="15.75" customHeight="1" x14ac:dyDescent="0.3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43"/>
      <c r="S580" s="43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</row>
    <row r="581" spans="1:41" ht="15.75" customHeight="1" x14ac:dyDescent="0.3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43"/>
      <c r="S581" s="43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</row>
    <row r="582" spans="1:41" ht="15.75" customHeight="1" x14ac:dyDescent="0.3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43"/>
      <c r="S582" s="43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</row>
    <row r="583" spans="1:41" ht="15.75" customHeight="1" x14ac:dyDescent="0.3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43"/>
      <c r="S583" s="43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</row>
    <row r="584" spans="1:41" ht="15.75" customHeight="1" x14ac:dyDescent="0.3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43"/>
      <c r="S584" s="43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</row>
    <row r="585" spans="1:41" ht="15.75" customHeight="1" x14ac:dyDescent="0.3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43"/>
      <c r="S585" s="43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</row>
    <row r="586" spans="1:41" ht="15.75" customHeight="1" x14ac:dyDescent="0.3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43"/>
      <c r="S586" s="43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</row>
    <row r="587" spans="1:41" ht="15.75" customHeight="1" x14ac:dyDescent="0.3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43"/>
      <c r="S587" s="43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</row>
    <row r="588" spans="1:41" ht="15.75" customHeight="1" x14ac:dyDescent="0.3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43"/>
      <c r="S588" s="43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</row>
    <row r="589" spans="1:41" ht="15.75" customHeight="1" x14ac:dyDescent="0.3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43"/>
      <c r="S589" s="43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</row>
    <row r="590" spans="1:41" ht="15.75" customHeight="1" x14ac:dyDescent="0.3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43"/>
      <c r="S590" s="43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</row>
    <row r="591" spans="1:41" ht="15.75" customHeight="1" x14ac:dyDescent="0.3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43"/>
      <c r="S591" s="43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</row>
    <row r="592" spans="1:41" ht="15.75" customHeight="1" x14ac:dyDescent="0.3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43"/>
      <c r="S592" s="43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</row>
    <row r="593" spans="1:41" ht="15.75" customHeight="1" x14ac:dyDescent="0.3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43"/>
      <c r="S593" s="43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</row>
    <row r="594" spans="1:41" ht="15.75" customHeight="1" x14ac:dyDescent="0.3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43"/>
      <c r="S594" s="43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</row>
    <row r="595" spans="1:41" ht="15.75" customHeight="1" x14ac:dyDescent="0.3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43"/>
      <c r="S595" s="43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</row>
    <row r="596" spans="1:41" ht="15.75" customHeight="1" x14ac:dyDescent="0.3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43"/>
      <c r="S596" s="43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</row>
    <row r="597" spans="1:41" ht="15.75" customHeight="1" x14ac:dyDescent="0.3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43"/>
      <c r="S597" s="43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</row>
    <row r="598" spans="1:41" ht="15.75" customHeight="1" x14ac:dyDescent="0.3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43"/>
      <c r="S598" s="43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</row>
    <row r="599" spans="1:41" ht="15.75" customHeight="1" x14ac:dyDescent="0.3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43"/>
      <c r="S599" s="43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</row>
    <row r="600" spans="1:41" ht="15.75" customHeight="1" x14ac:dyDescent="0.3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43"/>
      <c r="S600" s="43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</row>
    <row r="601" spans="1:41" ht="15.75" customHeight="1" x14ac:dyDescent="0.3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43"/>
      <c r="S601" s="43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</row>
    <row r="602" spans="1:41" ht="15.75" customHeight="1" x14ac:dyDescent="0.3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43"/>
      <c r="S602" s="43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</row>
    <row r="603" spans="1:41" ht="15.75" customHeight="1" x14ac:dyDescent="0.3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43"/>
      <c r="S603" s="43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</row>
    <row r="604" spans="1:41" ht="15.75" customHeight="1" x14ac:dyDescent="0.3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43"/>
      <c r="S604" s="43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</row>
    <row r="605" spans="1:41" ht="15.75" customHeight="1" x14ac:dyDescent="0.3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43"/>
      <c r="S605" s="43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</row>
    <row r="606" spans="1:41" ht="15.75" customHeight="1" x14ac:dyDescent="0.3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43"/>
      <c r="S606" s="43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</row>
    <row r="607" spans="1:41" ht="15.75" customHeight="1" x14ac:dyDescent="0.3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43"/>
      <c r="S607" s="43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</row>
    <row r="608" spans="1:41" ht="15.75" customHeight="1" x14ac:dyDescent="0.3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43"/>
      <c r="S608" s="43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</row>
    <row r="609" spans="1:41" ht="15.75" customHeight="1" x14ac:dyDescent="0.3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43"/>
      <c r="S609" s="43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</row>
    <row r="610" spans="1:41" ht="15.75" customHeight="1" x14ac:dyDescent="0.3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43"/>
      <c r="S610" s="43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</row>
    <row r="611" spans="1:41" ht="15.75" customHeight="1" x14ac:dyDescent="0.3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43"/>
      <c r="S611" s="43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</row>
    <row r="612" spans="1:41" ht="15.75" customHeight="1" x14ac:dyDescent="0.3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43"/>
      <c r="S612" s="43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</row>
    <row r="613" spans="1:41" ht="15.75" customHeight="1" x14ac:dyDescent="0.3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43"/>
      <c r="S613" s="43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</row>
    <row r="614" spans="1:41" ht="15.75" customHeight="1" x14ac:dyDescent="0.3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43"/>
      <c r="S614" s="43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</row>
    <row r="615" spans="1:41" ht="15.75" customHeight="1" x14ac:dyDescent="0.3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43"/>
      <c r="S615" s="43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</row>
    <row r="616" spans="1:41" ht="15.75" customHeight="1" x14ac:dyDescent="0.3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43"/>
      <c r="S616" s="43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</row>
    <row r="617" spans="1:41" ht="15.75" customHeight="1" x14ac:dyDescent="0.3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43"/>
      <c r="S617" s="43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</row>
    <row r="618" spans="1:41" ht="15.75" customHeight="1" x14ac:dyDescent="0.3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43"/>
      <c r="S618" s="43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</row>
    <row r="619" spans="1:41" ht="15.75" customHeight="1" x14ac:dyDescent="0.3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43"/>
      <c r="S619" s="43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</row>
    <row r="620" spans="1:41" ht="15.75" customHeight="1" x14ac:dyDescent="0.3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43"/>
      <c r="S620" s="43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</row>
    <row r="621" spans="1:41" ht="15.75" customHeight="1" x14ac:dyDescent="0.3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43"/>
      <c r="S621" s="43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</row>
    <row r="622" spans="1:41" ht="15.75" customHeight="1" x14ac:dyDescent="0.3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43"/>
      <c r="S622" s="43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</row>
    <row r="623" spans="1:41" ht="15.75" customHeight="1" x14ac:dyDescent="0.3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43"/>
      <c r="S623" s="43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</row>
    <row r="624" spans="1:41" ht="15.75" customHeight="1" x14ac:dyDescent="0.3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43"/>
      <c r="S624" s="43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</row>
    <row r="625" spans="1:41" ht="15.75" customHeight="1" x14ac:dyDescent="0.3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43"/>
      <c r="S625" s="43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</row>
    <row r="626" spans="1:41" ht="15.75" customHeight="1" x14ac:dyDescent="0.3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43"/>
      <c r="S626" s="43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</row>
    <row r="627" spans="1:41" ht="15.75" customHeight="1" x14ac:dyDescent="0.3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43"/>
      <c r="S627" s="43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</row>
    <row r="628" spans="1:41" ht="15.75" customHeight="1" x14ac:dyDescent="0.3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43"/>
      <c r="S628" s="43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</row>
    <row r="629" spans="1:41" ht="15.75" customHeight="1" x14ac:dyDescent="0.3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43"/>
      <c r="S629" s="43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</row>
    <row r="630" spans="1:41" ht="15.75" customHeight="1" x14ac:dyDescent="0.3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43"/>
      <c r="S630" s="43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</row>
    <row r="631" spans="1:41" ht="15.75" customHeight="1" x14ac:dyDescent="0.3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43"/>
      <c r="S631" s="43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</row>
    <row r="632" spans="1:41" ht="15.75" customHeight="1" x14ac:dyDescent="0.3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43"/>
      <c r="S632" s="43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</row>
    <row r="633" spans="1:41" ht="15.75" customHeight="1" x14ac:dyDescent="0.3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43"/>
      <c r="S633" s="43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</row>
    <row r="634" spans="1:41" ht="15.75" customHeight="1" x14ac:dyDescent="0.3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43"/>
      <c r="S634" s="43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</row>
    <row r="635" spans="1:41" ht="15.75" customHeight="1" x14ac:dyDescent="0.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43"/>
      <c r="S635" s="43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</row>
    <row r="636" spans="1:41" ht="15.75" customHeight="1" x14ac:dyDescent="0.3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43"/>
      <c r="S636" s="43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</row>
    <row r="637" spans="1:41" ht="15.75" customHeight="1" x14ac:dyDescent="0.3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43"/>
      <c r="S637" s="43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</row>
    <row r="638" spans="1:41" ht="15.75" customHeight="1" x14ac:dyDescent="0.3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43"/>
      <c r="S638" s="43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</row>
    <row r="639" spans="1:41" ht="15.75" customHeight="1" x14ac:dyDescent="0.3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43"/>
      <c r="S639" s="43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</row>
    <row r="640" spans="1:41" ht="15.75" customHeight="1" x14ac:dyDescent="0.3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43"/>
      <c r="S640" s="43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</row>
    <row r="641" spans="1:41" ht="15.75" customHeight="1" x14ac:dyDescent="0.3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43"/>
      <c r="S641" s="43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</row>
    <row r="642" spans="1:41" ht="15.75" customHeight="1" x14ac:dyDescent="0.3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43"/>
      <c r="S642" s="43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</row>
    <row r="643" spans="1:41" ht="15.75" customHeight="1" x14ac:dyDescent="0.3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43"/>
      <c r="S643" s="43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</row>
    <row r="644" spans="1:41" ht="15.75" customHeight="1" x14ac:dyDescent="0.3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43"/>
      <c r="S644" s="43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</row>
    <row r="645" spans="1:41" ht="15.75" customHeight="1" x14ac:dyDescent="0.3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43"/>
      <c r="S645" s="43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</row>
    <row r="646" spans="1:41" ht="15.75" customHeight="1" x14ac:dyDescent="0.3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43"/>
      <c r="S646" s="43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</row>
    <row r="647" spans="1:41" ht="15.75" customHeight="1" x14ac:dyDescent="0.3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43"/>
      <c r="S647" s="43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</row>
    <row r="648" spans="1:41" ht="15.75" customHeight="1" x14ac:dyDescent="0.3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43"/>
      <c r="S648" s="43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</row>
    <row r="649" spans="1:41" ht="15.75" customHeight="1" x14ac:dyDescent="0.3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43"/>
      <c r="S649" s="43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</row>
    <row r="650" spans="1:41" ht="15.75" customHeight="1" x14ac:dyDescent="0.3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43"/>
      <c r="S650" s="43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</row>
    <row r="651" spans="1:41" ht="15.75" customHeight="1" x14ac:dyDescent="0.3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43"/>
      <c r="S651" s="43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</row>
    <row r="652" spans="1:41" ht="15.75" customHeight="1" x14ac:dyDescent="0.3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43"/>
      <c r="S652" s="43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</row>
    <row r="653" spans="1:41" ht="15.75" customHeight="1" x14ac:dyDescent="0.3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43"/>
      <c r="S653" s="43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</row>
    <row r="654" spans="1:41" ht="15.75" customHeight="1" x14ac:dyDescent="0.3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43"/>
      <c r="S654" s="43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</row>
    <row r="655" spans="1:41" ht="15.75" customHeight="1" x14ac:dyDescent="0.3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43"/>
      <c r="S655" s="43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</row>
    <row r="656" spans="1:41" ht="15.75" customHeight="1" x14ac:dyDescent="0.3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43"/>
      <c r="S656" s="43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</row>
    <row r="657" spans="1:41" ht="15.75" customHeight="1" x14ac:dyDescent="0.3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43"/>
      <c r="S657" s="43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</row>
    <row r="658" spans="1:41" ht="15.75" customHeight="1" x14ac:dyDescent="0.3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43"/>
      <c r="S658" s="43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</row>
    <row r="659" spans="1:41" ht="15.75" customHeight="1" x14ac:dyDescent="0.3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43"/>
      <c r="S659" s="43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</row>
    <row r="660" spans="1:41" ht="15.75" customHeight="1" x14ac:dyDescent="0.3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43"/>
      <c r="S660" s="43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</row>
    <row r="661" spans="1:41" ht="15.75" customHeight="1" x14ac:dyDescent="0.3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43"/>
      <c r="S661" s="43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</row>
    <row r="662" spans="1:41" ht="15.75" customHeight="1" x14ac:dyDescent="0.3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43"/>
      <c r="S662" s="43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</row>
    <row r="663" spans="1:41" ht="15.75" customHeight="1" x14ac:dyDescent="0.3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43"/>
      <c r="S663" s="43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</row>
    <row r="664" spans="1:41" ht="15.75" customHeight="1" x14ac:dyDescent="0.3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43"/>
      <c r="S664" s="43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</row>
    <row r="665" spans="1:41" ht="15.75" customHeight="1" x14ac:dyDescent="0.3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43"/>
      <c r="S665" s="43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</row>
    <row r="666" spans="1:41" ht="15.75" customHeight="1" x14ac:dyDescent="0.3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43"/>
      <c r="S666" s="43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</row>
    <row r="667" spans="1:41" ht="15.75" customHeight="1" x14ac:dyDescent="0.3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43"/>
      <c r="S667" s="43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</row>
    <row r="668" spans="1:41" ht="15.75" customHeight="1" x14ac:dyDescent="0.3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43"/>
      <c r="S668" s="43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</row>
    <row r="669" spans="1:41" ht="15.75" customHeight="1" x14ac:dyDescent="0.3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43"/>
      <c r="S669" s="43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</row>
    <row r="670" spans="1:41" ht="15.75" customHeight="1" x14ac:dyDescent="0.3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43"/>
      <c r="S670" s="43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</row>
    <row r="671" spans="1:41" ht="15.75" customHeight="1" x14ac:dyDescent="0.3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43"/>
      <c r="S671" s="43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</row>
    <row r="672" spans="1:41" ht="15.75" customHeight="1" x14ac:dyDescent="0.3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43"/>
      <c r="S672" s="43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</row>
    <row r="673" spans="1:41" ht="15.75" customHeight="1" x14ac:dyDescent="0.3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43"/>
      <c r="S673" s="43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</row>
    <row r="674" spans="1:41" ht="15.75" customHeight="1" x14ac:dyDescent="0.3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43"/>
      <c r="S674" s="43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</row>
    <row r="675" spans="1:41" ht="15.75" customHeight="1" x14ac:dyDescent="0.3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43"/>
      <c r="S675" s="43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</row>
    <row r="676" spans="1:41" ht="15.75" customHeight="1" x14ac:dyDescent="0.3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43"/>
      <c r="S676" s="43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</row>
    <row r="677" spans="1:41" ht="15.75" customHeight="1" x14ac:dyDescent="0.3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43"/>
      <c r="S677" s="43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</row>
    <row r="678" spans="1:41" ht="15.75" customHeight="1" x14ac:dyDescent="0.3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43"/>
      <c r="S678" s="43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</row>
    <row r="679" spans="1:41" ht="15.75" customHeight="1" x14ac:dyDescent="0.3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43"/>
      <c r="S679" s="43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</row>
    <row r="680" spans="1:41" ht="15.75" customHeight="1" x14ac:dyDescent="0.3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43"/>
      <c r="S680" s="43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</row>
    <row r="681" spans="1:41" ht="15.75" customHeight="1" x14ac:dyDescent="0.3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43"/>
      <c r="S681" s="43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</row>
    <row r="682" spans="1:41" ht="15.75" customHeight="1" x14ac:dyDescent="0.3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43"/>
      <c r="S682" s="43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</row>
    <row r="683" spans="1:41" ht="15.75" customHeight="1" x14ac:dyDescent="0.3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43"/>
      <c r="S683" s="43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</row>
    <row r="684" spans="1:41" ht="15.75" customHeight="1" x14ac:dyDescent="0.3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43"/>
      <c r="S684" s="43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</row>
    <row r="685" spans="1:41" ht="15.75" customHeight="1" x14ac:dyDescent="0.3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43"/>
      <c r="S685" s="43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</row>
    <row r="686" spans="1:41" ht="15.75" customHeight="1" x14ac:dyDescent="0.3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43"/>
      <c r="S686" s="43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</row>
    <row r="687" spans="1:41" ht="15.75" customHeight="1" x14ac:dyDescent="0.3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43"/>
      <c r="S687" s="43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</row>
    <row r="688" spans="1:41" ht="15.75" customHeight="1" x14ac:dyDescent="0.3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43"/>
      <c r="S688" s="43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</row>
    <row r="689" spans="1:41" ht="15.75" customHeight="1" x14ac:dyDescent="0.3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43"/>
      <c r="S689" s="43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</row>
    <row r="690" spans="1:41" ht="15.75" customHeight="1" x14ac:dyDescent="0.3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43"/>
      <c r="S690" s="43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</row>
    <row r="691" spans="1:41" ht="15.75" customHeight="1" x14ac:dyDescent="0.3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43"/>
      <c r="S691" s="43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</row>
    <row r="692" spans="1:41" ht="15.75" customHeight="1" x14ac:dyDescent="0.3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43"/>
      <c r="S692" s="43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</row>
    <row r="693" spans="1:41" ht="15.75" customHeight="1" x14ac:dyDescent="0.3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43"/>
      <c r="S693" s="43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</row>
    <row r="694" spans="1:41" ht="15.75" customHeight="1" x14ac:dyDescent="0.3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43"/>
      <c r="S694" s="43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</row>
    <row r="695" spans="1:41" ht="15.75" customHeight="1" x14ac:dyDescent="0.3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43"/>
      <c r="S695" s="43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</row>
    <row r="696" spans="1:41" ht="15.75" customHeight="1" x14ac:dyDescent="0.3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43"/>
      <c r="S696" s="43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</row>
    <row r="697" spans="1:41" ht="15.75" customHeight="1" x14ac:dyDescent="0.3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43"/>
      <c r="S697" s="43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</row>
    <row r="698" spans="1:41" ht="15.75" customHeight="1" x14ac:dyDescent="0.3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43"/>
      <c r="S698" s="43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</row>
    <row r="699" spans="1:41" ht="15.75" customHeight="1" x14ac:dyDescent="0.3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43"/>
      <c r="S699" s="43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</row>
    <row r="700" spans="1:41" ht="15.75" customHeight="1" x14ac:dyDescent="0.3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43"/>
      <c r="S700" s="43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</row>
    <row r="701" spans="1:41" ht="15.75" customHeight="1" x14ac:dyDescent="0.3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43"/>
      <c r="S701" s="43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</row>
    <row r="702" spans="1:41" ht="15.75" customHeight="1" x14ac:dyDescent="0.3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43"/>
      <c r="S702" s="43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</row>
    <row r="703" spans="1:41" ht="15.75" customHeight="1" x14ac:dyDescent="0.3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43"/>
      <c r="S703" s="43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</row>
    <row r="704" spans="1:41" ht="15.75" customHeight="1" x14ac:dyDescent="0.3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43"/>
      <c r="S704" s="43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</row>
    <row r="705" spans="1:41" ht="15.75" customHeight="1" x14ac:dyDescent="0.3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43"/>
      <c r="S705" s="43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</row>
    <row r="706" spans="1:41" ht="15.75" customHeight="1" x14ac:dyDescent="0.3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43"/>
      <c r="S706" s="43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</row>
    <row r="707" spans="1:41" ht="15.75" customHeight="1" x14ac:dyDescent="0.3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43"/>
      <c r="S707" s="43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</row>
    <row r="708" spans="1:41" ht="15.75" customHeight="1" x14ac:dyDescent="0.3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43"/>
      <c r="S708" s="43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</row>
    <row r="709" spans="1:41" ht="15.75" customHeight="1" x14ac:dyDescent="0.3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43"/>
      <c r="S709" s="43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</row>
    <row r="710" spans="1:41" ht="15.75" customHeight="1" x14ac:dyDescent="0.3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43"/>
      <c r="S710" s="43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</row>
    <row r="711" spans="1:41" ht="15.75" customHeight="1" x14ac:dyDescent="0.3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43"/>
      <c r="S711" s="43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</row>
    <row r="712" spans="1:41" ht="15.75" customHeight="1" x14ac:dyDescent="0.3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43"/>
      <c r="S712" s="43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</row>
    <row r="713" spans="1:41" ht="15.75" customHeight="1" x14ac:dyDescent="0.3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43"/>
      <c r="S713" s="43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</row>
    <row r="714" spans="1:41" ht="15.75" customHeight="1" x14ac:dyDescent="0.3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43"/>
      <c r="S714" s="43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</row>
    <row r="715" spans="1:41" ht="15.75" customHeight="1" x14ac:dyDescent="0.3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43"/>
      <c r="S715" s="43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</row>
    <row r="716" spans="1:41" ht="15.75" customHeight="1" x14ac:dyDescent="0.3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43"/>
      <c r="S716" s="43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</row>
    <row r="717" spans="1:41" ht="15.75" customHeight="1" x14ac:dyDescent="0.3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43"/>
      <c r="S717" s="43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</row>
    <row r="718" spans="1:41" ht="15.75" customHeight="1" x14ac:dyDescent="0.3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43"/>
      <c r="S718" s="43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</row>
    <row r="719" spans="1:41" ht="15.75" customHeight="1" x14ac:dyDescent="0.3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43"/>
      <c r="S719" s="43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</row>
    <row r="720" spans="1:41" ht="15.75" customHeight="1" x14ac:dyDescent="0.3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43"/>
      <c r="S720" s="43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</row>
    <row r="721" spans="1:41" ht="15.75" customHeight="1" x14ac:dyDescent="0.3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43"/>
      <c r="S721" s="43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</row>
    <row r="722" spans="1:41" ht="15.75" customHeight="1" x14ac:dyDescent="0.3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43"/>
      <c r="S722" s="43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</row>
    <row r="723" spans="1:41" ht="15.75" customHeight="1" x14ac:dyDescent="0.3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43"/>
      <c r="S723" s="43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</row>
    <row r="724" spans="1:41" ht="15.75" customHeight="1" x14ac:dyDescent="0.3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43"/>
      <c r="S724" s="43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</row>
    <row r="725" spans="1:41" ht="15.75" customHeight="1" x14ac:dyDescent="0.3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43"/>
      <c r="S725" s="43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</row>
    <row r="726" spans="1:41" ht="15.75" customHeight="1" x14ac:dyDescent="0.3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43"/>
      <c r="S726" s="43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</row>
    <row r="727" spans="1:41" ht="15.75" customHeight="1" x14ac:dyDescent="0.3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43"/>
      <c r="S727" s="43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</row>
    <row r="728" spans="1:41" ht="15.75" customHeight="1" x14ac:dyDescent="0.3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43"/>
      <c r="S728" s="43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</row>
    <row r="729" spans="1:41" ht="15.75" customHeight="1" x14ac:dyDescent="0.3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43"/>
      <c r="S729" s="43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</row>
    <row r="730" spans="1:41" ht="15.75" customHeight="1" x14ac:dyDescent="0.3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43"/>
      <c r="S730" s="43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</row>
    <row r="731" spans="1:41" ht="15.75" customHeight="1" x14ac:dyDescent="0.3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43"/>
      <c r="S731" s="43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</row>
    <row r="732" spans="1:41" ht="15.75" customHeight="1" x14ac:dyDescent="0.3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43"/>
      <c r="S732" s="43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</row>
    <row r="733" spans="1:41" ht="15.75" customHeight="1" x14ac:dyDescent="0.3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43"/>
      <c r="S733" s="43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</row>
    <row r="734" spans="1:41" ht="15.75" customHeight="1" x14ac:dyDescent="0.3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43"/>
      <c r="S734" s="43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</row>
    <row r="735" spans="1:41" ht="15.75" customHeight="1" x14ac:dyDescent="0.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43"/>
      <c r="S735" s="43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</row>
    <row r="736" spans="1:41" ht="15.75" customHeight="1" x14ac:dyDescent="0.3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43"/>
      <c r="S736" s="43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</row>
    <row r="737" spans="1:41" ht="15.75" customHeight="1" x14ac:dyDescent="0.3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43"/>
      <c r="S737" s="43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</row>
    <row r="738" spans="1:41" ht="15.75" customHeight="1" x14ac:dyDescent="0.3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43"/>
      <c r="S738" s="43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</row>
    <row r="739" spans="1:41" ht="15.75" customHeight="1" x14ac:dyDescent="0.3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43"/>
      <c r="S739" s="43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</row>
    <row r="740" spans="1:41" ht="15.75" customHeight="1" x14ac:dyDescent="0.3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43"/>
      <c r="S740" s="43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</row>
    <row r="741" spans="1:41" ht="15.75" customHeight="1" x14ac:dyDescent="0.3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43"/>
      <c r="S741" s="43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</row>
    <row r="742" spans="1:41" ht="15.75" customHeight="1" x14ac:dyDescent="0.3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43"/>
      <c r="S742" s="43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</row>
    <row r="743" spans="1:41" ht="15.75" customHeight="1" x14ac:dyDescent="0.3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43"/>
      <c r="S743" s="43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</row>
    <row r="744" spans="1:41" ht="15.75" customHeight="1" x14ac:dyDescent="0.3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43"/>
      <c r="S744" s="43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</row>
    <row r="745" spans="1:41" ht="15.75" customHeight="1" x14ac:dyDescent="0.3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43"/>
      <c r="S745" s="43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</row>
    <row r="746" spans="1:41" ht="15.75" customHeight="1" x14ac:dyDescent="0.3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43"/>
      <c r="S746" s="43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</row>
    <row r="747" spans="1:41" ht="15.75" customHeight="1" x14ac:dyDescent="0.3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43"/>
      <c r="S747" s="43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</row>
    <row r="748" spans="1:41" ht="15.75" customHeight="1" x14ac:dyDescent="0.3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43"/>
      <c r="S748" s="43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</row>
    <row r="749" spans="1:41" ht="15.75" customHeight="1" x14ac:dyDescent="0.3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43"/>
      <c r="S749" s="43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</row>
    <row r="750" spans="1:41" ht="15.75" customHeight="1" x14ac:dyDescent="0.3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43"/>
      <c r="S750" s="43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</row>
    <row r="751" spans="1:41" ht="15.75" customHeight="1" x14ac:dyDescent="0.3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43"/>
      <c r="S751" s="43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</row>
    <row r="752" spans="1:41" ht="15.75" customHeight="1" x14ac:dyDescent="0.3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43"/>
      <c r="S752" s="43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</row>
    <row r="753" spans="1:41" ht="15.75" customHeight="1" x14ac:dyDescent="0.3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43"/>
      <c r="S753" s="43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</row>
    <row r="754" spans="1:41" ht="15.75" customHeight="1" x14ac:dyDescent="0.3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43"/>
      <c r="S754" s="43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</row>
    <row r="755" spans="1:41" ht="15.75" customHeight="1" x14ac:dyDescent="0.3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43"/>
      <c r="S755" s="43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</row>
    <row r="756" spans="1:41" ht="15.75" customHeight="1" x14ac:dyDescent="0.3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43"/>
      <c r="S756" s="43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</row>
    <row r="757" spans="1:41" ht="15.75" customHeight="1" x14ac:dyDescent="0.3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43"/>
      <c r="S757" s="43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</row>
    <row r="758" spans="1:41" ht="15.75" customHeight="1" x14ac:dyDescent="0.3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43"/>
      <c r="S758" s="43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</row>
    <row r="759" spans="1:41" ht="15.75" customHeight="1" x14ac:dyDescent="0.3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43"/>
      <c r="S759" s="43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</row>
    <row r="760" spans="1:41" ht="15.75" customHeight="1" x14ac:dyDescent="0.3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43"/>
      <c r="S760" s="43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</row>
    <row r="761" spans="1:41" ht="15.75" customHeight="1" x14ac:dyDescent="0.3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43"/>
      <c r="S761" s="43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</row>
    <row r="762" spans="1:41" ht="15.75" customHeight="1" x14ac:dyDescent="0.3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43"/>
      <c r="S762" s="43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</row>
    <row r="763" spans="1:41" ht="15.75" customHeight="1" x14ac:dyDescent="0.3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43"/>
      <c r="S763" s="43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</row>
    <row r="764" spans="1:41" ht="15.75" customHeight="1" x14ac:dyDescent="0.3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43"/>
      <c r="S764" s="43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</row>
    <row r="765" spans="1:41" ht="15.75" customHeight="1" x14ac:dyDescent="0.3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43"/>
      <c r="S765" s="43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</row>
    <row r="766" spans="1:41" ht="15.75" customHeight="1" x14ac:dyDescent="0.3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43"/>
      <c r="S766" s="43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</row>
    <row r="767" spans="1:41" ht="15.75" customHeight="1" x14ac:dyDescent="0.3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43"/>
      <c r="S767" s="43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</row>
    <row r="768" spans="1:41" ht="15.75" customHeight="1" x14ac:dyDescent="0.3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43"/>
      <c r="S768" s="43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</row>
    <row r="769" spans="1:41" ht="15.75" customHeight="1" x14ac:dyDescent="0.3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43"/>
      <c r="S769" s="43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</row>
    <row r="770" spans="1:41" ht="15.75" customHeight="1" x14ac:dyDescent="0.3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43"/>
      <c r="S770" s="43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</row>
    <row r="771" spans="1:41" ht="15.75" customHeight="1" x14ac:dyDescent="0.3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43"/>
      <c r="S771" s="43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</row>
    <row r="772" spans="1:41" ht="15.75" customHeight="1" x14ac:dyDescent="0.3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43"/>
      <c r="S772" s="43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</row>
    <row r="773" spans="1:41" ht="15.75" customHeight="1" x14ac:dyDescent="0.3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43"/>
      <c r="S773" s="43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</row>
    <row r="774" spans="1:41" ht="15.75" customHeight="1" x14ac:dyDescent="0.3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43"/>
      <c r="S774" s="43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</row>
    <row r="775" spans="1:41" ht="15.75" customHeight="1" x14ac:dyDescent="0.3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43"/>
      <c r="S775" s="43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</row>
    <row r="776" spans="1:41" ht="15.75" customHeight="1" x14ac:dyDescent="0.3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43"/>
      <c r="S776" s="43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</row>
    <row r="777" spans="1:41" ht="15.75" customHeight="1" x14ac:dyDescent="0.3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43"/>
      <c r="S777" s="43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</row>
    <row r="778" spans="1:41" ht="15.75" customHeight="1" x14ac:dyDescent="0.3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43"/>
      <c r="S778" s="43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</row>
    <row r="779" spans="1:41" ht="15.75" customHeight="1" x14ac:dyDescent="0.3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43"/>
      <c r="S779" s="43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</row>
    <row r="780" spans="1:41" ht="15.75" customHeight="1" x14ac:dyDescent="0.3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43"/>
      <c r="S780" s="43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</row>
    <row r="781" spans="1:41" ht="15.75" customHeight="1" x14ac:dyDescent="0.3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43"/>
      <c r="S781" s="43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</row>
    <row r="782" spans="1:41" ht="15.75" customHeight="1" x14ac:dyDescent="0.3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43"/>
      <c r="S782" s="43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</row>
    <row r="783" spans="1:41" ht="15.75" customHeight="1" x14ac:dyDescent="0.3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43"/>
      <c r="S783" s="43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</row>
    <row r="784" spans="1:41" ht="15.75" customHeight="1" x14ac:dyDescent="0.3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43"/>
      <c r="S784" s="43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</row>
    <row r="785" spans="1:41" ht="15.75" customHeight="1" x14ac:dyDescent="0.3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43"/>
      <c r="S785" s="43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</row>
    <row r="786" spans="1:41" ht="15.75" customHeight="1" x14ac:dyDescent="0.3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43"/>
      <c r="S786" s="43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</row>
    <row r="787" spans="1:41" ht="15.75" customHeight="1" x14ac:dyDescent="0.3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43"/>
      <c r="S787" s="43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</row>
    <row r="788" spans="1:41" ht="15.75" customHeight="1" x14ac:dyDescent="0.3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43"/>
      <c r="S788" s="43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</row>
    <row r="789" spans="1:41" ht="15.75" customHeight="1" x14ac:dyDescent="0.3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43"/>
      <c r="S789" s="43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</row>
    <row r="790" spans="1:41" ht="15.75" customHeight="1" x14ac:dyDescent="0.3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43"/>
      <c r="S790" s="43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</row>
    <row r="791" spans="1:41" ht="15.75" customHeight="1" x14ac:dyDescent="0.3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43"/>
      <c r="S791" s="43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</row>
    <row r="792" spans="1:41" ht="15.75" customHeight="1" x14ac:dyDescent="0.3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43"/>
      <c r="S792" s="43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</row>
    <row r="793" spans="1:41" ht="15.75" customHeight="1" x14ac:dyDescent="0.3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43"/>
      <c r="S793" s="43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</row>
    <row r="794" spans="1:41" ht="15.75" customHeight="1" x14ac:dyDescent="0.3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43"/>
      <c r="S794" s="43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</row>
    <row r="795" spans="1:41" ht="15.75" customHeight="1" x14ac:dyDescent="0.3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43"/>
      <c r="S795" s="43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</row>
    <row r="796" spans="1:41" ht="15.75" customHeight="1" x14ac:dyDescent="0.3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43"/>
      <c r="S796" s="43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</row>
    <row r="797" spans="1:41" ht="15.75" customHeight="1" x14ac:dyDescent="0.3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43"/>
      <c r="S797" s="43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</row>
    <row r="798" spans="1:41" ht="15.75" customHeight="1" x14ac:dyDescent="0.3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43"/>
      <c r="S798" s="43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</row>
    <row r="799" spans="1:41" ht="15.75" customHeight="1" x14ac:dyDescent="0.3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43"/>
      <c r="S799" s="43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</row>
    <row r="800" spans="1:41" ht="15.75" customHeight="1" x14ac:dyDescent="0.3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43"/>
      <c r="S800" s="43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</row>
    <row r="801" spans="1:41" ht="15.75" customHeight="1" x14ac:dyDescent="0.3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43"/>
      <c r="S801" s="43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</row>
    <row r="802" spans="1:41" ht="15.75" customHeight="1" x14ac:dyDescent="0.3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43"/>
      <c r="S802" s="43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</row>
    <row r="803" spans="1:41" ht="15.75" customHeight="1" x14ac:dyDescent="0.3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43"/>
      <c r="S803" s="43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</row>
    <row r="804" spans="1:41" ht="15.75" customHeight="1" x14ac:dyDescent="0.3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43"/>
      <c r="S804" s="43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</row>
    <row r="805" spans="1:41" ht="15.75" customHeight="1" x14ac:dyDescent="0.3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43"/>
      <c r="S805" s="43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</row>
    <row r="806" spans="1:41" ht="15.75" customHeight="1" x14ac:dyDescent="0.3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43"/>
      <c r="S806" s="43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</row>
    <row r="807" spans="1:41" ht="15.75" customHeight="1" x14ac:dyDescent="0.3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43"/>
      <c r="S807" s="43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</row>
    <row r="808" spans="1:41" ht="15.75" customHeight="1" x14ac:dyDescent="0.3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43"/>
      <c r="S808" s="43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</row>
    <row r="809" spans="1:41" ht="15.75" customHeight="1" x14ac:dyDescent="0.3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43"/>
      <c r="S809" s="43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</row>
    <row r="810" spans="1:41" ht="15.75" customHeight="1" x14ac:dyDescent="0.3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43"/>
      <c r="S810" s="43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</row>
    <row r="811" spans="1:41" ht="15.75" customHeight="1" x14ac:dyDescent="0.3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43"/>
      <c r="S811" s="43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</row>
    <row r="812" spans="1:41" ht="15.75" customHeight="1" x14ac:dyDescent="0.3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43"/>
      <c r="S812" s="43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</row>
    <row r="813" spans="1:41" ht="15.75" customHeight="1" x14ac:dyDescent="0.3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43"/>
      <c r="S813" s="43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</row>
    <row r="814" spans="1:41" ht="15.75" customHeight="1" x14ac:dyDescent="0.3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43"/>
      <c r="S814" s="43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</row>
    <row r="815" spans="1:41" ht="15.75" customHeight="1" x14ac:dyDescent="0.3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43"/>
      <c r="S815" s="43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</row>
    <row r="816" spans="1:41" ht="15.75" customHeight="1" x14ac:dyDescent="0.3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43"/>
      <c r="S816" s="43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</row>
    <row r="817" spans="1:41" ht="15.75" customHeight="1" x14ac:dyDescent="0.3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43"/>
      <c r="S817" s="43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</row>
    <row r="818" spans="1:41" ht="15.75" customHeight="1" x14ac:dyDescent="0.3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43"/>
      <c r="S818" s="43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</row>
    <row r="819" spans="1:41" ht="15.75" customHeight="1" x14ac:dyDescent="0.3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43"/>
      <c r="S819" s="43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</row>
    <row r="820" spans="1:41" ht="15.75" customHeight="1" x14ac:dyDescent="0.3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43"/>
      <c r="S820" s="43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</row>
    <row r="821" spans="1:41" ht="15.75" customHeight="1" x14ac:dyDescent="0.3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43"/>
      <c r="S821" s="43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</row>
    <row r="822" spans="1:41" ht="15.75" customHeight="1" x14ac:dyDescent="0.3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43"/>
      <c r="S822" s="43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</row>
    <row r="823" spans="1:41" ht="15.75" customHeight="1" x14ac:dyDescent="0.3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43"/>
      <c r="S823" s="43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</row>
    <row r="824" spans="1:41" ht="15.75" customHeight="1" x14ac:dyDescent="0.3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43"/>
      <c r="S824" s="43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</row>
    <row r="825" spans="1:41" ht="15.75" customHeight="1" x14ac:dyDescent="0.3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43"/>
      <c r="S825" s="43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</row>
    <row r="826" spans="1:41" ht="15.75" customHeight="1" x14ac:dyDescent="0.3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43"/>
      <c r="S826" s="43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</row>
    <row r="827" spans="1:41" ht="15.75" customHeight="1" x14ac:dyDescent="0.3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43"/>
      <c r="S827" s="43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</row>
    <row r="828" spans="1:41" ht="15.75" customHeight="1" x14ac:dyDescent="0.3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43"/>
      <c r="S828" s="43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</row>
    <row r="829" spans="1:41" ht="15.75" customHeight="1" x14ac:dyDescent="0.3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43"/>
      <c r="S829" s="43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</row>
    <row r="830" spans="1:41" ht="15.75" customHeight="1" x14ac:dyDescent="0.3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43"/>
      <c r="S830" s="43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</row>
    <row r="831" spans="1:41" ht="15.75" customHeight="1" x14ac:dyDescent="0.3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43"/>
      <c r="S831" s="43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</row>
    <row r="832" spans="1:41" ht="15.75" customHeight="1" x14ac:dyDescent="0.3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43"/>
      <c r="S832" s="43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</row>
    <row r="833" spans="1:41" ht="15.75" customHeight="1" x14ac:dyDescent="0.3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43"/>
      <c r="S833" s="43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</row>
    <row r="834" spans="1:41" ht="15.75" customHeight="1" x14ac:dyDescent="0.3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43"/>
      <c r="S834" s="43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</row>
    <row r="835" spans="1:41" ht="15.75" customHeight="1" x14ac:dyDescent="0.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43"/>
      <c r="S835" s="43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</row>
    <row r="836" spans="1:41" ht="15.75" customHeight="1" x14ac:dyDescent="0.3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43"/>
      <c r="S836" s="43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</row>
    <row r="837" spans="1:41" ht="15.75" customHeight="1" x14ac:dyDescent="0.3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43"/>
      <c r="S837" s="43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</row>
    <row r="838" spans="1:41" ht="15.75" customHeight="1" x14ac:dyDescent="0.3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43"/>
      <c r="S838" s="43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</row>
    <row r="839" spans="1:41" ht="15.75" customHeight="1" x14ac:dyDescent="0.3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43"/>
      <c r="S839" s="43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</row>
    <row r="840" spans="1:41" ht="15.75" customHeight="1" x14ac:dyDescent="0.3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43"/>
      <c r="S840" s="43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</row>
    <row r="841" spans="1:41" ht="15.75" customHeight="1" x14ac:dyDescent="0.3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43"/>
      <c r="S841" s="43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</row>
    <row r="842" spans="1:41" ht="15.75" customHeight="1" x14ac:dyDescent="0.3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43"/>
      <c r="S842" s="43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</row>
    <row r="843" spans="1:41" ht="15.75" customHeight="1" x14ac:dyDescent="0.3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43"/>
      <c r="S843" s="43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</row>
    <row r="844" spans="1:41" ht="15.75" customHeight="1" x14ac:dyDescent="0.3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43"/>
      <c r="S844" s="43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</row>
    <row r="845" spans="1:41" ht="15.75" customHeight="1" x14ac:dyDescent="0.3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43"/>
      <c r="S845" s="43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</row>
    <row r="846" spans="1:41" ht="15.75" customHeight="1" x14ac:dyDescent="0.3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43"/>
      <c r="S846" s="43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</row>
    <row r="847" spans="1:41" ht="15.75" customHeight="1" x14ac:dyDescent="0.3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43"/>
      <c r="S847" s="43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</row>
    <row r="848" spans="1:41" ht="15.75" customHeight="1" x14ac:dyDescent="0.3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43"/>
      <c r="S848" s="43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</row>
    <row r="849" spans="1:41" ht="15.75" customHeight="1" x14ac:dyDescent="0.3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43"/>
      <c r="S849" s="43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</row>
    <row r="850" spans="1:41" ht="15.75" customHeight="1" x14ac:dyDescent="0.3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43"/>
      <c r="S850" s="43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</row>
    <row r="851" spans="1:41" ht="15.75" customHeight="1" x14ac:dyDescent="0.3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43"/>
      <c r="S851" s="43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</row>
    <row r="852" spans="1:41" ht="15.75" customHeight="1" x14ac:dyDescent="0.3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43"/>
      <c r="S852" s="43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</row>
    <row r="853" spans="1:41" ht="15.75" customHeight="1" x14ac:dyDescent="0.3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43"/>
      <c r="S853" s="43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</row>
    <row r="854" spans="1:41" ht="15.75" customHeight="1" x14ac:dyDescent="0.3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43"/>
      <c r="S854" s="43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</row>
    <row r="855" spans="1:41" ht="15.75" customHeight="1" x14ac:dyDescent="0.3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43"/>
      <c r="S855" s="43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</row>
    <row r="856" spans="1:41" ht="15.75" customHeight="1" x14ac:dyDescent="0.3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43"/>
      <c r="S856" s="43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</row>
    <row r="857" spans="1:41" ht="15.75" customHeight="1" x14ac:dyDescent="0.3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43"/>
      <c r="S857" s="43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</row>
    <row r="858" spans="1:41" ht="15.75" customHeight="1" x14ac:dyDescent="0.3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43"/>
      <c r="S858" s="43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</row>
    <row r="859" spans="1:41" ht="15.75" customHeight="1" x14ac:dyDescent="0.3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43"/>
      <c r="S859" s="43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</row>
    <row r="860" spans="1:41" ht="15.75" customHeight="1" x14ac:dyDescent="0.3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43"/>
      <c r="S860" s="43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</row>
    <row r="861" spans="1:41" ht="15.75" customHeight="1" x14ac:dyDescent="0.3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43"/>
      <c r="S861" s="43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</row>
    <row r="862" spans="1:41" ht="15.75" customHeight="1" x14ac:dyDescent="0.3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43"/>
      <c r="S862" s="43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</row>
    <row r="863" spans="1:41" ht="15.75" customHeight="1" x14ac:dyDescent="0.3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43"/>
      <c r="S863" s="43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</row>
    <row r="864" spans="1:41" ht="15.75" customHeight="1" x14ac:dyDescent="0.3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43"/>
      <c r="S864" s="43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</row>
    <row r="865" spans="1:41" ht="15.75" customHeight="1" x14ac:dyDescent="0.3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43"/>
      <c r="S865" s="43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</row>
    <row r="866" spans="1:41" ht="15.75" customHeight="1" x14ac:dyDescent="0.3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43"/>
      <c r="S866" s="43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</row>
    <row r="867" spans="1:41" ht="15.75" customHeight="1" x14ac:dyDescent="0.3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43"/>
      <c r="S867" s="43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</row>
    <row r="868" spans="1:41" ht="15.75" customHeight="1" x14ac:dyDescent="0.3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43"/>
      <c r="S868" s="43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</row>
    <row r="869" spans="1:41" ht="15.75" customHeight="1" x14ac:dyDescent="0.3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43"/>
      <c r="S869" s="43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</row>
    <row r="870" spans="1:41" ht="15.75" customHeight="1" x14ac:dyDescent="0.3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43"/>
      <c r="S870" s="43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</row>
    <row r="871" spans="1:41" ht="15.75" customHeight="1" x14ac:dyDescent="0.3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43"/>
      <c r="S871" s="43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</row>
    <row r="872" spans="1:41" ht="15.75" customHeight="1" x14ac:dyDescent="0.3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43"/>
      <c r="S872" s="43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</row>
    <row r="873" spans="1:41" ht="15.75" customHeight="1" x14ac:dyDescent="0.3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43"/>
      <c r="S873" s="43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</row>
    <row r="874" spans="1:41" ht="15.75" customHeight="1" x14ac:dyDescent="0.3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43"/>
      <c r="S874" s="43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</row>
    <row r="875" spans="1:41" ht="15.75" customHeight="1" x14ac:dyDescent="0.3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43"/>
      <c r="S875" s="43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</row>
    <row r="876" spans="1:41" ht="15.75" customHeight="1" x14ac:dyDescent="0.3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43"/>
      <c r="S876" s="43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</row>
    <row r="877" spans="1:41" ht="15.75" customHeight="1" x14ac:dyDescent="0.3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43"/>
      <c r="S877" s="43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</row>
    <row r="878" spans="1:41" ht="15.75" customHeight="1" x14ac:dyDescent="0.3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43"/>
      <c r="S878" s="43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</row>
    <row r="879" spans="1:41" ht="15.75" customHeight="1" x14ac:dyDescent="0.3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43"/>
      <c r="S879" s="43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</row>
    <row r="880" spans="1:41" ht="15.75" customHeight="1" x14ac:dyDescent="0.3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43"/>
      <c r="S880" s="43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</row>
    <row r="881" spans="1:41" ht="15.75" customHeight="1" x14ac:dyDescent="0.3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43"/>
      <c r="S881" s="43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</row>
    <row r="882" spans="1:41" ht="15.75" customHeight="1" x14ac:dyDescent="0.3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43"/>
      <c r="S882" s="43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</row>
    <row r="883" spans="1:41" ht="15.75" customHeight="1" x14ac:dyDescent="0.3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43"/>
      <c r="S883" s="43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</row>
    <row r="884" spans="1:41" ht="15.75" customHeight="1" x14ac:dyDescent="0.3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43"/>
      <c r="S884" s="43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</row>
    <row r="885" spans="1:41" ht="15.75" customHeight="1" x14ac:dyDescent="0.3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43"/>
      <c r="S885" s="43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</row>
    <row r="886" spans="1:41" ht="15.75" customHeight="1" x14ac:dyDescent="0.3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43"/>
      <c r="S886" s="43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</row>
    <row r="887" spans="1:41" ht="15.75" customHeight="1" x14ac:dyDescent="0.3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43"/>
      <c r="S887" s="43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</row>
    <row r="888" spans="1:41" ht="15.75" customHeight="1" x14ac:dyDescent="0.3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43"/>
      <c r="S888" s="43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</row>
    <row r="889" spans="1:41" ht="15.75" customHeight="1" x14ac:dyDescent="0.3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43"/>
      <c r="S889" s="43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</row>
    <row r="890" spans="1:41" ht="15.75" customHeight="1" x14ac:dyDescent="0.3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43"/>
      <c r="S890" s="43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</row>
    <row r="891" spans="1:41" ht="15.75" customHeight="1" x14ac:dyDescent="0.3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43"/>
      <c r="S891" s="43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</row>
    <row r="892" spans="1:41" ht="15.75" customHeight="1" x14ac:dyDescent="0.3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43"/>
      <c r="S892" s="43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</row>
    <row r="893" spans="1:41" ht="15.75" customHeight="1" x14ac:dyDescent="0.3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43"/>
      <c r="S893" s="43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</row>
    <row r="894" spans="1:41" ht="15.75" customHeight="1" x14ac:dyDescent="0.3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43"/>
      <c r="S894" s="43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</row>
    <row r="895" spans="1:41" ht="15.75" customHeight="1" x14ac:dyDescent="0.3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43"/>
      <c r="S895" s="43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</row>
    <row r="896" spans="1:41" ht="15.75" customHeight="1" x14ac:dyDescent="0.3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43"/>
      <c r="S896" s="43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</row>
    <row r="897" spans="1:41" ht="15.75" customHeight="1" x14ac:dyDescent="0.3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43"/>
      <c r="S897" s="43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</row>
    <row r="898" spans="1:41" ht="15.75" customHeight="1" x14ac:dyDescent="0.3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43"/>
      <c r="S898" s="43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</row>
    <row r="899" spans="1:41" ht="15.75" customHeight="1" x14ac:dyDescent="0.3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43"/>
      <c r="S899" s="43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</row>
    <row r="900" spans="1:41" ht="15.75" customHeight="1" x14ac:dyDescent="0.3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43"/>
      <c r="S900" s="43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</row>
    <row r="901" spans="1:41" ht="15.75" customHeight="1" x14ac:dyDescent="0.3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43"/>
      <c r="S901" s="43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</row>
    <row r="902" spans="1:41" ht="15.75" customHeight="1" x14ac:dyDescent="0.3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43"/>
      <c r="S902" s="43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</row>
    <row r="903" spans="1:41" ht="15.75" customHeight="1" x14ac:dyDescent="0.3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43"/>
      <c r="S903" s="43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</row>
    <row r="904" spans="1:41" ht="15.75" customHeight="1" x14ac:dyDescent="0.3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43"/>
      <c r="S904" s="43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</row>
    <row r="905" spans="1:41" ht="15.75" customHeight="1" x14ac:dyDescent="0.3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43"/>
      <c r="S905" s="43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</row>
    <row r="906" spans="1:41" ht="15.75" customHeight="1" x14ac:dyDescent="0.3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43"/>
      <c r="S906" s="43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</row>
    <row r="907" spans="1:41" ht="15.75" customHeight="1" x14ac:dyDescent="0.3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43"/>
      <c r="S907" s="43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</row>
    <row r="908" spans="1:41" ht="15.75" customHeight="1" x14ac:dyDescent="0.3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43"/>
      <c r="S908" s="43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</row>
    <row r="909" spans="1:41" ht="15.75" customHeight="1" x14ac:dyDescent="0.3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43"/>
      <c r="S909" s="43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</row>
    <row r="910" spans="1:41" ht="15.75" customHeight="1" x14ac:dyDescent="0.3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43"/>
      <c r="S910" s="43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</row>
    <row r="911" spans="1:41" ht="15.75" customHeight="1" x14ac:dyDescent="0.3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43"/>
      <c r="S911" s="43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</row>
    <row r="912" spans="1:41" ht="15.75" customHeight="1" x14ac:dyDescent="0.3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43"/>
      <c r="S912" s="43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</row>
    <row r="913" spans="1:41" ht="15.75" customHeight="1" x14ac:dyDescent="0.3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43"/>
      <c r="S913" s="43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</row>
    <row r="914" spans="1:41" ht="15.75" customHeight="1" x14ac:dyDescent="0.3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43"/>
      <c r="S914" s="43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</row>
    <row r="915" spans="1:41" ht="15.75" customHeight="1" x14ac:dyDescent="0.3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43"/>
      <c r="S915" s="43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</row>
    <row r="916" spans="1:41" ht="15.75" customHeight="1" x14ac:dyDescent="0.3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43"/>
      <c r="S916" s="43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</row>
    <row r="917" spans="1:41" ht="15.75" customHeight="1" x14ac:dyDescent="0.3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43"/>
      <c r="S917" s="43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</row>
    <row r="918" spans="1:41" ht="15.75" customHeight="1" x14ac:dyDescent="0.3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43"/>
      <c r="S918" s="43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</row>
    <row r="919" spans="1:41" ht="15.75" customHeight="1" x14ac:dyDescent="0.3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43"/>
      <c r="S919" s="43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</row>
    <row r="920" spans="1:41" ht="15.75" customHeight="1" x14ac:dyDescent="0.3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43"/>
      <c r="S920" s="43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</row>
    <row r="921" spans="1:41" ht="15.75" customHeight="1" x14ac:dyDescent="0.3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43"/>
      <c r="S921" s="43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</row>
    <row r="922" spans="1:41" ht="15.75" customHeight="1" x14ac:dyDescent="0.3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43"/>
      <c r="S922" s="43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</row>
    <row r="923" spans="1:41" ht="15.75" customHeight="1" x14ac:dyDescent="0.3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43"/>
      <c r="S923" s="43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</row>
    <row r="924" spans="1:41" ht="15.75" customHeight="1" x14ac:dyDescent="0.3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43"/>
      <c r="S924" s="43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</row>
    <row r="925" spans="1:41" ht="15.75" customHeight="1" x14ac:dyDescent="0.3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43"/>
      <c r="S925" s="43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</row>
    <row r="926" spans="1:41" ht="15.75" customHeight="1" x14ac:dyDescent="0.3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43"/>
      <c r="S926" s="43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</row>
    <row r="927" spans="1:41" ht="15.75" customHeight="1" x14ac:dyDescent="0.3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43"/>
      <c r="S927" s="43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</row>
    <row r="928" spans="1:41" ht="15.75" customHeight="1" x14ac:dyDescent="0.3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43"/>
      <c r="S928" s="43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</row>
    <row r="929" spans="1:41" ht="15.75" customHeight="1" x14ac:dyDescent="0.3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43"/>
      <c r="S929" s="43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</row>
    <row r="930" spans="1:41" ht="15.75" customHeight="1" x14ac:dyDescent="0.3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43"/>
      <c r="S930" s="43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</row>
    <row r="931" spans="1:41" ht="15.75" customHeight="1" x14ac:dyDescent="0.3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43"/>
      <c r="S931" s="43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</row>
    <row r="932" spans="1:41" ht="15.75" customHeight="1" x14ac:dyDescent="0.3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43"/>
      <c r="S932" s="43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</row>
    <row r="933" spans="1:41" ht="15.75" customHeight="1" x14ac:dyDescent="0.3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43"/>
      <c r="S933" s="43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</row>
    <row r="934" spans="1:41" ht="15.75" customHeight="1" x14ac:dyDescent="0.3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43"/>
      <c r="S934" s="43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</row>
    <row r="935" spans="1:41" ht="15.75" customHeight="1" x14ac:dyDescent="0.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43"/>
      <c r="S935" s="43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</row>
    <row r="936" spans="1:41" ht="15.75" customHeight="1" x14ac:dyDescent="0.3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43"/>
      <c r="S936" s="43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</row>
    <row r="937" spans="1:41" ht="15.75" customHeight="1" x14ac:dyDescent="0.3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43"/>
      <c r="S937" s="43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</row>
    <row r="938" spans="1:41" ht="15.75" customHeight="1" x14ac:dyDescent="0.3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43"/>
      <c r="S938" s="43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</row>
    <row r="939" spans="1:41" ht="15.75" customHeight="1" x14ac:dyDescent="0.3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43"/>
      <c r="S939" s="43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</row>
    <row r="940" spans="1:41" ht="15.75" customHeight="1" x14ac:dyDescent="0.3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43"/>
      <c r="S940" s="43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</row>
    <row r="941" spans="1:41" ht="15.75" customHeight="1" x14ac:dyDescent="0.3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43"/>
      <c r="S941" s="43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</row>
    <row r="942" spans="1:41" ht="15.75" customHeight="1" x14ac:dyDescent="0.3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43"/>
      <c r="S942" s="43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</row>
    <row r="943" spans="1:41" ht="15.75" customHeight="1" x14ac:dyDescent="0.3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43"/>
      <c r="S943" s="43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</row>
    <row r="944" spans="1:41" ht="15.75" customHeight="1" x14ac:dyDescent="0.3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43"/>
      <c r="S944" s="43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</row>
    <row r="945" spans="1:41" ht="15.75" customHeight="1" x14ac:dyDescent="0.3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43"/>
      <c r="S945" s="43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</row>
    <row r="946" spans="1:41" ht="15.75" customHeight="1" x14ac:dyDescent="0.3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43"/>
      <c r="S946" s="43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</row>
    <row r="947" spans="1:41" ht="15.75" customHeight="1" x14ac:dyDescent="0.3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43"/>
      <c r="S947" s="43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</row>
    <row r="948" spans="1:41" ht="15.75" customHeight="1" x14ac:dyDescent="0.3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43"/>
      <c r="S948" s="43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</row>
    <row r="949" spans="1:41" ht="15.75" customHeight="1" x14ac:dyDescent="0.3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43"/>
      <c r="S949" s="43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</row>
    <row r="950" spans="1:41" ht="15.75" customHeight="1" x14ac:dyDescent="0.3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43"/>
      <c r="S950" s="43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</row>
    <row r="951" spans="1:41" ht="15.75" customHeight="1" x14ac:dyDescent="0.3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43"/>
      <c r="S951" s="43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</row>
    <row r="952" spans="1:41" ht="15.75" customHeight="1" x14ac:dyDescent="0.3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43"/>
      <c r="S952" s="43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</row>
    <row r="953" spans="1:41" ht="15.75" customHeight="1" x14ac:dyDescent="0.3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43"/>
      <c r="S953" s="43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</row>
    <row r="954" spans="1:41" ht="15.75" customHeight="1" x14ac:dyDescent="0.3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43"/>
      <c r="S954" s="43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</row>
    <row r="955" spans="1:41" ht="15.75" customHeight="1" x14ac:dyDescent="0.3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43"/>
      <c r="S955" s="43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</row>
    <row r="956" spans="1:41" ht="15.75" customHeight="1" x14ac:dyDescent="0.3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43"/>
      <c r="S956" s="43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</row>
    <row r="957" spans="1:41" ht="15.75" customHeight="1" x14ac:dyDescent="0.3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43"/>
      <c r="S957" s="43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</row>
    <row r="958" spans="1:41" ht="15.75" customHeight="1" x14ac:dyDescent="0.3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43"/>
      <c r="S958" s="43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</row>
    <row r="959" spans="1:41" ht="15.75" customHeight="1" x14ac:dyDescent="0.3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43"/>
      <c r="S959" s="43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</row>
    <row r="960" spans="1:41" ht="15.75" customHeight="1" x14ac:dyDescent="0.3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43"/>
      <c r="S960" s="43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</row>
    <row r="961" spans="1:41" ht="15.75" customHeight="1" x14ac:dyDescent="0.3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43"/>
      <c r="S961" s="43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</row>
    <row r="962" spans="1:41" ht="15.75" customHeight="1" x14ac:dyDescent="0.3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43"/>
      <c r="S962" s="43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</row>
    <row r="963" spans="1:41" ht="15.75" customHeight="1" x14ac:dyDescent="0.3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43"/>
      <c r="S963" s="43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</row>
    <row r="964" spans="1:41" ht="15.75" customHeight="1" x14ac:dyDescent="0.3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43"/>
      <c r="S964" s="43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</row>
    <row r="965" spans="1:41" ht="15.75" customHeight="1" x14ac:dyDescent="0.3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43"/>
      <c r="S965" s="43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</row>
    <row r="966" spans="1:41" ht="15.75" customHeight="1" x14ac:dyDescent="0.3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43"/>
      <c r="S966" s="43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</row>
    <row r="967" spans="1:41" ht="15.75" customHeight="1" x14ac:dyDescent="0.3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43"/>
      <c r="S967" s="43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</row>
    <row r="968" spans="1:41" ht="15.75" customHeight="1" x14ac:dyDescent="0.3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43"/>
      <c r="S968" s="43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</row>
    <row r="969" spans="1:41" ht="15.75" customHeight="1" x14ac:dyDescent="0.3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43"/>
      <c r="S969" s="43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</row>
    <row r="970" spans="1:41" ht="15.75" customHeight="1" x14ac:dyDescent="0.3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43"/>
      <c r="S970" s="43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</row>
    <row r="971" spans="1:41" ht="15.75" customHeight="1" x14ac:dyDescent="0.3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43"/>
      <c r="S971" s="43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</row>
    <row r="972" spans="1:41" ht="15.75" customHeight="1" x14ac:dyDescent="0.3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43"/>
      <c r="S972" s="43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</row>
    <row r="973" spans="1:41" ht="15.75" customHeight="1" x14ac:dyDescent="0.3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43"/>
      <c r="S973" s="43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</row>
    <row r="974" spans="1:41" ht="15.75" customHeight="1" x14ac:dyDescent="0.3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43"/>
      <c r="S974" s="43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</row>
    <row r="975" spans="1:41" ht="15.75" customHeight="1" x14ac:dyDescent="0.3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43"/>
      <c r="S975" s="43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</row>
    <row r="976" spans="1:41" ht="15.75" customHeight="1" x14ac:dyDescent="0.3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43"/>
      <c r="S976" s="43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</row>
    <row r="977" spans="1:41" ht="15.75" customHeight="1" x14ac:dyDescent="0.3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43"/>
      <c r="S977" s="43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</row>
    <row r="978" spans="1:41" ht="15.75" customHeight="1" x14ac:dyDescent="0.3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43"/>
      <c r="S978" s="43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</row>
    <row r="979" spans="1:41" ht="15.75" customHeight="1" x14ac:dyDescent="0.3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43"/>
      <c r="S979" s="43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</row>
    <row r="980" spans="1:41" ht="15.75" customHeight="1" x14ac:dyDescent="0.3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43"/>
      <c r="S980" s="43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</row>
    <row r="981" spans="1:41" ht="15.75" customHeight="1" x14ac:dyDescent="0.3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43"/>
      <c r="S981" s="43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</row>
    <row r="982" spans="1:41" ht="15.75" customHeight="1" x14ac:dyDescent="0.3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43"/>
      <c r="S982" s="43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</row>
    <row r="983" spans="1:41" ht="15.75" customHeight="1" x14ac:dyDescent="0.3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43"/>
      <c r="S983" s="43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</row>
    <row r="984" spans="1:41" ht="15.75" customHeight="1" x14ac:dyDescent="0.3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43"/>
      <c r="S984" s="43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</row>
    <row r="985" spans="1:41" ht="15.75" customHeight="1" x14ac:dyDescent="0.3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43"/>
      <c r="S985" s="43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</row>
    <row r="986" spans="1:41" ht="15.75" customHeight="1" x14ac:dyDescent="0.3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43"/>
      <c r="S986" s="43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</row>
    <row r="987" spans="1:41" ht="15.75" customHeight="1" x14ac:dyDescent="0.3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43"/>
      <c r="S987" s="43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</row>
    <row r="988" spans="1:41" ht="15.75" customHeight="1" x14ac:dyDescent="0.3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43"/>
      <c r="S988" s="43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</row>
    <row r="989" spans="1:41" ht="15.75" customHeight="1" x14ac:dyDescent="0.3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43"/>
      <c r="S989" s="43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</row>
    <row r="990" spans="1:41" ht="15.75" customHeight="1" x14ac:dyDescent="0.3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43"/>
      <c r="S990" s="43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</row>
    <row r="991" spans="1:41" ht="15.75" customHeight="1" x14ac:dyDescent="0.3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43"/>
      <c r="S991" s="43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</row>
    <row r="992" spans="1:41" ht="15.75" customHeight="1" x14ac:dyDescent="0.3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43"/>
      <c r="S992" s="43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</row>
    <row r="993" spans="1:41" ht="15.75" customHeight="1" x14ac:dyDescent="0.3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43"/>
      <c r="S993" s="43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</row>
    <row r="994" spans="1:41" ht="15.75" customHeight="1" x14ac:dyDescent="0.3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43"/>
      <c r="S994" s="43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</row>
    <row r="995" spans="1:41" ht="15.75" customHeight="1" x14ac:dyDescent="0.3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43"/>
      <c r="S995" s="43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</row>
    <row r="996" spans="1:41" ht="15.75" customHeight="1" x14ac:dyDescent="0.3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43"/>
      <c r="S996" s="43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</row>
    <row r="997" spans="1:41" ht="15.75" customHeight="1" x14ac:dyDescent="0.3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43"/>
      <c r="S997" s="43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</row>
    <row r="998" spans="1:41" ht="15.75" customHeight="1" x14ac:dyDescent="0.3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43"/>
      <c r="S998" s="43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</row>
    <row r="999" spans="1:41" ht="15.75" customHeight="1" x14ac:dyDescent="0.3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43"/>
      <c r="S999" s="43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</row>
    <row r="1000" spans="1:41" ht="15.75" customHeight="1" x14ac:dyDescent="0.3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43"/>
      <c r="S1000" s="43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</row>
  </sheetData>
  <mergeCells count="150">
    <mergeCell ref="T7:T8"/>
    <mergeCell ref="U7:V8"/>
    <mergeCell ref="U9:V9"/>
    <mergeCell ref="Q4:Q5"/>
    <mergeCell ref="S4:S5"/>
    <mergeCell ref="T4:T5"/>
    <mergeCell ref="U4:V5"/>
    <mergeCell ref="U6:V6"/>
    <mergeCell ref="Q7:Q8"/>
    <mergeCell ref="I18:M18"/>
    <mergeCell ref="K19:M19"/>
    <mergeCell ref="Q19:Q20"/>
    <mergeCell ref="S19:S20"/>
    <mergeCell ref="T19:T20"/>
    <mergeCell ref="U19:V20"/>
    <mergeCell ref="U21:V21"/>
    <mergeCell ref="K20:M20"/>
    <mergeCell ref="I21:M21"/>
    <mergeCell ref="K22:M22"/>
    <mergeCell ref="Q22:Q23"/>
    <mergeCell ref="S22:S23"/>
    <mergeCell ref="T22:T23"/>
    <mergeCell ref="U22:V23"/>
    <mergeCell ref="U24:V24"/>
    <mergeCell ref="K23:M23"/>
    <mergeCell ref="I24:M24"/>
    <mergeCell ref="K25:M25"/>
    <mergeCell ref="Q25:Q26"/>
    <mergeCell ref="S25:S26"/>
    <mergeCell ref="T25:T26"/>
    <mergeCell ref="U25:V26"/>
    <mergeCell ref="U27:V27"/>
    <mergeCell ref="K26:M26"/>
    <mergeCell ref="I27:M27"/>
    <mergeCell ref="K28:M28"/>
    <mergeCell ref="Q28:Q29"/>
    <mergeCell ref="S28:S29"/>
    <mergeCell ref="T28:T29"/>
    <mergeCell ref="U28:V29"/>
    <mergeCell ref="U30:V30"/>
    <mergeCell ref="K32:M32"/>
    <mergeCell ref="I33:M33"/>
    <mergeCell ref="K29:M29"/>
    <mergeCell ref="I30:M30"/>
    <mergeCell ref="K31:M31"/>
    <mergeCell ref="Q31:Q32"/>
    <mergeCell ref="S31:S32"/>
    <mergeCell ref="T31:T32"/>
    <mergeCell ref="U31:V32"/>
    <mergeCell ref="U33:V33"/>
    <mergeCell ref="B1:G1"/>
    <mergeCell ref="H1:V1"/>
    <mergeCell ref="A2:M2"/>
    <mergeCell ref="Q2:T2"/>
    <mergeCell ref="U2:V3"/>
    <mergeCell ref="A3:B3"/>
    <mergeCell ref="F3:G3"/>
    <mergeCell ref="I3:J3"/>
    <mergeCell ref="K3:M3"/>
    <mergeCell ref="D4:D5"/>
    <mergeCell ref="E4:E5"/>
    <mergeCell ref="H4:H5"/>
    <mergeCell ref="K4:M4"/>
    <mergeCell ref="K5:M5"/>
    <mergeCell ref="A4:B5"/>
    <mergeCell ref="A6:B6"/>
    <mergeCell ref="A7:B8"/>
    <mergeCell ref="D7:D8"/>
    <mergeCell ref="E7:E8"/>
    <mergeCell ref="H7:H8"/>
    <mergeCell ref="S7:S8"/>
    <mergeCell ref="S10:S11"/>
    <mergeCell ref="S13:S14"/>
    <mergeCell ref="S16:S17"/>
    <mergeCell ref="H10:H11"/>
    <mergeCell ref="H13:H14"/>
    <mergeCell ref="C6:G6"/>
    <mergeCell ref="I6:M6"/>
    <mergeCell ref="K7:M7"/>
    <mergeCell ref="K8:M8"/>
    <mergeCell ref="I9:M9"/>
    <mergeCell ref="K10:M10"/>
    <mergeCell ref="K11:M11"/>
    <mergeCell ref="D10:D11"/>
    <mergeCell ref="D13:D14"/>
    <mergeCell ref="Q10:Q11"/>
    <mergeCell ref="I12:M12"/>
    <mergeCell ref="K13:M13"/>
    <mergeCell ref="Q13:Q14"/>
    <mergeCell ref="K14:M14"/>
    <mergeCell ref="I15:M15"/>
    <mergeCell ref="K16:M16"/>
    <mergeCell ref="Q16:Q17"/>
    <mergeCell ref="K17:M17"/>
    <mergeCell ref="U16:V17"/>
    <mergeCell ref="U18:V18"/>
    <mergeCell ref="T10:T11"/>
    <mergeCell ref="U10:V11"/>
    <mergeCell ref="U12:V12"/>
    <mergeCell ref="T13:T14"/>
    <mergeCell ref="U13:V14"/>
    <mergeCell ref="U15:V15"/>
    <mergeCell ref="T16:T17"/>
    <mergeCell ref="D31:D32"/>
    <mergeCell ref="E31:E32"/>
    <mergeCell ref="A31:B32"/>
    <mergeCell ref="A33:B33"/>
    <mergeCell ref="C33:G33"/>
    <mergeCell ref="A36:J36"/>
    <mergeCell ref="A27:B27"/>
    <mergeCell ref="A28:B29"/>
    <mergeCell ref="D28:D29"/>
    <mergeCell ref="E28:E29"/>
    <mergeCell ref="A30:B30"/>
    <mergeCell ref="C30:G30"/>
    <mergeCell ref="H31:H32"/>
    <mergeCell ref="H28:H29"/>
    <mergeCell ref="A9:B9"/>
    <mergeCell ref="A10:B11"/>
    <mergeCell ref="E10:E11"/>
    <mergeCell ref="A12:B12"/>
    <mergeCell ref="C12:G12"/>
    <mergeCell ref="A13:B14"/>
    <mergeCell ref="E13:E14"/>
    <mergeCell ref="A15:B15"/>
    <mergeCell ref="C15:G15"/>
    <mergeCell ref="C9:G9"/>
    <mergeCell ref="A24:B24"/>
    <mergeCell ref="C24:G24"/>
    <mergeCell ref="A25:B26"/>
    <mergeCell ref="D25:D26"/>
    <mergeCell ref="E25:E26"/>
    <mergeCell ref="H25:H26"/>
    <mergeCell ref="C27:G27"/>
    <mergeCell ref="A16:B17"/>
    <mergeCell ref="D16:D17"/>
    <mergeCell ref="E16:E17"/>
    <mergeCell ref="H16:H17"/>
    <mergeCell ref="C18:G18"/>
    <mergeCell ref="D19:D20"/>
    <mergeCell ref="D22:D23"/>
    <mergeCell ref="H19:H20"/>
    <mergeCell ref="H22:H23"/>
    <mergeCell ref="A18:B18"/>
    <mergeCell ref="A19:B20"/>
    <mergeCell ref="E19:E20"/>
    <mergeCell ref="A21:B21"/>
    <mergeCell ref="C21:G21"/>
    <mergeCell ref="A22:B23"/>
    <mergeCell ref="E22:E23"/>
  </mergeCells>
  <pageMargins left="0.7" right="0.7" top="0.75" bottom="0.75" header="0" footer="0"/>
  <pageSetup orientation="landscape"/>
  <headerFooter>
    <oddHeader>&amp;CSCHEDULE OF REAL ESTATE OWNED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Real Estate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Lawton</dc:creator>
  <cp:lastModifiedBy>Joel Lawton</cp:lastModifiedBy>
  <dcterms:created xsi:type="dcterms:W3CDTF">2025-03-24T17:42:05Z</dcterms:created>
  <dcterms:modified xsi:type="dcterms:W3CDTF">2025-03-24T17:42:05Z</dcterms:modified>
</cp:coreProperties>
</file>