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mikew/Desktop/Investment/Investment Data/PRESENTATION TEMPLATES/"/>
    </mc:Choice>
  </mc:AlternateContent>
  <xr:revisionPtr revIDLastSave="0" documentId="13_ncr:1_{452F0420-7D2B-204F-9CBD-AE30AB657460}" xr6:coauthVersionLast="47" xr6:coauthVersionMax="47" xr10:uidLastSave="{00000000-0000-0000-0000-000000000000}"/>
  <bookViews>
    <workbookView xWindow="0" yWindow="500" windowWidth="28800" windowHeight="162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C13" i="1"/>
  <c r="P41" i="1"/>
  <c r="P33" i="1"/>
  <c r="D29" i="1"/>
  <c r="D30" i="1" l="1"/>
  <c r="P37" i="1"/>
  <c r="P39" i="1" s="1"/>
  <c r="C12" i="1"/>
  <c r="D14" i="1"/>
  <c r="D8" i="1"/>
  <c r="D7" i="1"/>
  <c r="C9" i="1"/>
  <c r="C16" i="1" s="1"/>
  <c r="D9" i="1" l="1"/>
  <c r="C17" i="1"/>
  <c r="D17" i="1" s="1"/>
  <c r="C15" i="1"/>
  <c r="D16" i="1"/>
  <c r="D39" i="1" l="1"/>
  <c r="D15" i="1"/>
  <c r="D18" i="1" s="1"/>
  <c r="D34" i="1" s="1"/>
  <c r="D37" i="1" s="1"/>
  <c r="C18" i="1"/>
  <c r="D40" i="1" l="1"/>
  <c r="D42" i="1" s="1"/>
  <c r="D36" i="1" s="1"/>
  <c r="D35" i="1"/>
  <c r="P40" i="1" l="1"/>
  <c r="C36" i="1" s="1"/>
</calcChain>
</file>

<file path=xl/sharedStrings.xml><?xml version="1.0" encoding="utf-8"?>
<sst xmlns="http://schemas.openxmlformats.org/spreadsheetml/2006/main" count="66" uniqueCount="62">
  <si>
    <t>%</t>
  </si>
  <si>
    <t>RENT PROJECTED</t>
  </si>
  <si>
    <t xml:space="preserve">MONTHLY </t>
  </si>
  <si>
    <t>DESCRIPTION</t>
  </si>
  <si>
    <t>ANNUAL</t>
  </si>
  <si>
    <t>UTILITIES CHARGED</t>
  </si>
  <si>
    <t>INSURANCE</t>
  </si>
  <si>
    <t>PROPERTY TAX</t>
  </si>
  <si>
    <t>UTILITY COSTS</t>
  </si>
  <si>
    <t xml:space="preserve">MAINTENANCE </t>
  </si>
  <si>
    <t>MANAGEMENT</t>
  </si>
  <si>
    <t xml:space="preserve">VACANCY </t>
  </si>
  <si>
    <t>INCOME</t>
  </si>
  <si>
    <t>EXPENSES</t>
  </si>
  <si>
    <t>TOTAL</t>
  </si>
  <si>
    <t>NOI</t>
  </si>
  <si>
    <t>CAP RATE</t>
  </si>
  <si>
    <t>DCR</t>
  </si>
  <si>
    <t>LEGAL</t>
  </si>
  <si>
    <t>APPRAISAL</t>
  </si>
  <si>
    <t>INSPECTION</t>
  </si>
  <si>
    <t>RENOVATION</t>
  </si>
  <si>
    <t>DOWN PAYMENT</t>
  </si>
  <si>
    <t>ADDITIONAL ESTIMATED COSTS TO CLOSE</t>
  </si>
  <si>
    <t>FINANCING ESTIMATE</t>
  </si>
  <si>
    <t xml:space="preserve">20% INVESTMENT PROPERTY </t>
  </si>
  <si>
    <t>AMM.</t>
  </si>
  <si>
    <t>30YR</t>
  </si>
  <si>
    <t>TERM</t>
  </si>
  <si>
    <t>RATE</t>
  </si>
  <si>
    <t xml:space="preserve">RESERVE FUND </t>
  </si>
  <si>
    <t>vacancy + maintenance contribution</t>
  </si>
  <si>
    <t>INCOME - EXPENSES</t>
  </si>
  <si>
    <t>TOTAL MONTHLY CASH FLOW</t>
  </si>
  <si>
    <t xml:space="preserve">LOAN $ </t>
  </si>
  <si>
    <t>End of Term Balance</t>
  </si>
  <si>
    <t>PAYMENT/M</t>
  </si>
  <si>
    <t>estimate based on forcasted appreciation rate percentage</t>
  </si>
  <si>
    <t>see attached renovation budget for details if applicable</t>
  </si>
  <si>
    <t>MKWEST PROPERTIES</t>
  </si>
  <si>
    <t>(250) 681-4212</t>
  </si>
  <si>
    <t>The Above opportunity is based on non-guaranteed estimates.  Purchaser shall perform their own due diligence.  We do not Guarantee or Warranty any of the figures listed herein.  The content of this document is for informational purposes only and is not intended to provide financial, insurance, legal, accounting or tax advice, and shall not be relied upon by you in that regard</t>
  </si>
  <si>
    <t>PROPERTY DESCRIPTION</t>
  </si>
  <si>
    <t>ADDRESS</t>
  </si>
  <si>
    <t>UNIT DESCRIPTION</t>
  </si>
  <si>
    <t>MLS #</t>
  </si>
  <si>
    <t>BUILDING AGE</t>
  </si>
  <si>
    <t>TOTAL SQ FT</t>
  </si>
  <si>
    <t>TOTAL CASH TO CLOSE</t>
  </si>
  <si>
    <t>FUTURE VALUE=</t>
  </si>
  <si>
    <t>PRESENT VALUE</t>
  </si>
  <si>
    <t xml:space="preserve">INTEREST RATE </t>
  </si>
  <si>
    <t>COMPOUNDING PERIODS PER YEAR</t>
  </si>
  <si>
    <t>5 YEAR APPRECIATION=</t>
  </si>
  <si>
    <t>5 YEAR CASH FLOW=</t>
  </si>
  <si>
    <t>PURCHASE PRICE</t>
  </si>
  <si>
    <t>5 YR RETURN ON EQUITY</t>
  </si>
  <si>
    <t>MARKET VALUE AT OCCUPANCY</t>
  </si>
  <si>
    <t>5 yr</t>
  </si>
  <si>
    <t>5 YEAR MORTGAGE PAYDOWN=</t>
  </si>
  <si>
    <t>PROPERTY TRANSFER TAX</t>
  </si>
  <si>
    <t>mike@mkwest.ca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</si>
</sst>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quot;$&quot;#,##0.00"/>
  </numFmts>
  <fonts count="11" x14ac:knownFonts="1">
    <font>
      <sz val="11"/>
      <color theme="1"/>
      <name val="Calibri"/>
      <family val="2"/>
      <scheme val="minor"/>
    </font>
    <font>
      <sz val="10"/>
      <color theme="1"/>
      <name val="Calibri"/>
      <family val="2"/>
      <scheme val="minor"/>
    </font>
    <font>
      <sz val="11"/>
      <color rgb="FF006100"/>
      <name val="Calibri"/>
      <family val="2"/>
      <scheme val="minor"/>
    </font>
    <font>
      <sz val="11"/>
      <color rgb="FF9C0006"/>
      <name val="Calibri"/>
      <family val="2"/>
      <scheme val="minor"/>
    </font>
    <font>
      <sz val="8"/>
      <color rgb="FF000000"/>
      <name val="Times New Roman"/>
      <family val="1"/>
    </font>
    <font>
      <u/>
      <sz val="11"/>
      <color theme="10"/>
      <name val="Calibri"/>
      <family val="2"/>
      <scheme val="minor"/>
    </font>
    <font>
      <sz val="8"/>
      <color theme="1"/>
      <name val="Calibri"/>
      <family val="2"/>
      <scheme val="minor"/>
    </font>
    <font>
      <b/>
      <sz val="8"/>
      <color theme="1"/>
      <name val="Calibri"/>
      <family val="2"/>
      <scheme val="minor"/>
    </font>
    <font>
      <sz val="8"/>
      <color rgb="FF9C0006"/>
      <name val="Calibri"/>
      <family val="2"/>
      <scheme val="minor"/>
    </font>
    <font>
      <sz val="8"/>
      <color rgb="FF006100"/>
      <name val="Calibri"/>
      <family val="2"/>
      <scheme val="minor"/>
    </font>
    <font>
      <sz val="8"/>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4">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cellStyleXfs>
  <cellXfs count="126">
    <xf numFmtId="0" fontId="0" fillId="0" borderId="0" xfId="0"/>
    <xf numFmtId="0" fontId="1" fillId="0" borderId="0" xfId="0" applyFont="1" applyBorder="1"/>
    <xf numFmtId="0" fontId="1" fillId="0" borderId="0" xfId="0" applyFont="1"/>
    <xf numFmtId="9" fontId="1" fillId="0" borderId="0" xfId="0" applyNumberFormat="1" applyFont="1"/>
    <xf numFmtId="0" fontId="1" fillId="0" borderId="0" xfId="0" applyFont="1" applyAlignment="1">
      <alignment wrapText="1"/>
    </xf>
    <xf numFmtId="9" fontId="1" fillId="0" borderId="0" xfId="0" applyNumberFormat="1" applyFont="1" applyAlignment="1">
      <alignment wrapText="1"/>
    </xf>
    <xf numFmtId="0" fontId="6" fillId="0" borderId="17" xfId="0" applyFont="1" applyBorder="1"/>
    <xf numFmtId="0" fontId="6" fillId="0" borderId="18" xfId="0" applyFont="1" applyBorder="1"/>
    <xf numFmtId="0" fontId="6" fillId="0" borderId="0" xfId="0" applyFont="1" applyBorder="1"/>
    <xf numFmtId="9" fontId="6" fillId="0" borderId="0" xfId="0" applyNumberFormat="1" applyFont="1" applyBorder="1"/>
    <xf numFmtId="0" fontId="6" fillId="0" borderId="0" xfId="0" applyFont="1"/>
    <xf numFmtId="0" fontId="7" fillId="0" borderId="19" xfId="0" applyFont="1" applyBorder="1"/>
    <xf numFmtId="9" fontId="6" fillId="0" borderId="20" xfId="0" applyNumberFormat="1" applyFont="1" applyBorder="1"/>
    <xf numFmtId="0" fontId="7" fillId="0" borderId="20" xfId="0" applyFont="1" applyBorder="1"/>
    <xf numFmtId="0" fontId="6" fillId="0" borderId="20" xfId="0" applyFont="1" applyBorder="1"/>
    <xf numFmtId="0" fontId="6" fillId="0" borderId="21" xfId="0" applyFont="1" applyBorder="1"/>
    <xf numFmtId="164" fontId="6" fillId="4" borderId="3" xfId="0" applyNumberFormat="1" applyFont="1" applyFill="1" applyBorder="1" applyProtection="1">
      <protection locked="0"/>
    </xf>
    <xf numFmtId="164" fontId="6" fillId="0" borderId="4" xfId="0" applyNumberFormat="1" applyFont="1" applyBorder="1"/>
    <xf numFmtId="0" fontId="6" fillId="0" borderId="22" xfId="0" applyFont="1" applyBorder="1"/>
    <xf numFmtId="164" fontId="6" fillId="4" borderId="6" xfId="0" applyNumberFormat="1" applyFont="1" applyFill="1" applyBorder="1" applyProtection="1">
      <protection locked="0"/>
    </xf>
    <xf numFmtId="164" fontId="6" fillId="0" borderId="7" xfId="0" applyNumberFormat="1" applyFont="1" applyBorder="1"/>
    <xf numFmtId="164" fontId="6" fillId="0" borderId="0" xfId="0" applyNumberFormat="1" applyFont="1" applyBorder="1"/>
    <xf numFmtId="0" fontId="6" fillId="0" borderId="23" xfId="0" applyFont="1" applyBorder="1"/>
    <xf numFmtId="0" fontId="7" fillId="0" borderId="23" xfId="0" applyFont="1" applyBorder="1"/>
    <xf numFmtId="9" fontId="7" fillId="0" borderId="0" xfId="0" applyNumberFormat="1" applyFont="1" applyBorder="1"/>
    <xf numFmtId="0" fontId="7" fillId="0" borderId="0" xfId="0" applyFont="1" applyBorder="1"/>
    <xf numFmtId="9" fontId="6" fillId="0" borderId="3" xfId="0" applyNumberFormat="1" applyFont="1" applyBorder="1"/>
    <xf numFmtId="164" fontId="6" fillId="0" borderId="3" xfId="0" applyNumberFormat="1" applyFont="1" applyBorder="1"/>
    <xf numFmtId="164" fontId="6" fillId="4" borderId="4" xfId="0" applyNumberFormat="1" applyFont="1" applyFill="1" applyBorder="1" applyProtection="1">
      <protection locked="0"/>
    </xf>
    <xf numFmtId="0" fontId="6" fillId="0" borderId="24" xfId="0" applyFont="1" applyBorder="1"/>
    <xf numFmtId="9" fontId="6" fillId="0" borderId="1" xfId="0" applyNumberFormat="1" applyFont="1" applyBorder="1"/>
    <xf numFmtId="164" fontId="6" fillId="0" borderId="1" xfId="0" applyNumberFormat="1" applyFont="1" applyBorder="1"/>
    <xf numFmtId="164" fontId="6" fillId="4" borderId="5" xfId="0" applyNumberFormat="1" applyFont="1" applyFill="1" applyBorder="1" applyProtection="1">
      <protection locked="0"/>
    </xf>
    <xf numFmtId="164" fontId="6" fillId="4" borderId="1" xfId="0" applyNumberFormat="1" applyFont="1" applyFill="1" applyBorder="1" applyProtection="1">
      <protection locked="0"/>
    </xf>
    <xf numFmtId="164" fontId="6" fillId="0" borderId="5" xfId="0" applyNumberFormat="1" applyFont="1" applyBorder="1"/>
    <xf numFmtId="9" fontId="6" fillId="4" borderId="1" xfId="0" applyNumberFormat="1" applyFont="1" applyFill="1" applyBorder="1" applyProtection="1">
      <protection locked="0"/>
    </xf>
    <xf numFmtId="9" fontId="6" fillId="4" borderId="6" xfId="0" applyNumberFormat="1" applyFont="1" applyFill="1" applyBorder="1" applyProtection="1">
      <protection locked="0"/>
    </xf>
    <xf numFmtId="164" fontId="6" fillId="0" borderId="6" xfId="0" applyNumberFormat="1" applyFont="1" applyBorder="1"/>
    <xf numFmtId="164" fontId="6" fillId="0" borderId="8" xfId="0" applyNumberFormat="1" applyFont="1" applyBorder="1"/>
    <xf numFmtId="164" fontId="6" fillId="0" borderId="9" xfId="0" applyNumberFormat="1" applyFont="1" applyBorder="1"/>
    <xf numFmtId="0" fontId="7" fillId="0" borderId="23" xfId="0" applyFont="1" applyBorder="1" applyAlignment="1">
      <alignment horizontal="right"/>
    </xf>
    <xf numFmtId="0" fontId="7" fillId="0" borderId="0" xfId="0" applyFont="1" applyBorder="1" applyAlignment="1">
      <alignment horizontal="right"/>
    </xf>
    <xf numFmtId="0" fontId="7" fillId="0" borderId="23" xfId="0" applyFont="1" applyBorder="1" applyAlignment="1">
      <alignment horizontal="left"/>
    </xf>
    <xf numFmtId="164" fontId="6" fillId="0" borderId="0" xfId="0" applyNumberFormat="1" applyFont="1" applyBorder="1" applyAlignment="1">
      <alignment horizontal="center"/>
    </xf>
    <xf numFmtId="0" fontId="6" fillId="0" borderId="0" xfId="0" applyFont="1" applyBorder="1" applyAlignment="1">
      <alignment horizontal="center"/>
    </xf>
    <xf numFmtId="0" fontId="6" fillId="0" borderId="16" xfId="0" applyFont="1" applyFill="1" applyBorder="1" applyAlignment="1">
      <alignment horizontal="center"/>
    </xf>
    <xf numFmtId="0" fontId="6" fillId="0" borderId="22" xfId="0" applyFont="1" applyFill="1" applyBorder="1" applyAlignment="1">
      <alignment horizontal="center"/>
    </xf>
    <xf numFmtId="0" fontId="6" fillId="0" borderId="8" xfId="0" applyFont="1" applyBorder="1" applyAlignment="1">
      <alignment horizontal="left"/>
    </xf>
    <xf numFmtId="0" fontId="6" fillId="0" borderId="10" xfId="0" applyFont="1" applyBorder="1" applyAlignment="1">
      <alignment horizontal="left"/>
    </xf>
    <xf numFmtId="164" fontId="6" fillId="4" borderId="10" xfId="0" applyNumberFormat="1" applyFont="1" applyFill="1" applyBorder="1" applyAlignment="1" applyProtection="1">
      <alignment horizontal="center"/>
      <protection locked="0"/>
    </xf>
    <xf numFmtId="0" fontId="6" fillId="4" borderId="10" xfId="0" applyFont="1" applyFill="1" applyBorder="1" applyAlignment="1" applyProtection="1">
      <alignment horizontal="center"/>
      <protection locked="0"/>
    </xf>
    <xf numFmtId="10" fontId="6" fillId="4" borderId="10"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7" fontId="6" fillId="4" borderId="11" xfId="0" applyNumberFormat="1" applyFont="1" applyFill="1" applyBorder="1" applyProtection="1">
      <protection locked="0"/>
    </xf>
    <xf numFmtId="7" fontId="6" fillId="4" borderId="12" xfId="0" applyNumberFormat="1" applyFont="1" applyFill="1" applyBorder="1" applyProtection="1">
      <protection locked="0"/>
    </xf>
    <xf numFmtId="7" fontId="8" fillId="3" borderId="2" xfId="2" applyNumberFormat="1" applyFont="1" applyBorder="1"/>
    <xf numFmtId="164" fontId="9" fillId="2" borderId="12" xfId="1" applyNumberFormat="1" applyFont="1" applyBorder="1"/>
    <xf numFmtId="0" fontId="6" fillId="0" borderId="23" xfId="0" applyFont="1" applyFill="1" applyBorder="1"/>
    <xf numFmtId="164" fontId="9" fillId="2" borderId="11" xfId="1" applyNumberFormat="1" applyFont="1" applyBorder="1"/>
    <xf numFmtId="164" fontId="9" fillId="2" borderId="13" xfId="1" applyNumberFormat="1" applyFont="1" applyBorder="1"/>
    <xf numFmtId="0" fontId="6" fillId="0" borderId="22" xfId="0" applyFont="1" applyFill="1" applyBorder="1"/>
    <xf numFmtId="0" fontId="6" fillId="0" borderId="25" xfId="0" applyFont="1" applyFill="1" applyBorder="1"/>
    <xf numFmtId="9" fontId="6" fillId="0" borderId="16" xfId="0" applyNumberFormat="1" applyFont="1" applyBorder="1"/>
    <xf numFmtId="0" fontId="6" fillId="0" borderId="16" xfId="0" applyFont="1" applyBorder="1"/>
    <xf numFmtId="164" fontId="9" fillId="2" borderId="2" xfId="1" applyNumberFormat="1" applyFont="1" applyBorder="1"/>
    <xf numFmtId="0" fontId="6" fillId="0" borderId="26" xfId="0" applyFont="1" applyBorder="1"/>
    <xf numFmtId="0" fontId="6" fillId="0" borderId="11" xfId="0" applyFont="1" applyBorder="1"/>
    <xf numFmtId="0" fontId="6" fillId="0" borderId="13" xfId="0" applyFont="1" applyBorder="1"/>
    <xf numFmtId="9" fontId="6" fillId="0" borderId="13" xfId="0" applyNumberFormat="1" applyFont="1" applyBorder="1" applyAlignment="1">
      <alignment horizontal="center"/>
    </xf>
    <xf numFmtId="0" fontId="6" fillId="0" borderId="30" xfId="0" applyFont="1" applyBorder="1"/>
    <xf numFmtId="9" fontId="6" fillId="0" borderId="30" xfId="0" applyNumberFormat="1" applyFont="1" applyBorder="1" applyAlignment="1">
      <alignment horizontal="center"/>
    </xf>
    <xf numFmtId="0" fontId="1" fillId="0" borderId="1" xfId="0" applyFont="1" applyBorder="1"/>
    <xf numFmtId="0" fontId="1" fillId="0" borderId="34" xfId="0" applyFont="1" applyBorder="1" applyAlignment="1"/>
    <xf numFmtId="0" fontId="1" fillId="0" borderId="35" xfId="0" applyFont="1" applyBorder="1" applyAlignment="1"/>
    <xf numFmtId="164" fontId="1" fillId="0" borderId="1" xfId="0" applyNumberFormat="1" applyFont="1" applyBorder="1"/>
    <xf numFmtId="10" fontId="1" fillId="0" borderId="1" xfId="0" applyNumberFormat="1" applyFont="1" applyBorder="1"/>
    <xf numFmtId="8" fontId="1" fillId="0" borderId="1" xfId="0" applyNumberFormat="1" applyFont="1" applyBorder="1"/>
    <xf numFmtId="0" fontId="1" fillId="0" borderId="0" xfId="0" applyFont="1" applyAlignment="1">
      <alignment horizontal="right"/>
    </xf>
    <xf numFmtId="164" fontId="6" fillId="0" borderId="2" xfId="0" applyNumberFormat="1" applyFont="1" applyBorder="1"/>
    <xf numFmtId="9" fontId="10" fillId="4" borderId="1" xfId="0" applyNumberFormat="1" applyFont="1" applyFill="1" applyBorder="1" applyProtection="1">
      <protection locked="0"/>
    </xf>
    <xf numFmtId="0" fontId="1" fillId="0" borderId="0" xfId="0" applyFont="1" applyAlignment="1">
      <alignment horizontal="right"/>
    </xf>
    <xf numFmtId="7" fontId="1" fillId="0" borderId="1" xfId="0" applyNumberFormat="1" applyFont="1" applyBorder="1"/>
    <xf numFmtId="164" fontId="0" fillId="0" borderId="2" xfId="0" applyNumberFormat="1" applyBorder="1"/>
    <xf numFmtId="10" fontId="6" fillId="0" borderId="37" xfId="0" applyNumberFormat="1" applyFont="1" applyBorder="1"/>
    <xf numFmtId="4" fontId="6" fillId="0" borderId="38" xfId="0" applyNumberFormat="1" applyFont="1" applyBorder="1"/>
    <xf numFmtId="10" fontId="6" fillId="0" borderId="2" xfId="0" applyNumberFormat="1" applyFont="1" applyBorder="1"/>
    <xf numFmtId="9" fontId="6" fillId="4" borderId="2" xfId="0" applyNumberFormat="1" applyFont="1" applyFill="1" applyBorder="1" applyProtection="1">
      <protection locked="0"/>
    </xf>
    <xf numFmtId="7" fontId="6" fillId="0" borderId="13" xfId="0" applyNumberFormat="1" applyFont="1" applyFill="1" applyBorder="1"/>
    <xf numFmtId="164" fontId="10" fillId="0" borderId="11" xfId="2" applyNumberFormat="1" applyFont="1" applyFill="1" applyBorder="1" applyProtection="1">
      <protection locked="0"/>
    </xf>
    <xf numFmtId="164" fontId="10" fillId="0" borderId="30" xfId="2" applyNumberFormat="1" applyFont="1" applyFill="1" applyBorder="1" applyProtection="1">
      <protection locked="0"/>
    </xf>
    <xf numFmtId="7" fontId="6" fillId="0" borderId="30" xfId="0" applyNumberFormat="1" applyFont="1" applyFill="1" applyBorder="1" applyProtection="1"/>
    <xf numFmtId="0" fontId="4" fillId="0" borderId="0" xfId="0" applyFont="1" applyAlignment="1">
      <alignment horizontal="center" vertical="center" wrapText="1"/>
    </xf>
    <xf numFmtId="9" fontId="6" fillId="0" borderId="27" xfId="0" applyNumberFormat="1" applyFont="1" applyBorder="1" applyAlignment="1" applyProtection="1">
      <alignment horizontal="left"/>
      <protection locked="0"/>
    </xf>
    <xf numFmtId="9" fontId="6" fillId="0" borderId="3" xfId="0" applyNumberFormat="1" applyFont="1" applyBorder="1" applyAlignment="1" applyProtection="1">
      <alignment horizontal="left"/>
      <protection locked="0"/>
    </xf>
    <xf numFmtId="9" fontId="6" fillId="0" borderId="4" xfId="0" applyNumberFormat="1" applyFont="1" applyBorder="1" applyAlignment="1" applyProtection="1">
      <alignment horizontal="left"/>
      <protection locked="0"/>
    </xf>
    <xf numFmtId="9" fontId="6" fillId="0" borderId="28" xfId="0" applyNumberFormat="1" applyFont="1" applyBorder="1" applyAlignment="1" applyProtection="1">
      <alignment horizontal="left"/>
      <protection locked="0"/>
    </xf>
    <xf numFmtId="9" fontId="6" fillId="0" borderId="6" xfId="0" applyNumberFormat="1" applyFont="1" applyBorder="1" applyAlignment="1" applyProtection="1">
      <alignment horizontal="left"/>
      <protection locked="0"/>
    </xf>
    <xf numFmtId="9" fontId="6" fillId="0" borderId="7" xfId="0" applyNumberFormat="1" applyFont="1" applyBorder="1" applyAlignment="1" applyProtection="1">
      <alignment horizontal="left"/>
      <protection locked="0"/>
    </xf>
    <xf numFmtId="9" fontId="6" fillId="0" borderId="15" xfId="0" applyNumberFormat="1" applyFont="1" applyBorder="1" applyAlignment="1" applyProtection="1">
      <alignment horizontal="center"/>
      <protection locked="0"/>
    </xf>
    <xf numFmtId="9" fontId="6" fillId="0" borderId="31" xfId="0" applyNumberFormat="1" applyFont="1" applyBorder="1" applyAlignment="1" applyProtection="1">
      <alignment horizontal="center"/>
      <protection locked="0"/>
    </xf>
    <xf numFmtId="9" fontId="6" fillId="0" borderId="14" xfId="0" applyNumberFormat="1" applyFont="1" applyBorder="1" applyAlignment="1" applyProtection="1">
      <alignment horizontal="center"/>
      <protection locked="0"/>
    </xf>
    <xf numFmtId="0" fontId="6" fillId="0" borderId="28" xfId="0" applyNumberFormat="1" applyFont="1" applyBorder="1" applyAlignment="1" applyProtection="1">
      <alignment horizontal="center"/>
      <protection locked="0"/>
    </xf>
    <xf numFmtId="0" fontId="6" fillId="0" borderId="6" xfId="0" applyNumberFormat="1" applyFont="1" applyBorder="1" applyAlignment="1" applyProtection="1">
      <alignment horizontal="center"/>
      <protection locked="0"/>
    </xf>
    <xf numFmtId="0" fontId="6" fillId="0" borderId="29" xfId="0" applyNumberFormat="1" applyFont="1" applyBorder="1" applyAlignment="1" applyProtection="1">
      <alignment horizontal="center"/>
      <protection locked="0"/>
    </xf>
    <xf numFmtId="0" fontId="6" fillId="0" borderId="15" xfId="0" applyNumberFormat="1" applyFont="1" applyBorder="1" applyAlignment="1" applyProtection="1">
      <alignment horizontal="center"/>
      <protection locked="0"/>
    </xf>
    <xf numFmtId="0" fontId="6" fillId="0" borderId="31" xfId="0" applyNumberFormat="1" applyFont="1" applyBorder="1" applyAlignment="1" applyProtection="1">
      <alignment horizontal="center"/>
      <protection locked="0"/>
    </xf>
    <xf numFmtId="0" fontId="6" fillId="0" borderId="32" xfId="0" applyNumberFormat="1" applyFont="1" applyBorder="1" applyAlignment="1" applyProtection="1">
      <alignment horizontal="center"/>
      <protection locked="0"/>
    </xf>
    <xf numFmtId="0" fontId="6" fillId="0" borderId="7" xfId="0" applyNumberFormat="1" applyFont="1" applyBorder="1" applyAlignment="1" applyProtection="1">
      <alignment horizontal="center"/>
      <protection locked="0"/>
    </xf>
    <xf numFmtId="0" fontId="1" fillId="0" borderId="20" xfId="0" applyFont="1" applyBorder="1" applyAlignment="1">
      <alignment horizontal="center" vertical="center"/>
    </xf>
    <xf numFmtId="0" fontId="5" fillId="0" borderId="0" xfId="3" applyAlignment="1">
      <alignment horizontal="center" vertical="center"/>
    </xf>
    <xf numFmtId="0" fontId="1" fillId="0" borderId="0" xfId="0" applyFont="1" applyAlignment="1">
      <alignment horizontal="center" vertical="center"/>
    </xf>
    <xf numFmtId="0" fontId="7" fillId="0" borderId="23" xfId="0" applyFont="1" applyBorder="1" applyAlignment="1">
      <alignment horizontal="right"/>
    </xf>
    <xf numFmtId="0" fontId="7" fillId="0" borderId="0" xfId="0" applyFont="1" applyBorder="1" applyAlignment="1">
      <alignment horizontal="right"/>
    </xf>
    <xf numFmtId="0" fontId="6" fillId="0" borderId="0" xfId="0" applyFont="1" applyFill="1" applyBorder="1" applyAlignment="1" applyProtection="1">
      <alignment horizontal="left"/>
      <protection locked="0"/>
    </xf>
    <xf numFmtId="0" fontId="6" fillId="0" borderId="0" xfId="0" applyFont="1" applyBorder="1" applyAlignment="1">
      <alignment horizontal="center"/>
    </xf>
    <xf numFmtId="0" fontId="6" fillId="0" borderId="17" xfId="0" applyFont="1" applyBorder="1" applyAlignment="1">
      <alignment horizontal="left"/>
    </xf>
    <xf numFmtId="0" fontId="6" fillId="0" borderId="3" xfId="0" applyFont="1" applyBorder="1" applyAlignment="1">
      <alignment horizontal="left"/>
    </xf>
    <xf numFmtId="0" fontId="6" fillId="0" borderId="18" xfId="0" applyFont="1" applyBorder="1" applyAlignment="1">
      <alignment horizontal="left"/>
    </xf>
    <xf numFmtId="0" fontId="6" fillId="0" borderId="6" xfId="0" applyFont="1" applyBorder="1" applyAlignment="1">
      <alignment horizontal="left"/>
    </xf>
    <xf numFmtId="0" fontId="1" fillId="0" borderId="0" xfId="0" applyFont="1" applyAlignment="1">
      <alignment horizontal="right"/>
    </xf>
    <xf numFmtId="0" fontId="1" fillId="0" borderId="33" xfId="0" applyFont="1" applyBorder="1" applyAlignment="1">
      <alignment horizontal="right"/>
    </xf>
    <xf numFmtId="0" fontId="1" fillId="0" borderId="34" xfId="0" applyFont="1" applyBorder="1" applyAlignment="1">
      <alignment horizontal="center"/>
    </xf>
    <xf numFmtId="0" fontId="1" fillId="0" borderId="36" xfId="0" applyFont="1" applyBorder="1" applyAlignment="1">
      <alignment horizontal="center"/>
    </xf>
    <xf numFmtId="0" fontId="1" fillId="0" borderId="35" xfId="0" applyFont="1" applyBorder="1" applyAlignment="1">
      <alignment horizontal="center"/>
    </xf>
    <xf numFmtId="164" fontId="1" fillId="0" borderId="1" xfId="0" applyNumberFormat="1" applyFont="1" applyBorder="1" applyProtection="1">
      <protection locked="0"/>
    </xf>
    <xf numFmtId="7" fontId="6" fillId="5" borderId="10" xfId="0" applyNumberFormat="1" applyFont="1" applyFill="1" applyBorder="1" applyAlignment="1" applyProtection="1">
      <alignment horizontal="center"/>
      <protection locked="0"/>
    </xf>
  </cellXfs>
  <cellStyles count="4">
    <cellStyle name="Bad" xfId="2" builtinId="27"/>
    <cellStyle name="Good" xfId="1" builtinId="26"/>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e@mkwest.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showGridLines="0" tabSelected="1" zoomScale="120" zoomScaleNormal="120" workbookViewId="0">
      <selection activeCell="H32" sqref="H32"/>
    </sheetView>
  </sheetViews>
  <sheetFormatPr baseColWidth="10" defaultColWidth="9.1640625" defaultRowHeight="14" x14ac:dyDescent="0.2"/>
  <cols>
    <col min="1" max="1" width="20.1640625" style="2" customWidth="1"/>
    <col min="2" max="2" width="4.5" style="3" bestFit="1" customWidth="1"/>
    <col min="3" max="3" width="11.1640625" style="2" bestFit="1" customWidth="1"/>
    <col min="4" max="4" width="11.83203125" style="2" bestFit="1" customWidth="1"/>
    <col min="5" max="5" width="10.33203125" style="2" customWidth="1"/>
    <col min="6" max="7" width="10.1640625" style="2" bestFit="1" customWidth="1"/>
    <col min="8" max="8" width="16.5" style="2" bestFit="1" customWidth="1"/>
    <col min="9" max="15" width="9.1640625" style="2"/>
    <col min="16" max="16" width="13.5" style="2" bestFit="1" customWidth="1"/>
    <col min="17" max="16384" width="9.1640625" style="2"/>
  </cols>
  <sheetData>
    <row r="1" spans="1:8" x14ac:dyDescent="0.2">
      <c r="A1" s="66" t="s">
        <v>42</v>
      </c>
      <c r="B1" s="92"/>
      <c r="C1" s="93"/>
      <c r="D1" s="93"/>
      <c r="E1" s="93"/>
      <c r="F1" s="93"/>
      <c r="G1" s="93"/>
      <c r="H1" s="94"/>
    </row>
    <row r="2" spans="1:8" ht="15" thickBot="1" x14ac:dyDescent="0.25">
      <c r="A2" s="67" t="s">
        <v>43</v>
      </c>
      <c r="B2" s="95"/>
      <c r="C2" s="96"/>
      <c r="D2" s="96"/>
      <c r="E2" s="96"/>
      <c r="F2" s="96"/>
      <c r="G2" s="96"/>
      <c r="H2" s="97"/>
    </row>
    <row r="3" spans="1:8" x14ac:dyDescent="0.2">
      <c r="A3" s="69" t="s">
        <v>44</v>
      </c>
      <c r="B3" s="98"/>
      <c r="C3" s="99"/>
      <c r="D3" s="100"/>
      <c r="E3" s="70" t="s">
        <v>45</v>
      </c>
      <c r="F3" s="104"/>
      <c r="G3" s="105"/>
      <c r="H3" s="106"/>
    </row>
    <row r="4" spans="1:8" ht="15" thickBot="1" x14ac:dyDescent="0.25">
      <c r="A4" s="67" t="s">
        <v>46</v>
      </c>
      <c r="B4" s="101"/>
      <c r="C4" s="102"/>
      <c r="D4" s="103"/>
      <c r="E4" s="68" t="s">
        <v>47</v>
      </c>
      <c r="F4" s="101"/>
      <c r="G4" s="102"/>
      <c r="H4" s="107"/>
    </row>
    <row r="5" spans="1:8" ht="15" thickBot="1" x14ac:dyDescent="0.25">
      <c r="A5" s="8"/>
      <c r="B5" s="9"/>
      <c r="C5" s="8"/>
      <c r="D5" s="8"/>
      <c r="E5" s="8"/>
      <c r="F5" s="8"/>
      <c r="G5" s="8"/>
      <c r="H5" s="10"/>
    </row>
    <row r="6" spans="1:8" ht="15" thickBot="1" x14ac:dyDescent="0.25">
      <c r="A6" s="11" t="s">
        <v>12</v>
      </c>
      <c r="B6" s="12"/>
      <c r="C6" s="13" t="s">
        <v>2</v>
      </c>
      <c r="D6" s="13" t="s">
        <v>4</v>
      </c>
      <c r="E6" s="13" t="s">
        <v>3</v>
      </c>
      <c r="F6" s="14"/>
      <c r="G6" s="14"/>
      <c r="H6" s="15"/>
    </row>
    <row r="7" spans="1:8" x14ac:dyDescent="0.2">
      <c r="A7" s="115" t="s">
        <v>1</v>
      </c>
      <c r="B7" s="116"/>
      <c r="C7" s="16"/>
      <c r="D7" s="17">
        <f>C7*12</f>
        <v>0</v>
      </c>
      <c r="E7" s="113"/>
      <c r="F7" s="113"/>
      <c r="G7" s="113"/>
      <c r="H7" s="18"/>
    </row>
    <row r="8" spans="1:8" ht="15" thickBot="1" x14ac:dyDescent="0.25">
      <c r="A8" s="117" t="s">
        <v>5</v>
      </c>
      <c r="B8" s="118"/>
      <c r="C8" s="19"/>
      <c r="D8" s="20">
        <f>C8*12</f>
        <v>0</v>
      </c>
      <c r="E8" s="113"/>
      <c r="F8" s="113"/>
      <c r="G8" s="113"/>
      <c r="H8" s="18"/>
    </row>
    <row r="9" spans="1:8" ht="15" thickBot="1" x14ac:dyDescent="0.25">
      <c r="A9" s="111" t="s">
        <v>14</v>
      </c>
      <c r="B9" s="112"/>
      <c r="C9" s="78">
        <f>C7+C8</f>
        <v>0</v>
      </c>
      <c r="D9" s="78">
        <f>D7+D8</f>
        <v>0</v>
      </c>
      <c r="E9" s="8"/>
      <c r="F9" s="8"/>
      <c r="G9" s="8"/>
      <c r="H9" s="18"/>
    </row>
    <row r="10" spans="1:8" x14ac:dyDescent="0.2">
      <c r="A10" s="22"/>
      <c r="B10" s="9"/>
      <c r="C10" s="21"/>
      <c r="D10" s="21"/>
      <c r="E10" s="8"/>
      <c r="F10" s="8"/>
      <c r="G10" s="8"/>
      <c r="H10" s="18"/>
    </row>
    <row r="11" spans="1:8" ht="15" thickBot="1" x14ac:dyDescent="0.25">
      <c r="A11" s="23" t="s">
        <v>13</v>
      </c>
      <c r="B11" s="24" t="s">
        <v>0</v>
      </c>
      <c r="C11" s="25" t="s">
        <v>2</v>
      </c>
      <c r="D11" s="25" t="s">
        <v>4</v>
      </c>
      <c r="E11" s="25"/>
      <c r="F11" s="8"/>
      <c r="G11" s="8"/>
      <c r="H11" s="18"/>
    </row>
    <row r="12" spans="1:8" x14ac:dyDescent="0.2">
      <c r="A12" s="6" t="s">
        <v>6</v>
      </c>
      <c r="B12" s="26"/>
      <c r="C12" s="27">
        <f>D12/12</f>
        <v>0</v>
      </c>
      <c r="D12" s="28"/>
      <c r="E12" s="114"/>
      <c r="F12" s="114"/>
      <c r="G12" s="114"/>
      <c r="H12" s="18"/>
    </row>
    <row r="13" spans="1:8" x14ac:dyDescent="0.2">
      <c r="A13" s="29" t="s">
        <v>7</v>
      </c>
      <c r="B13" s="30"/>
      <c r="C13" s="31">
        <f>D13/12</f>
        <v>0</v>
      </c>
      <c r="D13" s="32"/>
      <c r="E13" s="8"/>
      <c r="F13" s="8"/>
      <c r="G13" s="8"/>
      <c r="H13" s="18"/>
    </row>
    <row r="14" spans="1:8" x14ac:dyDescent="0.2">
      <c r="A14" s="29" t="s">
        <v>8</v>
      </c>
      <c r="B14" s="30"/>
      <c r="C14" s="33"/>
      <c r="D14" s="34">
        <f>C14*12</f>
        <v>0</v>
      </c>
      <c r="E14" s="8"/>
      <c r="F14" s="8"/>
      <c r="G14" s="8"/>
      <c r="H14" s="18"/>
    </row>
    <row r="15" spans="1:8" x14ac:dyDescent="0.2">
      <c r="A15" s="29" t="s">
        <v>9</v>
      </c>
      <c r="B15" s="35"/>
      <c r="C15" s="31">
        <f>C9*B15</f>
        <v>0</v>
      </c>
      <c r="D15" s="34">
        <f>C15*12</f>
        <v>0</v>
      </c>
      <c r="E15" s="8"/>
      <c r="F15" s="8"/>
      <c r="G15" s="8"/>
      <c r="H15" s="18"/>
    </row>
    <row r="16" spans="1:8" x14ac:dyDescent="0.2">
      <c r="A16" s="29" t="s">
        <v>10</v>
      </c>
      <c r="B16" s="35"/>
      <c r="C16" s="31">
        <f>C9*B16</f>
        <v>0</v>
      </c>
      <c r="D16" s="34">
        <f>C16*12</f>
        <v>0</v>
      </c>
      <c r="E16" s="8"/>
      <c r="F16" s="8"/>
      <c r="G16" s="8"/>
      <c r="H16" s="18"/>
    </row>
    <row r="17" spans="1:17" ht="15" thickBot="1" x14ac:dyDescent="0.25">
      <c r="A17" s="7" t="s">
        <v>11</v>
      </c>
      <c r="B17" s="36"/>
      <c r="C17" s="37">
        <f>C9*B17</f>
        <v>0</v>
      </c>
      <c r="D17" s="20">
        <f>C17*12</f>
        <v>0</v>
      </c>
      <c r="E17" s="8"/>
      <c r="F17" s="8"/>
      <c r="G17" s="8"/>
      <c r="H17" s="18"/>
    </row>
    <row r="18" spans="1:17" ht="15" thickBot="1" x14ac:dyDescent="0.25">
      <c r="A18" s="111" t="s">
        <v>14</v>
      </c>
      <c r="B18" s="112"/>
      <c r="C18" s="38">
        <f>SUM(C12:C17)</f>
        <v>0</v>
      </c>
      <c r="D18" s="39">
        <f>SUM(D12:D17)</f>
        <v>0</v>
      </c>
      <c r="E18" s="8"/>
      <c r="F18" s="8"/>
      <c r="G18" s="8"/>
      <c r="H18" s="18"/>
    </row>
    <row r="19" spans="1:17" x14ac:dyDescent="0.2">
      <c r="A19" s="40"/>
      <c r="B19" s="41"/>
      <c r="C19" s="21"/>
      <c r="D19" s="21"/>
      <c r="E19" s="8"/>
      <c r="F19" s="8"/>
      <c r="G19" s="8"/>
      <c r="H19" s="18"/>
    </row>
    <row r="20" spans="1:17" ht="15" thickBot="1" x14ac:dyDescent="0.25">
      <c r="A20" s="42" t="s">
        <v>24</v>
      </c>
      <c r="B20" s="41"/>
      <c r="C20" s="43" t="s">
        <v>26</v>
      </c>
      <c r="D20" s="44" t="s">
        <v>28</v>
      </c>
      <c r="E20" s="44" t="s">
        <v>29</v>
      </c>
      <c r="F20" s="44" t="s">
        <v>34</v>
      </c>
      <c r="G20" s="45" t="s">
        <v>36</v>
      </c>
      <c r="H20" s="46" t="s">
        <v>35</v>
      </c>
    </row>
    <row r="21" spans="1:17" ht="15" thickBot="1" x14ac:dyDescent="0.25">
      <c r="A21" s="47" t="s">
        <v>25</v>
      </c>
      <c r="B21" s="48"/>
      <c r="C21" s="49" t="s">
        <v>27</v>
      </c>
      <c r="D21" s="50" t="s">
        <v>58</v>
      </c>
      <c r="E21" s="51"/>
      <c r="F21" s="125"/>
      <c r="G21" s="49"/>
      <c r="H21" s="52"/>
    </row>
    <row r="22" spans="1:17" x14ac:dyDescent="0.2">
      <c r="A22" s="22"/>
      <c r="B22" s="9"/>
      <c r="C22" s="8"/>
      <c r="D22" s="8"/>
      <c r="E22" s="8"/>
      <c r="F22" s="8"/>
      <c r="G22" s="8"/>
      <c r="H22" s="18"/>
    </row>
    <row r="23" spans="1:17" ht="15" thickBot="1" x14ac:dyDescent="0.25">
      <c r="A23" s="23" t="s">
        <v>23</v>
      </c>
      <c r="B23" s="9"/>
      <c r="C23" s="8"/>
      <c r="D23" s="8"/>
      <c r="E23" s="8"/>
      <c r="F23" s="8"/>
      <c r="G23" s="8"/>
      <c r="H23" s="18"/>
    </row>
    <row r="24" spans="1:17" x14ac:dyDescent="0.2">
      <c r="A24" s="22" t="s">
        <v>18</v>
      </c>
      <c r="B24" s="9"/>
      <c r="C24" s="8"/>
      <c r="D24" s="53"/>
      <c r="E24" s="8"/>
      <c r="F24" s="8"/>
      <c r="G24" s="8"/>
      <c r="H24" s="18"/>
    </row>
    <row r="25" spans="1:17" x14ac:dyDescent="0.2">
      <c r="A25" s="22" t="s">
        <v>60</v>
      </c>
      <c r="B25" s="9"/>
      <c r="C25" s="8"/>
      <c r="D25" s="90">
        <f>SUM(D32-200000)*0.02+2000</f>
        <v>-2000</v>
      </c>
      <c r="E25" s="8"/>
      <c r="F25" s="8"/>
      <c r="G25" s="8"/>
      <c r="H25" s="18"/>
    </row>
    <row r="26" spans="1:17" x14ac:dyDescent="0.2">
      <c r="A26" s="22" t="s">
        <v>19</v>
      </c>
      <c r="B26" s="9"/>
      <c r="C26" s="8"/>
      <c r="D26" s="54"/>
      <c r="E26" s="8"/>
      <c r="F26" s="8"/>
      <c r="G26" s="8"/>
      <c r="H26" s="18"/>
    </row>
    <row r="27" spans="1:17" x14ac:dyDescent="0.2">
      <c r="A27" s="22" t="s">
        <v>20</v>
      </c>
      <c r="B27" s="9"/>
      <c r="C27" s="8"/>
      <c r="D27" s="54"/>
      <c r="E27" s="8"/>
      <c r="F27" s="8"/>
      <c r="G27" s="8"/>
      <c r="H27" s="18"/>
    </row>
    <row r="28" spans="1:17" x14ac:dyDescent="0.2">
      <c r="A28" s="22" t="s">
        <v>21</v>
      </c>
      <c r="B28" s="9"/>
      <c r="C28" s="8"/>
      <c r="D28" s="54"/>
      <c r="E28" s="8" t="s">
        <v>38</v>
      </c>
      <c r="F28" s="8"/>
      <c r="G28" s="8"/>
      <c r="H28" s="18"/>
    </row>
    <row r="29" spans="1:17" ht="15" thickBot="1" x14ac:dyDescent="0.25">
      <c r="A29" s="22" t="s">
        <v>22</v>
      </c>
      <c r="B29" s="79">
        <v>0.2</v>
      </c>
      <c r="C29" s="8"/>
      <c r="D29" s="87">
        <f>D32*B29</f>
        <v>0</v>
      </c>
      <c r="E29" s="8"/>
      <c r="F29" s="8"/>
      <c r="G29" s="8"/>
      <c r="H29" s="18"/>
    </row>
    <row r="30" spans="1:17" ht="15" thickBot="1" x14ac:dyDescent="0.25">
      <c r="A30" s="22"/>
      <c r="B30" s="9"/>
      <c r="C30" s="41" t="s">
        <v>48</v>
      </c>
      <c r="D30" s="55">
        <f>SUM(D24:D29)</f>
        <v>-2000</v>
      </c>
      <c r="E30" s="8"/>
      <c r="F30" s="8"/>
      <c r="G30" s="8"/>
      <c r="H30" s="18"/>
    </row>
    <row r="31" spans="1:17" ht="15" thickBot="1" x14ac:dyDescent="0.25">
      <c r="A31" s="22"/>
      <c r="B31" s="9"/>
      <c r="C31" s="8"/>
      <c r="D31" s="8"/>
      <c r="E31" s="8"/>
      <c r="F31" s="8"/>
      <c r="G31" s="8"/>
      <c r="H31" s="18"/>
    </row>
    <row r="32" spans="1:17" x14ac:dyDescent="0.2">
      <c r="A32" s="22" t="s">
        <v>55</v>
      </c>
      <c r="B32" s="9"/>
      <c r="C32" s="8"/>
      <c r="D32" s="88"/>
      <c r="E32" s="8"/>
      <c r="F32" s="8"/>
      <c r="G32" s="8"/>
      <c r="H32" s="18"/>
      <c r="M32" s="71" t="s">
        <v>50</v>
      </c>
      <c r="N32" s="72"/>
      <c r="O32" s="73"/>
      <c r="P32" s="124"/>
      <c r="Q32" s="1"/>
    </row>
    <row r="33" spans="1:17" x14ac:dyDescent="0.2">
      <c r="A33" s="22" t="s">
        <v>57</v>
      </c>
      <c r="B33" s="9"/>
      <c r="C33" s="8"/>
      <c r="D33" s="89"/>
      <c r="E33" s="8"/>
      <c r="F33" s="8"/>
      <c r="G33" s="8"/>
      <c r="H33" s="18"/>
      <c r="M33" s="71" t="s">
        <v>51</v>
      </c>
      <c r="N33" s="72"/>
      <c r="O33" s="73"/>
      <c r="P33" s="75">
        <f>B36</f>
        <v>0</v>
      </c>
      <c r="Q33" s="1"/>
    </row>
    <row r="34" spans="1:17" x14ac:dyDescent="0.2">
      <c r="A34" s="22" t="s">
        <v>15</v>
      </c>
      <c r="B34" s="9"/>
      <c r="C34" s="8"/>
      <c r="D34" s="56">
        <f>D9-D18</f>
        <v>0</v>
      </c>
      <c r="E34" s="8"/>
      <c r="F34" s="8"/>
      <c r="G34" s="8"/>
      <c r="H34" s="18"/>
      <c r="M34" s="121" t="s">
        <v>28</v>
      </c>
      <c r="N34" s="122"/>
      <c r="O34" s="123"/>
      <c r="P34" s="71">
        <v>5</v>
      </c>
      <c r="Q34" s="1"/>
    </row>
    <row r="35" spans="1:17" ht="15" thickBot="1" x14ac:dyDescent="0.25">
      <c r="A35" s="22" t="s">
        <v>16</v>
      </c>
      <c r="B35" s="9"/>
      <c r="C35" s="8"/>
      <c r="D35" s="83" t="e">
        <f>D34/D32</f>
        <v>#DIV/0!</v>
      </c>
      <c r="E35" s="8"/>
      <c r="F35" s="8"/>
      <c r="G35" s="8"/>
      <c r="H35" s="18"/>
      <c r="M35" s="71" t="s">
        <v>52</v>
      </c>
      <c r="N35" s="71"/>
      <c r="O35" s="71"/>
      <c r="P35" s="71">
        <v>1</v>
      </c>
      <c r="Q35" s="1"/>
    </row>
    <row r="36" spans="1:17" ht="16" thickBot="1" x14ac:dyDescent="0.25">
      <c r="A36" s="22" t="s">
        <v>56</v>
      </c>
      <c r="B36" s="86"/>
      <c r="C36" s="82">
        <f>P39+P40+P41</f>
        <v>0</v>
      </c>
      <c r="D36" s="85">
        <f>(((F21-H21)+P39)+((D42*12)*5))/D30</f>
        <v>0</v>
      </c>
      <c r="E36" s="8" t="s">
        <v>37</v>
      </c>
      <c r="F36" s="8"/>
      <c r="G36" s="8"/>
      <c r="H36" s="18"/>
    </row>
    <row r="37" spans="1:17" ht="15" thickBot="1" x14ac:dyDescent="0.25">
      <c r="A37" s="22" t="s">
        <v>17</v>
      </c>
      <c r="B37" s="9"/>
      <c r="C37" s="8"/>
      <c r="D37" s="84" t="e">
        <f>(D34+D17+D15)/(G21*12)</f>
        <v>#DIV/0!</v>
      </c>
      <c r="E37" s="8"/>
      <c r="F37" s="8"/>
      <c r="G37" s="8"/>
      <c r="H37" s="18"/>
      <c r="M37" s="119" t="s">
        <v>49</v>
      </c>
      <c r="N37" s="119"/>
      <c r="O37" s="120"/>
      <c r="P37" s="76">
        <f>FV(P33/P35,P34*P35,0,-P32)</f>
        <v>0</v>
      </c>
    </row>
    <row r="38" spans="1:17" ht="15" thickBot="1" x14ac:dyDescent="0.25">
      <c r="A38" s="22"/>
      <c r="B38" s="9"/>
      <c r="C38" s="8"/>
      <c r="D38" s="8"/>
      <c r="E38" s="8"/>
      <c r="F38" s="8"/>
      <c r="G38" s="8"/>
      <c r="H38" s="18"/>
      <c r="M38" s="77"/>
      <c r="N38" s="77"/>
      <c r="O38" s="77"/>
    </row>
    <row r="39" spans="1:17" x14ac:dyDescent="0.2">
      <c r="A39" s="57" t="s">
        <v>30</v>
      </c>
      <c r="B39" s="9"/>
      <c r="C39" s="8"/>
      <c r="D39" s="58">
        <f>C15+C17</f>
        <v>0</v>
      </c>
      <c r="E39" s="8" t="s">
        <v>31</v>
      </c>
      <c r="F39" s="8"/>
      <c r="G39" s="8"/>
      <c r="H39" s="18"/>
      <c r="M39" s="119" t="s">
        <v>53</v>
      </c>
      <c r="N39" s="119"/>
      <c r="O39" s="120"/>
      <c r="P39" s="76">
        <f>P37-P32</f>
        <v>0</v>
      </c>
    </row>
    <row r="40" spans="1:17" ht="15" thickBot="1" x14ac:dyDescent="0.25">
      <c r="A40" s="57" t="s">
        <v>32</v>
      </c>
      <c r="B40" s="9"/>
      <c r="C40" s="8"/>
      <c r="D40" s="59">
        <f>C9-C18-G21</f>
        <v>0</v>
      </c>
      <c r="E40" s="8"/>
      <c r="F40" s="8"/>
      <c r="G40" s="8"/>
      <c r="H40" s="60"/>
      <c r="M40" s="119" t="s">
        <v>54</v>
      </c>
      <c r="N40" s="119"/>
      <c r="O40" s="120"/>
      <c r="P40" s="81">
        <f>(D42*12)*5</f>
        <v>0</v>
      </c>
    </row>
    <row r="41" spans="1:17" ht="15" thickBot="1" x14ac:dyDescent="0.25">
      <c r="A41" s="22"/>
      <c r="B41" s="9"/>
      <c r="C41" s="8"/>
      <c r="D41" s="8"/>
      <c r="E41" s="8"/>
      <c r="F41" s="8"/>
      <c r="G41" s="8"/>
      <c r="H41" s="18"/>
      <c r="N41" s="1"/>
      <c r="O41" s="80" t="s">
        <v>59</v>
      </c>
      <c r="P41" s="74">
        <f>(F21-H21)</f>
        <v>0</v>
      </c>
    </row>
    <row r="42" spans="1:17" ht="15" thickBot="1" x14ac:dyDescent="0.25">
      <c r="A42" s="61" t="s">
        <v>33</v>
      </c>
      <c r="B42" s="62"/>
      <c r="C42" s="63"/>
      <c r="D42" s="64">
        <f>D40+D39</f>
        <v>0</v>
      </c>
      <c r="E42" s="63"/>
      <c r="F42" s="63"/>
      <c r="G42" s="63"/>
      <c r="H42" s="65"/>
    </row>
    <row r="43" spans="1:17" ht="15" customHeight="1" x14ac:dyDescent="0.2">
      <c r="A43" s="108" t="s">
        <v>39</v>
      </c>
      <c r="B43" s="108"/>
      <c r="C43" s="108"/>
      <c r="D43" s="108"/>
      <c r="E43" s="108"/>
      <c r="F43" s="108"/>
      <c r="G43" s="108"/>
      <c r="H43" s="108"/>
    </row>
    <row r="44" spans="1:17" ht="15" x14ac:dyDescent="0.2">
      <c r="A44" s="109" t="s">
        <v>61</v>
      </c>
      <c r="B44" s="109"/>
      <c r="C44" s="109"/>
      <c r="D44" s="109"/>
      <c r="E44" s="109"/>
      <c r="F44" s="109"/>
      <c r="G44" s="109"/>
      <c r="H44" s="109"/>
    </row>
    <row r="45" spans="1:17" ht="15" customHeight="1" x14ac:dyDescent="0.2">
      <c r="A45" s="110" t="s">
        <v>40</v>
      </c>
      <c r="B45" s="110"/>
      <c r="C45" s="110"/>
      <c r="D45" s="110"/>
      <c r="E45" s="110"/>
      <c r="F45" s="110"/>
      <c r="G45" s="110"/>
      <c r="H45" s="110"/>
    </row>
    <row r="46" spans="1:17" ht="47.25" customHeight="1" x14ac:dyDescent="0.2">
      <c r="A46" s="91" t="s">
        <v>41</v>
      </c>
      <c r="B46" s="91"/>
      <c r="C46" s="91"/>
      <c r="D46" s="91"/>
      <c r="E46" s="91"/>
      <c r="F46" s="91"/>
      <c r="G46" s="91"/>
      <c r="H46" s="91"/>
    </row>
    <row r="47" spans="1:17" x14ac:dyDescent="0.2">
      <c r="A47" s="4"/>
      <c r="B47" s="5"/>
      <c r="C47" s="4"/>
      <c r="D47" s="4"/>
      <c r="E47" s="4"/>
      <c r="F47" s="4"/>
      <c r="G47" s="4"/>
      <c r="H47" s="4"/>
    </row>
    <row r="51" spans="5:5" x14ac:dyDescent="0.2">
      <c r="E51" s="1"/>
    </row>
  </sheetData>
  <sheetProtection algorithmName="SHA-512" hashValue="+ZL5Q5MPpjs2LBfWwlibS7zCtUxE1i183KJEdd7DYFROzcUmTJJ5QMLOWXhHRu+T1Z3oG056lZIkpXc3N7Y7iw==" saltValue="GrkcqyM8wFIC0VP+SdvCQw==" spinCount="100000" sheet="1" objects="1" scenarios="1"/>
  <mergeCells count="21">
    <mergeCell ref="M39:O39"/>
    <mergeCell ref="M40:O40"/>
    <mergeCell ref="A9:B9"/>
    <mergeCell ref="M34:O34"/>
    <mergeCell ref="M37:O37"/>
    <mergeCell ref="A46:H46"/>
    <mergeCell ref="B1:H1"/>
    <mergeCell ref="B2:H2"/>
    <mergeCell ref="B3:D3"/>
    <mergeCell ref="B4:D4"/>
    <mergeCell ref="F3:H3"/>
    <mergeCell ref="F4:H4"/>
    <mergeCell ref="A43:H43"/>
    <mergeCell ref="A44:H44"/>
    <mergeCell ref="A45:H45"/>
    <mergeCell ref="A18:B18"/>
    <mergeCell ref="E8:G8"/>
    <mergeCell ref="E7:G7"/>
    <mergeCell ref="E12:G12"/>
    <mergeCell ref="A7:B7"/>
    <mergeCell ref="A8:B8"/>
  </mergeCells>
  <hyperlinks>
    <hyperlink ref="A44" r:id="rId1" xr:uid="{00000000-0004-0000-0000-000000000000}"/>
  </hyperlinks>
  <printOptions horizontalCentered="1"/>
  <pageMargins left="0.25" right="0.25" top="0.75" bottom="0.75" header="0.3" footer="0.3"/>
  <pageSetup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wesite</dc:creator>
  <cp:lastModifiedBy>mike westie</cp:lastModifiedBy>
  <cp:lastPrinted>2021-11-24T03:34:33Z</cp:lastPrinted>
  <dcterms:created xsi:type="dcterms:W3CDTF">2021-04-11T14:59:04Z</dcterms:created>
  <dcterms:modified xsi:type="dcterms:W3CDTF">2022-02-06T17:41:31Z</dcterms:modified>
</cp:coreProperties>
</file>