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calcChain.xml><?xml version="1.0" encoding="utf-8"?>
<calcChain xmlns="http://schemas.openxmlformats.org/spreadsheetml/2006/main">
  <c r="E56" i="1" l="1"/>
  <c r="E49" i="1"/>
  <c r="E44" i="1"/>
  <c r="E37" i="1"/>
  <c r="E17" i="1"/>
  <c r="E24" i="1"/>
  <c r="D58" i="1" l="1"/>
  <c r="E58" i="1"/>
</calcChain>
</file>

<file path=xl/sharedStrings.xml><?xml version="1.0" encoding="utf-8"?>
<sst xmlns="http://schemas.openxmlformats.org/spreadsheetml/2006/main" count="96" uniqueCount="59">
  <si>
    <t>RBPOA 2024 Operating Budget</t>
  </si>
  <si>
    <t>Account</t>
  </si>
  <si>
    <t>2023 Budget</t>
  </si>
  <si>
    <t>2023 Actual</t>
  </si>
  <si>
    <t>Difference</t>
  </si>
  <si>
    <t>2024 Budget</t>
  </si>
  <si>
    <t>Postage</t>
  </si>
  <si>
    <t>PO Box Rental</t>
  </si>
  <si>
    <t>Supplies</t>
  </si>
  <si>
    <t>Printing</t>
  </si>
  <si>
    <t xml:space="preserve"> Computer Virus Protection</t>
  </si>
  <si>
    <t>Quick Books update</t>
  </si>
  <si>
    <t>Web Page Design/Maintenance</t>
  </si>
  <si>
    <t xml:space="preserve">Newsletter Design </t>
  </si>
  <si>
    <t>Bank Service Charge</t>
  </si>
  <si>
    <t>Transfer to Reserves</t>
  </si>
  <si>
    <t>ErieCounty Recorder</t>
  </si>
  <si>
    <t>Hartung Title Agency, LLC</t>
  </si>
  <si>
    <t>Administrative</t>
  </si>
  <si>
    <t>Submerged Land Lease</t>
  </si>
  <si>
    <t>Non Profit Renewal Fee</t>
  </si>
  <si>
    <t>Insurance</t>
  </si>
  <si>
    <t>Real Estate Tax</t>
  </si>
  <si>
    <t>Board Bond/Insurance</t>
  </si>
  <si>
    <t>Taxes and Insurance</t>
  </si>
  <si>
    <t>Rentals</t>
  </si>
  <si>
    <t>Food</t>
  </si>
  <si>
    <t>Supplies Reimburse</t>
  </si>
  <si>
    <t>Band</t>
  </si>
  <si>
    <t>Cash</t>
  </si>
  <si>
    <t>Rye Beach Day</t>
  </si>
  <si>
    <t>Total Annual Meeting</t>
  </si>
  <si>
    <t>Waste Removal</t>
  </si>
  <si>
    <t>New</t>
  </si>
  <si>
    <t>Remove</t>
  </si>
  <si>
    <t>Repair</t>
  </si>
  <si>
    <t>Park Property</t>
  </si>
  <si>
    <t>Mowing</t>
  </si>
  <si>
    <t>Upkeep/Cleanup</t>
  </si>
  <si>
    <t>Tree Consultant</t>
  </si>
  <si>
    <t>Park Maintenance</t>
  </si>
  <si>
    <t>Bylaw Rewrite</t>
  </si>
  <si>
    <t>Community Issues</t>
  </si>
  <si>
    <t>Liens</t>
  </si>
  <si>
    <t>General</t>
  </si>
  <si>
    <t>Legal</t>
  </si>
  <si>
    <t>Total Expenses</t>
  </si>
  <si>
    <t>November &amp; December Actuals Estimated</t>
  </si>
  <si>
    <t xml:space="preserve"> </t>
  </si>
  <si>
    <t>T-shirts</t>
  </si>
  <si>
    <t>online banking  no service charge</t>
  </si>
  <si>
    <t>Laptop software</t>
  </si>
  <si>
    <t>upgrade to next hosting level</t>
  </si>
  <si>
    <t>update deed so it can't be sold</t>
  </si>
  <si>
    <t xml:space="preserve">  </t>
  </si>
  <si>
    <t>to review history of rye beach timeline</t>
  </si>
  <si>
    <t>signs</t>
  </si>
  <si>
    <t>merry go round, rusty bolts</t>
  </si>
  <si>
    <t>renewed and updated Statutory Agent, renew 1954 RBPOA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</si>
</sst>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2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indexed="10"/>
      <name val="Arial"/>
      <family val="2"/>
    </font>
    <font>
      <sz val="14"/>
      <color indexed="10"/>
      <name val="Arial"/>
      <family val="2"/>
    </font>
    <font>
      <sz val="12"/>
      <name val="Arial"/>
    </font>
    <font>
      <b/>
      <sz val="12"/>
      <name val="Arial"/>
    </font>
    <font>
      <sz val="12"/>
      <color indexed="10"/>
      <name val="Arial"/>
    </font>
    <font>
      <sz val="12"/>
      <color indexed="8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4" fillId="0" borderId="1" xfId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4" fillId="0" borderId="0" xfId="1" applyFont="1"/>
    <xf numFmtId="164" fontId="4" fillId="0" borderId="0" xfId="1" applyNumberFormat="1" applyFont="1"/>
    <xf numFmtId="0" fontId="5" fillId="0" borderId="1" xfId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vertical="center"/>
    </xf>
    <xf numFmtId="4" fontId="5" fillId="0" borderId="1" xfId="1" applyNumberFormat="1" applyFont="1" applyBorder="1" applyAlignment="1">
      <alignment horizontal="right" vertical="center"/>
    </xf>
    <xf numFmtId="0" fontId="1" fillId="0" borderId="0" xfId="1" applyAlignment="1">
      <alignment horizontal="left"/>
    </xf>
    <xf numFmtId="164" fontId="7" fillId="0" borderId="1" xfId="1" applyNumberFormat="1" applyFont="1" applyFill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4" fontId="4" fillId="0" borderId="1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/>
    </xf>
    <xf numFmtId="0" fontId="9" fillId="0" borderId="0" xfId="1" applyFont="1" applyAlignment="1">
      <alignment horizontal="left" wrapText="1"/>
    </xf>
    <xf numFmtId="4" fontId="12" fillId="0" borderId="1" xfId="1" applyNumberFormat="1" applyFont="1" applyBorder="1" applyAlignment="1">
      <alignment vertical="center"/>
    </xf>
    <xf numFmtId="164" fontId="4" fillId="0" borderId="10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14" fontId="1" fillId="0" borderId="0" xfId="1" applyNumberFormat="1" applyAlignment="1">
      <alignment horizontal="right"/>
    </xf>
    <xf numFmtId="0" fontId="1" fillId="0" borderId="8" xfId="1" applyBorder="1"/>
    <xf numFmtId="0" fontId="1" fillId="0" borderId="0" xfId="1" applyBorder="1"/>
    <xf numFmtId="164" fontId="1" fillId="0" borderId="9" xfId="1" applyNumberFormat="1" applyBorder="1"/>
    <xf numFmtId="0" fontId="1" fillId="0" borderId="0" xfId="1" applyAlignment="1">
      <alignment wrapText="1"/>
    </xf>
    <xf numFmtId="4" fontId="9" fillId="0" borderId="0" xfId="1" applyNumberFormat="1" applyFont="1" applyAlignment="1">
      <alignment horizontal="left" wrapText="1"/>
    </xf>
    <xf numFmtId="0" fontId="10" fillId="0" borderId="0" xfId="1" applyFont="1" applyAlignment="1">
      <alignment horizontal="left" wrapText="1"/>
    </xf>
    <xf numFmtId="4" fontId="10" fillId="0" borderId="0" xfId="1" applyNumberFormat="1" applyFont="1" applyAlignment="1">
      <alignment horizontal="left" wrapText="1"/>
    </xf>
    <xf numFmtId="0" fontId="9" fillId="0" borderId="0" xfId="1" applyFont="1" applyAlignment="1">
      <alignment horizontal="right" wrapText="1"/>
    </xf>
    <xf numFmtId="0" fontId="9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0" fillId="0" borderId="0" xfId="0" applyAlignment="1">
      <alignment wrapText="1"/>
    </xf>
    <xf numFmtId="164" fontId="13" fillId="0" borderId="10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1" fillId="0" borderId="7" xfId="1" applyBorder="1" applyAlignment="1">
      <alignment vertical="center"/>
    </xf>
    <xf numFmtId="0" fontId="1" fillId="0" borderId="4" xfId="1" applyBorder="1" applyAlignment="1">
      <alignment vertical="center"/>
    </xf>
    <xf numFmtId="0" fontId="8" fillId="0" borderId="11" xfId="1" applyFont="1" applyBorder="1" applyAlignment="1">
      <alignment horizontal="right"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5" xfId="1" applyBorder="1" applyAlignment="1"/>
    <xf numFmtId="0" fontId="1" fillId="0" borderId="7" xfId="1" applyBorder="1" applyAlignment="1"/>
    <xf numFmtId="0" fontId="1" fillId="0" borderId="4" xfId="1" applyBorder="1" applyAlignment="1"/>
    <xf numFmtId="0" fontId="4" fillId="0" borderId="2" xfId="1" applyFont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6" xfId="1" applyBorder="1" applyAlignment="1">
      <alignment vertical="center"/>
    </xf>
    <xf numFmtId="4" fontId="4" fillId="0" borderId="2" xfId="1" applyNumberFormat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1" fillId="0" borderId="1" xfId="1" applyBorder="1" applyAlignment="1">
      <alignment vertical="center"/>
    </xf>
    <xf numFmtId="0" fontId="4" fillId="0" borderId="8" xfId="1" applyFont="1" applyBorder="1" applyAlignment="1">
      <alignment vertical="center"/>
    </xf>
    <xf numFmtId="0" fontId="1" fillId="0" borderId="0" xfId="1" applyBorder="1" applyAlignment="1"/>
    <xf numFmtId="0" fontId="1" fillId="0" borderId="9" xfId="1" applyBorder="1" applyAlignment="1"/>
    <xf numFmtId="0" fontId="4" fillId="0" borderId="0" xfId="1" applyFont="1" applyBorder="1" applyAlignment="1"/>
    <xf numFmtId="0" fontId="4" fillId="0" borderId="5" xfId="1" applyFont="1" applyBorder="1" applyAlignment="1">
      <alignment vertical="center"/>
    </xf>
    <xf numFmtId="4" fontId="5" fillId="2" borderId="1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zoomScale="60" zoomScaleNormal="100" workbookViewId="0">
      <selection activeCell="E58" sqref="E58"/>
    </sheetView>
  </sheetViews>
  <sheetFormatPr defaultRowHeight="15" x14ac:dyDescent="0.25"/>
  <cols>
    <col min="1" max="1" width="50.42578125" bestFit="1" customWidth="1"/>
    <col min="2" max="2" width="19.7109375" bestFit="1" customWidth="1"/>
    <col min="3" max="3" width="18.42578125" bestFit="1" customWidth="1"/>
    <col min="4" max="4" width="19.7109375" customWidth="1"/>
    <col min="5" max="5" width="35.42578125" customWidth="1"/>
    <col min="6" max="6" width="47.85546875" style="34" customWidth="1"/>
  </cols>
  <sheetData>
    <row r="1" spans="1:6" ht="30" x14ac:dyDescent="0.25">
      <c r="A1" s="42" t="s">
        <v>0</v>
      </c>
      <c r="B1" s="42"/>
      <c r="C1" s="42"/>
      <c r="D1" s="42"/>
      <c r="E1" s="42"/>
      <c r="F1" s="27"/>
    </row>
    <row r="2" spans="1:6" ht="20.25" x14ac:dyDescent="0.25">
      <c r="A2" s="16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27"/>
    </row>
    <row r="3" spans="1:6" ht="15.75" x14ac:dyDescent="0.25">
      <c r="A3" s="10" t="s">
        <v>6</v>
      </c>
      <c r="B3" s="10"/>
      <c r="C3" s="10">
        <v>725.9</v>
      </c>
      <c r="D3" s="10"/>
      <c r="E3" s="10">
        <v>500</v>
      </c>
      <c r="F3" s="28" t="s">
        <v>48</v>
      </c>
    </row>
    <row r="4" spans="1:6" ht="15.75" x14ac:dyDescent="0.25">
      <c r="A4" s="10" t="s">
        <v>7</v>
      </c>
      <c r="B4" s="10"/>
      <c r="C4" s="10">
        <v>82</v>
      </c>
      <c r="D4" s="10"/>
      <c r="E4" s="10">
        <v>82</v>
      </c>
      <c r="F4" s="28" t="s">
        <v>48</v>
      </c>
    </row>
    <row r="5" spans="1:6" ht="15.75" x14ac:dyDescent="0.25">
      <c r="A5" s="10" t="s">
        <v>8</v>
      </c>
      <c r="B5" s="10"/>
      <c r="C5" s="10">
        <v>705.4</v>
      </c>
      <c r="D5" s="10"/>
      <c r="E5" s="10">
        <v>300</v>
      </c>
      <c r="F5" s="28" t="s">
        <v>48</v>
      </c>
    </row>
    <row r="6" spans="1:6" ht="15.75" x14ac:dyDescent="0.25">
      <c r="A6" s="10" t="s">
        <v>9</v>
      </c>
      <c r="B6" s="10"/>
      <c r="C6" s="10">
        <v>221.09</v>
      </c>
      <c r="D6" s="10"/>
      <c r="E6" s="10">
        <v>300</v>
      </c>
      <c r="F6" s="28" t="s">
        <v>48</v>
      </c>
    </row>
    <row r="7" spans="1:6" ht="15.75" x14ac:dyDescent="0.25">
      <c r="A7" s="10" t="s">
        <v>49</v>
      </c>
      <c r="B7" s="10"/>
      <c r="C7" s="10" t="s">
        <v>48</v>
      </c>
      <c r="D7" s="10"/>
      <c r="E7" s="61"/>
      <c r="F7" s="28"/>
    </row>
    <row r="8" spans="1:6" ht="15.75" x14ac:dyDescent="0.25">
      <c r="A8" s="10" t="s">
        <v>10</v>
      </c>
      <c r="B8" s="10"/>
      <c r="C8" s="10"/>
      <c r="D8" s="10"/>
      <c r="E8" s="10">
        <v>60</v>
      </c>
      <c r="F8" s="28"/>
    </row>
    <row r="9" spans="1:6" ht="15.75" x14ac:dyDescent="0.25">
      <c r="A9" s="10" t="s">
        <v>11</v>
      </c>
      <c r="B9" s="10"/>
      <c r="C9" s="10"/>
      <c r="D9" s="10"/>
      <c r="E9" s="10">
        <v>0</v>
      </c>
      <c r="F9" s="28" t="s">
        <v>51</v>
      </c>
    </row>
    <row r="10" spans="1:6" ht="15.75" x14ac:dyDescent="0.25">
      <c r="A10" s="10" t="s">
        <v>12</v>
      </c>
      <c r="B10" s="10"/>
      <c r="C10" s="10">
        <v>500</v>
      </c>
      <c r="D10" s="10"/>
      <c r="E10" s="10">
        <v>150</v>
      </c>
      <c r="F10" s="28" t="s">
        <v>52</v>
      </c>
    </row>
    <row r="11" spans="1:6" ht="15.75" x14ac:dyDescent="0.25">
      <c r="A11" s="10" t="s">
        <v>13</v>
      </c>
      <c r="B11" s="10"/>
      <c r="C11" s="10"/>
      <c r="D11" s="10"/>
      <c r="E11" s="61"/>
      <c r="F11" s="28"/>
    </row>
    <row r="12" spans="1:6" ht="15.75" x14ac:dyDescent="0.25">
      <c r="A12" s="10" t="s">
        <v>14</v>
      </c>
      <c r="B12" s="10"/>
      <c r="C12" s="10" t="s">
        <v>48</v>
      </c>
      <c r="D12" s="10"/>
      <c r="E12" s="10" t="s">
        <v>48</v>
      </c>
      <c r="F12" s="28" t="s">
        <v>50</v>
      </c>
    </row>
    <row r="13" spans="1:6" ht="15.75" x14ac:dyDescent="0.25">
      <c r="A13" s="10" t="s">
        <v>15</v>
      </c>
      <c r="B13" s="10"/>
      <c r="C13" s="10">
        <v>25005.759999999998</v>
      </c>
      <c r="D13" s="10"/>
      <c r="E13" s="10" t="s">
        <v>48</v>
      </c>
      <c r="F13" s="28" t="s">
        <v>48</v>
      </c>
    </row>
    <row r="14" spans="1:6" ht="15.75" x14ac:dyDescent="0.25">
      <c r="A14" s="10" t="s">
        <v>16</v>
      </c>
      <c r="B14" s="10"/>
      <c r="C14" s="10">
        <v>420</v>
      </c>
      <c r="D14" s="10"/>
      <c r="E14" s="10">
        <v>150</v>
      </c>
      <c r="F14" s="28" t="s">
        <v>53</v>
      </c>
    </row>
    <row r="15" spans="1:6" ht="15.75" x14ac:dyDescent="0.25">
      <c r="A15" s="10" t="s">
        <v>17</v>
      </c>
      <c r="B15" s="10"/>
      <c r="C15" s="10">
        <v>350</v>
      </c>
      <c r="D15" s="10"/>
      <c r="E15" s="10"/>
      <c r="F15" s="28" t="s">
        <v>48</v>
      </c>
    </row>
    <row r="16" spans="1:6" x14ac:dyDescent="0.25">
      <c r="A16" s="24"/>
      <c r="B16" s="25"/>
      <c r="C16" s="25"/>
      <c r="D16" s="25"/>
      <c r="E16" s="26" t="s">
        <v>48</v>
      </c>
      <c r="F16" s="27"/>
    </row>
    <row r="17" spans="1:6" ht="18" x14ac:dyDescent="0.25">
      <c r="A17" s="2" t="s">
        <v>18</v>
      </c>
      <c r="B17" s="7">
        <v>2000</v>
      </c>
      <c r="C17" s="7">
        <v>28568.149999999998</v>
      </c>
      <c r="D17" s="7">
        <v>26568.149999999998</v>
      </c>
      <c r="E17" s="7">
        <f>SUM(E3:E16)</f>
        <v>1542</v>
      </c>
      <c r="F17" s="29"/>
    </row>
    <row r="18" spans="1:6" x14ac:dyDescent="0.25">
      <c r="A18" s="44"/>
      <c r="B18" s="45"/>
      <c r="C18" s="45"/>
      <c r="D18" s="45"/>
      <c r="E18" s="46"/>
      <c r="F18" s="27"/>
    </row>
    <row r="19" spans="1:6" ht="15.75" x14ac:dyDescent="0.25">
      <c r="A19" s="10" t="s">
        <v>19</v>
      </c>
      <c r="B19" s="10"/>
      <c r="C19" s="10">
        <v>342.9</v>
      </c>
      <c r="D19" s="10"/>
      <c r="E19" s="10">
        <v>356.61599999999999</v>
      </c>
      <c r="F19" s="28" t="s">
        <v>48</v>
      </c>
    </row>
    <row r="20" spans="1:6" ht="30.75" x14ac:dyDescent="0.25">
      <c r="A20" s="10" t="s">
        <v>20</v>
      </c>
      <c r="B20" s="10"/>
      <c r="C20" s="10">
        <v>25</v>
      </c>
      <c r="D20" s="10"/>
      <c r="E20" s="10">
        <v>50</v>
      </c>
      <c r="F20" s="28" t="s">
        <v>58</v>
      </c>
    </row>
    <row r="21" spans="1:6" ht="15.75" x14ac:dyDescent="0.25">
      <c r="A21" s="10" t="s">
        <v>21</v>
      </c>
      <c r="B21" s="10"/>
      <c r="C21" s="10">
        <v>1330.68</v>
      </c>
      <c r="D21" s="10"/>
      <c r="E21" s="10">
        <v>1383.9072000000001</v>
      </c>
      <c r="F21" s="28" t="s">
        <v>48</v>
      </c>
    </row>
    <row r="22" spans="1:6" ht="15.75" x14ac:dyDescent="0.25">
      <c r="A22" s="10" t="s">
        <v>22</v>
      </c>
      <c r="B22" s="10"/>
      <c r="C22" s="10">
        <v>220.08</v>
      </c>
      <c r="D22" s="10"/>
      <c r="E22" s="10">
        <v>218.32</v>
      </c>
      <c r="F22" s="28" t="s">
        <v>54</v>
      </c>
    </row>
    <row r="23" spans="1:6" ht="15.75" x14ac:dyDescent="0.25">
      <c r="A23" s="10" t="s">
        <v>23</v>
      </c>
      <c r="B23" s="10"/>
      <c r="C23" s="10">
        <v>303</v>
      </c>
      <c r="D23" s="10"/>
      <c r="E23" s="10">
        <v>315.12</v>
      </c>
      <c r="F23" s="28" t="s">
        <v>48</v>
      </c>
    </row>
    <row r="24" spans="1:6" ht="18" x14ac:dyDescent="0.25">
      <c r="A24" s="2" t="s">
        <v>24</v>
      </c>
      <c r="B24" s="7">
        <v>3150</v>
      </c>
      <c r="C24" s="7">
        <v>2221.66</v>
      </c>
      <c r="D24" s="7">
        <v>-928.34000000000015</v>
      </c>
      <c r="E24" s="7">
        <f>E19+E20+E21+E22+E23</f>
        <v>2323.9632000000001</v>
      </c>
      <c r="F24" s="29"/>
    </row>
    <row r="25" spans="1:6" ht="18" x14ac:dyDescent="0.25">
      <c r="A25" s="47"/>
      <c r="B25" s="48"/>
      <c r="C25" s="48"/>
      <c r="D25" s="48"/>
      <c r="E25" s="49"/>
      <c r="F25" s="29"/>
    </row>
    <row r="26" spans="1:6" ht="15.75" x14ac:dyDescent="0.25">
      <c r="A26" s="6" t="s">
        <v>25</v>
      </c>
      <c r="B26" s="3"/>
      <c r="C26" s="9">
        <v>509.4</v>
      </c>
      <c r="D26" s="3"/>
      <c r="E26" s="20" t="s">
        <v>48</v>
      </c>
      <c r="F26" s="28" t="s">
        <v>48</v>
      </c>
    </row>
    <row r="27" spans="1:6" ht="15.75" x14ac:dyDescent="0.25">
      <c r="A27" s="6" t="s">
        <v>26</v>
      </c>
      <c r="B27" s="3"/>
      <c r="C27" s="9">
        <v>405.15</v>
      </c>
      <c r="D27" s="3"/>
      <c r="E27" s="20" t="s">
        <v>48</v>
      </c>
      <c r="F27" s="28" t="s">
        <v>48</v>
      </c>
    </row>
    <row r="28" spans="1:6" ht="15.75" x14ac:dyDescent="0.25">
      <c r="A28" s="6" t="s">
        <v>27</v>
      </c>
      <c r="B28" s="3"/>
      <c r="C28" s="9">
        <v>220.29</v>
      </c>
      <c r="D28" s="3"/>
      <c r="E28" s="9" t="s">
        <v>48</v>
      </c>
      <c r="F28" s="28" t="s">
        <v>48</v>
      </c>
    </row>
    <row r="29" spans="1:6" ht="15.75" x14ac:dyDescent="0.25">
      <c r="A29" s="6" t="s">
        <v>28</v>
      </c>
      <c r="B29" s="3"/>
      <c r="C29" s="9">
        <v>200</v>
      </c>
      <c r="D29" s="3"/>
      <c r="E29" s="9" t="s">
        <v>48</v>
      </c>
      <c r="F29" s="19" t="s">
        <v>48</v>
      </c>
    </row>
    <row r="30" spans="1:6" x14ac:dyDescent="0.25">
      <c r="A30" s="6" t="s">
        <v>29</v>
      </c>
      <c r="B30" s="3"/>
      <c r="C30" s="9">
        <v>200</v>
      </c>
      <c r="D30" s="3"/>
      <c r="E30" s="9" t="s">
        <v>48</v>
      </c>
      <c r="F30" s="27"/>
    </row>
    <row r="31" spans="1:6" ht="18" x14ac:dyDescent="0.25">
      <c r="A31" s="14" t="s">
        <v>30</v>
      </c>
      <c r="B31" s="7">
        <v>2000</v>
      </c>
      <c r="C31" s="7">
        <v>1534.84</v>
      </c>
      <c r="D31" s="7">
        <v>-465.16000000000008</v>
      </c>
      <c r="E31" s="7">
        <v>2000</v>
      </c>
      <c r="F31" s="30"/>
    </row>
    <row r="32" spans="1:6" ht="18" x14ac:dyDescent="0.25">
      <c r="A32" s="50"/>
      <c r="B32" s="48"/>
      <c r="C32" s="48"/>
      <c r="D32" s="48"/>
      <c r="E32" s="49"/>
      <c r="F32" s="30"/>
    </row>
    <row r="33" spans="1:6" ht="15.75" x14ac:dyDescent="0.25">
      <c r="A33" s="10" t="s">
        <v>26</v>
      </c>
      <c r="B33" s="10"/>
      <c r="C33" s="10">
        <v>127.97</v>
      </c>
      <c r="D33" s="10"/>
      <c r="E33" s="10">
        <v>0</v>
      </c>
      <c r="F33" s="28"/>
    </row>
    <row r="34" spans="1:6" ht="15.75" x14ac:dyDescent="0.25">
      <c r="A34" s="10" t="s">
        <v>6</v>
      </c>
      <c r="B34" s="10"/>
      <c r="C34" s="15"/>
      <c r="D34" s="10"/>
      <c r="E34" s="10">
        <v>0</v>
      </c>
      <c r="F34" s="28" t="s">
        <v>48</v>
      </c>
    </row>
    <row r="35" spans="1:6" ht="15.75" x14ac:dyDescent="0.25">
      <c r="A35" s="10" t="s">
        <v>8</v>
      </c>
      <c r="B35" s="10"/>
      <c r="C35" s="10">
        <v>27.33</v>
      </c>
      <c r="D35" s="10"/>
      <c r="E35" s="10">
        <v>30</v>
      </c>
      <c r="F35" s="28" t="s">
        <v>48</v>
      </c>
    </row>
    <row r="36" spans="1:6" ht="15.75" x14ac:dyDescent="0.25">
      <c r="A36" s="10" t="s">
        <v>9</v>
      </c>
      <c r="B36" s="10"/>
      <c r="C36" s="10">
        <v>60</v>
      </c>
      <c r="D36" s="10"/>
      <c r="E36" s="10">
        <v>65</v>
      </c>
      <c r="F36" s="28" t="s">
        <v>48</v>
      </c>
    </row>
    <row r="37" spans="1:6" ht="18" x14ac:dyDescent="0.25">
      <c r="A37" s="13" t="s">
        <v>31</v>
      </c>
      <c r="B37" s="7">
        <v>0</v>
      </c>
      <c r="C37" s="7">
        <v>215.3</v>
      </c>
      <c r="D37" s="7">
        <v>215.3</v>
      </c>
      <c r="E37" s="7">
        <f>SUM(E33:E36)</f>
        <v>95</v>
      </c>
      <c r="F37" s="29"/>
    </row>
    <row r="38" spans="1:6" ht="18" x14ac:dyDescent="0.25">
      <c r="A38" s="51"/>
      <c r="B38" s="52"/>
      <c r="C38" s="52"/>
      <c r="D38" s="52"/>
      <c r="E38" s="53"/>
      <c r="F38" s="29"/>
    </row>
    <row r="39" spans="1:6" ht="18" x14ac:dyDescent="0.25">
      <c r="A39" s="13" t="s">
        <v>32</v>
      </c>
      <c r="B39" s="7">
        <v>1000</v>
      </c>
      <c r="C39" s="7">
        <v>1134.1199999999999</v>
      </c>
      <c r="D39" s="7">
        <v>134.11999999999989</v>
      </c>
      <c r="E39" s="7">
        <v>1422.96</v>
      </c>
      <c r="F39" s="28" t="s">
        <v>48</v>
      </c>
    </row>
    <row r="40" spans="1:6" ht="18" x14ac:dyDescent="0.25">
      <c r="A40" s="54"/>
      <c r="B40" s="55"/>
      <c r="C40" s="55"/>
      <c r="D40" s="55"/>
      <c r="E40" s="55"/>
      <c r="F40" s="29"/>
    </row>
    <row r="41" spans="1:6" ht="15.75" x14ac:dyDescent="0.25">
      <c r="A41" s="6" t="s">
        <v>33</v>
      </c>
      <c r="B41" s="8"/>
      <c r="C41" s="8"/>
      <c r="D41" s="8"/>
      <c r="E41" s="10"/>
      <c r="F41" s="31"/>
    </row>
    <row r="42" spans="1:6" ht="15.75" x14ac:dyDescent="0.25">
      <c r="A42" s="6" t="s">
        <v>34</v>
      </c>
      <c r="B42" s="8"/>
      <c r="C42" s="8"/>
      <c r="D42" s="8"/>
      <c r="E42" s="10">
        <v>300</v>
      </c>
      <c r="F42" s="19" t="s">
        <v>56</v>
      </c>
    </row>
    <row r="43" spans="1:6" ht="15.75" x14ac:dyDescent="0.25">
      <c r="A43" s="6" t="s">
        <v>35</v>
      </c>
      <c r="B43" s="8"/>
      <c r="C43" s="8"/>
      <c r="D43" s="8"/>
      <c r="E43" s="61">
        <v>500</v>
      </c>
      <c r="F43" s="19" t="s">
        <v>57</v>
      </c>
    </row>
    <row r="44" spans="1:6" ht="18" x14ac:dyDescent="0.25">
      <c r="A44" s="2" t="s">
        <v>36</v>
      </c>
      <c r="B44" s="7">
        <v>1500</v>
      </c>
      <c r="C44" s="7">
        <v>0</v>
      </c>
      <c r="D44" s="7">
        <v>-1500</v>
      </c>
      <c r="E44" s="7">
        <f>SUM(E41:E43 )</f>
        <v>800</v>
      </c>
      <c r="F44" s="29"/>
    </row>
    <row r="45" spans="1:6" ht="18" x14ac:dyDescent="0.25">
      <c r="A45" s="60"/>
      <c r="B45" s="37"/>
      <c r="C45" s="37"/>
      <c r="D45" s="37"/>
      <c r="E45" s="38"/>
      <c r="F45" s="29"/>
    </row>
    <row r="46" spans="1:6" ht="15.75" x14ac:dyDescent="0.25">
      <c r="A46" s="6" t="s">
        <v>37</v>
      </c>
      <c r="B46" s="3"/>
      <c r="C46" s="9">
        <v>3407.66</v>
      </c>
      <c r="D46" s="3"/>
      <c r="E46" s="3">
        <v>4000</v>
      </c>
      <c r="F46" s="19" t="s">
        <v>48</v>
      </c>
    </row>
    <row r="47" spans="1:6" ht="15.75" x14ac:dyDescent="0.25">
      <c r="A47" s="6" t="s">
        <v>38</v>
      </c>
      <c r="B47" s="3"/>
      <c r="C47" s="9">
        <v>700</v>
      </c>
      <c r="D47" s="3"/>
      <c r="E47" s="18" t="s">
        <v>48</v>
      </c>
      <c r="F47" s="19" t="s">
        <v>48</v>
      </c>
    </row>
    <row r="48" spans="1:6" ht="15.75" x14ac:dyDescent="0.25">
      <c r="A48" s="6" t="s">
        <v>39</v>
      </c>
      <c r="B48" s="3"/>
      <c r="C48" s="9"/>
      <c r="D48" s="3"/>
      <c r="E48" s="12"/>
      <c r="F48" s="19"/>
    </row>
    <row r="49" spans="1:6" ht="18" x14ac:dyDescent="0.25">
      <c r="A49" s="13" t="s">
        <v>40</v>
      </c>
      <c r="B49" s="7">
        <v>4200</v>
      </c>
      <c r="C49" s="7">
        <v>4107.66</v>
      </c>
      <c r="D49" s="7">
        <v>-92.340000000000146</v>
      </c>
      <c r="E49" s="7">
        <f>SUM(E46:E48)</f>
        <v>4000</v>
      </c>
      <c r="F49" s="29"/>
    </row>
    <row r="50" spans="1:6" ht="18" x14ac:dyDescent="0.25">
      <c r="A50" s="36"/>
      <c r="B50" s="37"/>
      <c r="C50" s="37"/>
      <c r="D50" s="37"/>
      <c r="E50" s="38"/>
      <c r="F50" s="29"/>
    </row>
    <row r="51" spans="1:6" ht="18" x14ac:dyDescent="0.25">
      <c r="A51" s="36"/>
      <c r="B51" s="37"/>
      <c r="C51" s="37"/>
      <c r="D51" s="37"/>
      <c r="E51" s="38"/>
      <c r="F51" s="29"/>
    </row>
    <row r="52" spans="1:6" ht="15.75" x14ac:dyDescent="0.25">
      <c r="A52" s="6" t="s">
        <v>41</v>
      </c>
      <c r="B52" s="3"/>
      <c r="C52" s="9">
        <v>5670.5</v>
      </c>
      <c r="D52" s="3"/>
      <c r="E52" s="9" t="s">
        <v>48</v>
      </c>
      <c r="F52" s="19" t="s">
        <v>48</v>
      </c>
    </row>
    <row r="53" spans="1:6" ht="15.75" x14ac:dyDescent="0.25">
      <c r="A53" s="6" t="s">
        <v>42</v>
      </c>
      <c r="B53" s="3"/>
      <c r="C53" s="9">
        <v>1687</v>
      </c>
      <c r="D53" s="3"/>
      <c r="E53" s="9">
        <v>1500</v>
      </c>
      <c r="F53" s="19" t="s">
        <v>55</v>
      </c>
    </row>
    <row r="54" spans="1:6" ht="15.75" x14ac:dyDescent="0.25">
      <c r="A54" s="6" t="s">
        <v>43</v>
      </c>
      <c r="B54" s="3"/>
      <c r="C54" s="9">
        <v>2038</v>
      </c>
      <c r="D54" s="3"/>
      <c r="E54" s="9"/>
      <c r="F54" s="19"/>
    </row>
    <row r="55" spans="1:6" ht="15.75" x14ac:dyDescent="0.25">
      <c r="A55" s="6" t="s">
        <v>44</v>
      </c>
      <c r="B55" s="3"/>
      <c r="C55" s="9">
        <v>4392</v>
      </c>
      <c r="D55" s="3"/>
      <c r="E55" s="9" t="s">
        <v>48</v>
      </c>
      <c r="F55" s="28" t="s">
        <v>48</v>
      </c>
    </row>
    <row r="56" spans="1:6" ht="18" x14ac:dyDescent="0.25">
      <c r="A56" s="2" t="s">
        <v>45</v>
      </c>
      <c r="B56" s="7">
        <v>16500</v>
      </c>
      <c r="C56" s="7">
        <v>13787.5</v>
      </c>
      <c r="D56" s="7">
        <v>-2712.5</v>
      </c>
      <c r="E56" s="7">
        <f>SUM(E53:E55)</f>
        <v>1500</v>
      </c>
      <c r="F56" s="29"/>
    </row>
    <row r="57" spans="1:6" ht="18.75" thickBot="1" x14ac:dyDescent="0.3">
      <c r="A57" s="56"/>
      <c r="B57" s="57"/>
      <c r="C57" s="57"/>
      <c r="D57" s="57"/>
      <c r="E57" s="58"/>
      <c r="F57" s="29"/>
    </row>
    <row r="58" spans="1:6" ht="19.5" thickTop="1" thickBot="1" x14ac:dyDescent="0.3">
      <c r="A58" s="22" t="s">
        <v>46</v>
      </c>
      <c r="B58" s="21">
        <v>89850</v>
      </c>
      <c r="C58" s="21">
        <v>108269.23</v>
      </c>
      <c r="D58" s="35">
        <f>C58-B58</f>
        <v>18419.229999999996</v>
      </c>
      <c r="E58" s="21">
        <f>E56+E49+E44+E39+E37+E31+E24+E17</f>
        <v>13683.923199999999</v>
      </c>
      <c r="F58" s="32" t="s">
        <v>47</v>
      </c>
    </row>
    <row r="59" spans="1:6" ht="18.75" thickTop="1" x14ac:dyDescent="0.25">
      <c r="A59" s="39"/>
      <c r="B59" s="40"/>
      <c r="C59" s="40"/>
      <c r="D59" s="40"/>
      <c r="E59" s="41"/>
      <c r="F59" s="33"/>
    </row>
    <row r="60" spans="1:6" ht="18" x14ac:dyDescent="0.25">
      <c r="A60" s="59"/>
      <c r="B60" s="57"/>
      <c r="C60" s="57"/>
      <c r="D60" s="57"/>
      <c r="E60" s="57"/>
      <c r="F60" s="27"/>
    </row>
    <row r="61" spans="1:6" x14ac:dyDescent="0.25">
      <c r="A61" s="43"/>
      <c r="B61" s="43"/>
      <c r="C61" s="43"/>
      <c r="D61" s="43"/>
      <c r="E61" s="43"/>
      <c r="F61" s="27"/>
    </row>
    <row r="62" spans="1:6" x14ac:dyDescent="0.25">
      <c r="A62" s="43"/>
      <c r="B62" s="43"/>
      <c r="C62" s="43"/>
      <c r="D62" s="43"/>
      <c r="E62" s="43"/>
      <c r="F62" s="27"/>
    </row>
    <row r="63" spans="1:6" ht="18" x14ac:dyDescent="0.25">
      <c r="A63" s="4"/>
      <c r="B63" s="1"/>
      <c r="C63" s="5"/>
      <c r="D63" s="11"/>
      <c r="E63" s="23"/>
      <c r="F63" s="27"/>
    </row>
    <row r="64" spans="1:6" x14ac:dyDescent="0.25">
      <c r="A64" s="1"/>
      <c r="B64" s="1"/>
      <c r="C64" s="1"/>
      <c r="D64" s="1"/>
      <c r="E64" s="23"/>
      <c r="F64" s="27"/>
    </row>
    <row r="65" spans="1:6" x14ac:dyDescent="0.25">
      <c r="A65" s="1"/>
      <c r="B65" s="1"/>
      <c r="C65" s="1"/>
      <c r="D65" s="1"/>
      <c r="E65" s="23"/>
      <c r="F65" s="27"/>
    </row>
  </sheetData>
  <mergeCells count="13">
    <mergeCell ref="A50:E50"/>
    <mergeCell ref="A51:E51"/>
    <mergeCell ref="A59:E59"/>
    <mergeCell ref="A1:E1"/>
    <mergeCell ref="A61:E62"/>
    <mergeCell ref="A18:E18"/>
    <mergeCell ref="A25:E25"/>
    <mergeCell ref="A32:E32"/>
    <mergeCell ref="A38:E38"/>
    <mergeCell ref="A40:E40"/>
    <mergeCell ref="A57:E57"/>
    <mergeCell ref="A60:E60"/>
    <mergeCell ref="A45:E45"/>
  </mergeCells>
  <pageMargins left="0" right="0" top="0.2" bottom="0.2" header="0" footer="0"/>
  <pageSetup scale="5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jones</dc:creator>
  <cp:lastModifiedBy>mike jones</cp:lastModifiedBy>
  <cp:lastPrinted>2024-03-04T23:03:15Z</cp:lastPrinted>
  <dcterms:created xsi:type="dcterms:W3CDTF">2024-01-17T20:14:07Z</dcterms:created>
  <dcterms:modified xsi:type="dcterms:W3CDTF">2024-03-19T02:31:56Z</dcterms:modified>
</cp:coreProperties>
</file>