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Sam/Desktop/"/>
    </mc:Choice>
  </mc:AlternateContent>
  <workbookProtection workbookAlgorithmName="SHA-512" workbookHashValue="rJlwfeQIyh3BKEmA84inOLocpkMyAs+1iE88VFE7rxRIZsevL84RlLm+xB2zJlc3o7X+n/5YgxgWLIK7tSOkAg==" workbookSaltValue="cXs77bi52QnjtS1z2cCdcQ==" workbookSpinCount="100000" lockStructure="1"/>
  <bookViews>
    <workbookView xWindow="0" yWindow="0" windowWidth="28800" windowHeight="18000"/>
  </bookViews>
  <sheets>
    <sheet name="Master" sheetId="1" r:id="rId1"/>
  </sheets>
  <definedNames>
    <definedName name="_xlnm.Print_Area" localSheetId="0">Master!$A$1:$K$411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K45" i="1"/>
  <c r="K173" i="1"/>
  <c r="K47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81" i="1"/>
  <c r="K49" i="1"/>
  <c r="K79" i="1"/>
  <c r="K42" i="1"/>
  <c r="K43" i="1"/>
  <c r="K44" i="1"/>
  <c r="K48" i="1"/>
  <c r="K50" i="1"/>
  <c r="K51" i="1"/>
  <c r="K52" i="1"/>
  <c r="K53" i="1"/>
  <c r="K54" i="1"/>
  <c r="K55" i="1"/>
  <c r="K56" i="1"/>
  <c r="K134" i="1"/>
  <c r="K137" i="1"/>
  <c r="K135" i="1"/>
  <c r="K136" i="1"/>
  <c r="K243" i="1"/>
  <c r="K269" i="1"/>
  <c r="K175" i="1"/>
  <c r="K172" i="1"/>
  <c r="K376" i="1"/>
  <c r="K375" i="1"/>
  <c r="K374" i="1"/>
  <c r="K121" i="1"/>
  <c r="K122" i="1"/>
  <c r="K123" i="1"/>
  <c r="K124" i="1"/>
  <c r="K366" i="1"/>
  <c r="K25" i="1"/>
  <c r="K271" i="1"/>
  <c r="K272" i="1"/>
  <c r="K273" i="1"/>
  <c r="K274" i="1"/>
  <c r="K275" i="1"/>
  <c r="K276" i="1"/>
  <c r="K277" i="1"/>
  <c r="K278" i="1"/>
  <c r="K279" i="1"/>
  <c r="K295" i="1"/>
  <c r="K296" i="1"/>
  <c r="K297" i="1"/>
  <c r="K298" i="1"/>
  <c r="K299" i="1"/>
  <c r="K300" i="1"/>
  <c r="J409" i="1"/>
  <c r="K155" i="1"/>
  <c r="K156" i="1"/>
  <c r="K157" i="1"/>
  <c r="K158" i="1"/>
  <c r="K159" i="1"/>
  <c r="K160" i="1"/>
  <c r="K161" i="1"/>
  <c r="K162" i="1"/>
  <c r="K154" i="1"/>
  <c r="K153" i="1"/>
  <c r="K152" i="1"/>
  <c r="K151" i="1"/>
  <c r="K150" i="1"/>
  <c r="K149" i="1"/>
  <c r="K148" i="1"/>
  <c r="K147" i="1"/>
  <c r="K146" i="1"/>
  <c r="K408" i="1"/>
  <c r="K407" i="1"/>
  <c r="K406" i="1"/>
  <c r="K405" i="1"/>
  <c r="K404" i="1"/>
  <c r="K403" i="1"/>
  <c r="K402" i="1"/>
  <c r="K401" i="1"/>
  <c r="K400" i="1"/>
  <c r="K398" i="1"/>
  <c r="K397" i="1"/>
  <c r="K395" i="1"/>
  <c r="K394" i="1"/>
  <c r="K393" i="1"/>
  <c r="K391" i="1"/>
  <c r="K390" i="1"/>
  <c r="K389" i="1"/>
  <c r="K388" i="1"/>
  <c r="K387" i="1"/>
  <c r="K386" i="1"/>
  <c r="K385" i="1"/>
  <c r="K384" i="1"/>
  <c r="K382" i="1"/>
  <c r="K381" i="1"/>
  <c r="K380" i="1"/>
  <c r="K379" i="1"/>
  <c r="K377" i="1"/>
  <c r="K373" i="1"/>
  <c r="K372" i="1"/>
  <c r="K371" i="1"/>
  <c r="K370" i="1"/>
  <c r="K365" i="1"/>
  <c r="K368" i="1"/>
  <c r="K367" i="1"/>
  <c r="K364" i="1"/>
  <c r="K363" i="1"/>
  <c r="K361" i="1"/>
  <c r="K360" i="1"/>
  <c r="K359" i="1"/>
  <c r="K358" i="1"/>
  <c r="K357" i="1"/>
  <c r="K356" i="1"/>
  <c r="K354" i="1"/>
  <c r="K353" i="1"/>
  <c r="K352" i="1"/>
  <c r="K351" i="1"/>
  <c r="K350" i="1"/>
  <c r="K349" i="1"/>
  <c r="K347" i="1"/>
  <c r="K346" i="1"/>
  <c r="K345" i="1"/>
  <c r="K343" i="1"/>
  <c r="K341" i="1"/>
  <c r="K340" i="1"/>
  <c r="K338" i="1"/>
  <c r="K336" i="1"/>
  <c r="K334" i="1"/>
  <c r="K332" i="1"/>
  <c r="K331" i="1"/>
  <c r="K329" i="1"/>
  <c r="K328" i="1"/>
  <c r="K327" i="1"/>
  <c r="K326" i="1"/>
  <c r="K325" i="1"/>
  <c r="K324" i="1"/>
  <c r="K322" i="1"/>
  <c r="K321" i="1"/>
  <c r="K320" i="1"/>
  <c r="K319" i="1"/>
  <c r="K318" i="1"/>
  <c r="K317" i="1"/>
  <c r="K316" i="1"/>
  <c r="K315" i="1"/>
  <c r="K314" i="1"/>
  <c r="K313" i="1"/>
  <c r="K312" i="1"/>
  <c r="K310" i="1"/>
  <c r="K309" i="1"/>
  <c r="K308" i="1"/>
  <c r="K307" i="1"/>
  <c r="K306" i="1"/>
  <c r="K305" i="1"/>
  <c r="K304" i="1"/>
  <c r="K303" i="1"/>
  <c r="K302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7" i="1"/>
  <c r="K216" i="1"/>
  <c r="K215" i="1"/>
  <c r="K214" i="1"/>
  <c r="K213" i="1"/>
  <c r="K212" i="1"/>
  <c r="K211" i="1"/>
  <c r="K210" i="1"/>
  <c r="K209" i="1"/>
  <c r="K208" i="1"/>
  <c r="K207" i="1"/>
  <c r="K205" i="1"/>
  <c r="K204" i="1"/>
  <c r="K203" i="1"/>
  <c r="K202" i="1"/>
  <c r="K201" i="1"/>
  <c r="K200" i="1"/>
  <c r="K199" i="1"/>
  <c r="K198" i="1"/>
  <c r="K197" i="1"/>
  <c r="K196" i="1"/>
  <c r="K195" i="1"/>
  <c r="K193" i="1"/>
  <c r="K192" i="1"/>
  <c r="K191" i="1"/>
  <c r="K189" i="1"/>
  <c r="K188" i="1"/>
  <c r="K187" i="1"/>
  <c r="K186" i="1"/>
  <c r="K185" i="1"/>
  <c r="K184" i="1"/>
  <c r="K183" i="1"/>
  <c r="K182" i="1"/>
  <c r="K180" i="1"/>
  <c r="K179" i="1"/>
  <c r="K178" i="1"/>
  <c r="K177" i="1"/>
  <c r="K174" i="1"/>
  <c r="K171" i="1"/>
  <c r="K170" i="1"/>
  <c r="K169" i="1"/>
  <c r="K168" i="1"/>
  <c r="K167" i="1"/>
  <c r="K166" i="1"/>
  <c r="K165" i="1"/>
  <c r="K164" i="1"/>
  <c r="K144" i="1"/>
  <c r="K143" i="1"/>
  <c r="K142" i="1"/>
  <c r="K141" i="1"/>
  <c r="K140" i="1"/>
  <c r="K139" i="1"/>
  <c r="K133" i="1"/>
  <c r="K132" i="1"/>
  <c r="K131" i="1"/>
  <c r="K130" i="1"/>
  <c r="K129" i="1"/>
  <c r="K128" i="1"/>
  <c r="K126" i="1"/>
  <c r="K125" i="1"/>
  <c r="K119" i="1"/>
  <c r="K118" i="1"/>
  <c r="K117" i="1"/>
  <c r="K116" i="1"/>
  <c r="K115" i="1"/>
  <c r="K113" i="1"/>
  <c r="K112" i="1"/>
  <c r="K108" i="1"/>
  <c r="K110" i="1"/>
  <c r="K109" i="1"/>
  <c r="K107" i="1"/>
  <c r="K106" i="1"/>
  <c r="K105" i="1"/>
  <c r="K104" i="1"/>
  <c r="K103" i="1"/>
  <c r="K102" i="1"/>
  <c r="K101" i="1"/>
  <c r="K99" i="1"/>
  <c r="K98" i="1"/>
  <c r="K97" i="1"/>
  <c r="K96" i="1"/>
  <c r="K94" i="1"/>
  <c r="K93" i="1"/>
  <c r="K92" i="1"/>
  <c r="K91" i="1"/>
  <c r="K90" i="1"/>
  <c r="K88" i="1"/>
  <c r="K87" i="1"/>
  <c r="K86" i="1"/>
  <c r="K85" i="1"/>
  <c r="K84" i="1"/>
  <c r="K83" i="1"/>
  <c r="K82" i="1"/>
  <c r="K80" i="1"/>
  <c r="K78" i="1"/>
  <c r="K77" i="1"/>
  <c r="K76" i="1"/>
  <c r="K75" i="1"/>
  <c r="K74" i="1"/>
  <c r="K73" i="1"/>
  <c r="K72" i="1"/>
  <c r="K71" i="1"/>
  <c r="K70" i="1"/>
  <c r="K68" i="1"/>
  <c r="K67" i="1"/>
  <c r="K66" i="1"/>
  <c r="K65" i="1"/>
  <c r="K64" i="1"/>
  <c r="K63" i="1"/>
  <c r="K62" i="1"/>
  <c r="K61" i="1"/>
  <c r="K60" i="1"/>
  <c r="K59" i="1"/>
  <c r="K58" i="1"/>
  <c r="K57" i="1"/>
  <c r="K40" i="1"/>
  <c r="K39" i="1"/>
  <c r="K35" i="1"/>
  <c r="K36" i="1"/>
  <c r="K37" i="1"/>
  <c r="K34" i="1"/>
  <c r="K26" i="1"/>
  <c r="K27" i="1"/>
  <c r="K28" i="1"/>
  <c r="K29" i="1"/>
  <c r="K30" i="1"/>
  <c r="K31" i="1"/>
  <c r="K32" i="1"/>
  <c r="K409" i="1"/>
</calcChain>
</file>

<file path=xl/sharedStrings.xml><?xml version="1.0" encoding="utf-8"?>
<sst xmlns="http://schemas.openxmlformats.org/spreadsheetml/2006/main" count="1154" uniqueCount="696">
  <si>
    <t xml:space="preserve">DATE: </t>
  </si>
  <si>
    <t xml:space="preserve">PURCHASE ORDER #: </t>
  </si>
  <si>
    <t xml:space="preserve">BILL TO: </t>
  </si>
  <si>
    <t xml:space="preserve">PRODUCT DESCRIPTION </t>
  </si>
  <si>
    <t>2001</t>
  </si>
  <si>
    <t xml:space="preserve">144/CASE </t>
  </si>
  <si>
    <t>2002</t>
  </si>
  <si>
    <t>48/CASE</t>
  </si>
  <si>
    <t>2003</t>
  </si>
  <si>
    <t>24/CASE</t>
  </si>
  <si>
    <t>2103</t>
  </si>
  <si>
    <t>2202</t>
  </si>
  <si>
    <t xml:space="preserve">2oz Hair Bonding Remover Lotion </t>
  </si>
  <si>
    <t>2204</t>
  </si>
  <si>
    <t xml:space="preserve">4oz Hair Bonding Remover Lotion </t>
  </si>
  <si>
    <t xml:space="preserve">48/CASE </t>
  </si>
  <si>
    <t>2305</t>
  </si>
  <si>
    <t xml:space="preserve">4oz Remover Shampoo </t>
  </si>
  <si>
    <t>2306</t>
  </si>
  <si>
    <t xml:space="preserve">12oz Remover Shampoo </t>
  </si>
  <si>
    <t>12/CASE</t>
  </si>
  <si>
    <t>6 CASES</t>
  </si>
  <si>
    <t>2441</t>
  </si>
  <si>
    <t>1oz Glue &amp; 2oz Remover Blister Combo</t>
  </si>
  <si>
    <t>2443</t>
  </si>
  <si>
    <t xml:space="preserve">1oz Hair Bonding Glue Blister Combo </t>
  </si>
  <si>
    <t>6838</t>
  </si>
  <si>
    <t xml:space="preserve">12oz SP Braid Sheen Spray - Moroccan Argan Oil </t>
  </si>
  <si>
    <t>6839</t>
  </si>
  <si>
    <t xml:space="preserve">12oz SP Braid Sheen Spray - Brazillian Keratin </t>
  </si>
  <si>
    <t>2416</t>
  </si>
  <si>
    <t>1oz SP 30 Sec Hair Bonding Glue</t>
  </si>
  <si>
    <t>72/CASE</t>
  </si>
  <si>
    <t>2415</t>
  </si>
  <si>
    <t>2oz SP 30 Sec Hair Bonding Glue</t>
  </si>
  <si>
    <t>2409</t>
  </si>
  <si>
    <t>4oz SP 30 Sec Hair Bonding Glue</t>
  </si>
  <si>
    <t>2448</t>
  </si>
  <si>
    <t>8oz SP 30 Sec Hair Bonding Glue</t>
  </si>
  <si>
    <t xml:space="preserve">4oz SP 30 Sec Hair Bond Remover Oil  </t>
  </si>
  <si>
    <t>8oz SP 30 Sec Hair Bond Remover Oil</t>
  </si>
  <si>
    <t>2414</t>
  </si>
  <si>
    <t>4oz SP 30 Sec Creamy Hair Bond Remover</t>
  </si>
  <si>
    <t>2446</t>
  </si>
  <si>
    <t>12oz SP 30 Sec Remover Shampoo</t>
  </si>
  <si>
    <t xml:space="preserve">12oz SP 30 Sec Weave Spray </t>
  </si>
  <si>
    <t xml:space="preserve">10.5oz SP 30 Sec Weave Molding Gel </t>
  </si>
  <si>
    <t xml:space="preserve">4oz SP 30 Sec Anti-Itch Serum </t>
  </si>
  <si>
    <t>8oz SP 30 Sec Oil-Free Weave Detangler</t>
  </si>
  <si>
    <t>Salon Pro 30 Sec Display (54 PCS)</t>
  </si>
  <si>
    <t>1/CASE</t>
  </si>
  <si>
    <t xml:space="preserve">12/CASE </t>
  </si>
  <si>
    <t>0.35oz Eyelash Grip - Clear (36 PCS/DISPLAY)</t>
  </si>
  <si>
    <t>216/CASE</t>
  </si>
  <si>
    <t>0.35oz Eyelash Grip - Dark (36 PCS/DISPLAY)</t>
  </si>
  <si>
    <t xml:space="preserve">0.5oz Lace Wig Bond - Daily Hold                                         </t>
  </si>
  <si>
    <t>144/CASE</t>
  </si>
  <si>
    <t>24 IN.CASE</t>
  </si>
  <si>
    <t>2540</t>
  </si>
  <si>
    <t xml:space="preserve">0.5oz Lace Wig Bond - Extreme Hold                                      </t>
  </si>
  <si>
    <t xml:space="preserve">0.5oz Lace Wig Bond - Extreme Plus                                  </t>
  </si>
  <si>
    <t xml:space="preserve">1oz Lace Wig Bond - Daily Hold                                                      </t>
  </si>
  <si>
    <t>12 IN.CASE</t>
  </si>
  <si>
    <t xml:space="preserve">1oz Lace Wig Bond - Extreme Hold                                                </t>
  </si>
  <si>
    <t xml:space="preserve">1oz Lace Wig Bond - Extreme Plus                                                    </t>
  </si>
  <si>
    <t>6/CASE</t>
  </si>
  <si>
    <t xml:space="preserve">3.4oz Lace Wig Bond - Daily Hold                                                         </t>
  </si>
  <si>
    <t xml:space="preserve">3.4oz Lace Wig Bond - Extreme Hold                                                     </t>
  </si>
  <si>
    <t xml:space="preserve">3.4oz Lace Wig Bond - Extreme Plus                                              </t>
  </si>
  <si>
    <t>2453</t>
  </si>
  <si>
    <t>3.4oz SP 30 Sec Easy Track Weft Sealer (Dark)</t>
  </si>
  <si>
    <t>2454</t>
  </si>
  <si>
    <t>3.4oz SP 30 Sec Easy Track Weft Sealer (Clear)</t>
  </si>
  <si>
    <t xml:space="preserve">2oz SP 30 Sec WWW - Clear (12 PCS/DISPLAY) </t>
  </si>
  <si>
    <t>8oz SP 30 Sec WWW Clear</t>
  </si>
  <si>
    <t>2oz SP 30 Sec WWW - Dark (12 PCS/DISPLAY)</t>
  </si>
  <si>
    <t>8oz SP 30 Sec WWW - Dark</t>
  </si>
  <si>
    <t>SP 30 Sec Weave Wonder Wrap Kit (6 PCS)</t>
  </si>
  <si>
    <t>6820</t>
  </si>
  <si>
    <t xml:space="preserve">8oz Natural Care Gel - Moroccan Argan </t>
  </si>
  <si>
    <t>36/CASE</t>
  </si>
  <si>
    <t>6821</t>
  </si>
  <si>
    <t xml:space="preserve">16oz Natural Care Gel - Moroccan Argan </t>
  </si>
  <si>
    <t>6822</t>
  </si>
  <si>
    <t xml:space="preserve">32oz Natural Care Gel - Moroccan Argan </t>
  </si>
  <si>
    <t>6823</t>
  </si>
  <si>
    <t xml:space="preserve">8oz Natural Care Gel - Multi-Protein </t>
  </si>
  <si>
    <t>6824</t>
  </si>
  <si>
    <t xml:space="preserve">16oz Natural Care Gel - Multi-Protein </t>
  </si>
  <si>
    <t>6825</t>
  </si>
  <si>
    <t xml:space="preserve">32oz Natural Care Gel - Multi-Protein </t>
  </si>
  <si>
    <t>6826</t>
  </si>
  <si>
    <t xml:space="preserve">8oz Natural Care Gel - Brazilian Keratin </t>
  </si>
  <si>
    <t>6827</t>
  </si>
  <si>
    <t xml:space="preserve">16oz Natural Care Gel - Brazilian Keratin  </t>
  </si>
  <si>
    <t>6828</t>
  </si>
  <si>
    <t xml:space="preserve">32oz Natural Care Gel - Brazilian Keratin  </t>
  </si>
  <si>
    <t>6829</t>
  </si>
  <si>
    <t xml:space="preserve">8oz Natural Care Gel - Twin Olive </t>
  </si>
  <si>
    <t>6830</t>
  </si>
  <si>
    <t xml:space="preserve">16oz Natural Care Gel - Twin Olive </t>
  </si>
  <si>
    <t>6831</t>
  </si>
  <si>
    <t xml:space="preserve">32oz Natural Care Gel - Twin Olive </t>
  </si>
  <si>
    <t>0505</t>
  </si>
  <si>
    <t xml:space="preserve">8oz AE Styling Gel (Protein) </t>
  </si>
  <si>
    <t>African Essence Styling Gels</t>
  </si>
  <si>
    <t>0105</t>
  </si>
  <si>
    <t xml:space="preserve">8oz AE Styling Gel (Clear) </t>
  </si>
  <si>
    <t>0110</t>
  </si>
  <si>
    <t>1lb AE Styling Gel (Clear)</t>
  </si>
  <si>
    <t>0120</t>
  </si>
  <si>
    <t xml:space="preserve">2lb AE Styling Gel (Clear) </t>
  </si>
  <si>
    <t>0510</t>
  </si>
  <si>
    <t>1lb AE Styling Gel (Protein)</t>
  </si>
  <si>
    <t>0520</t>
  </si>
  <si>
    <t xml:space="preserve">2lb AE Styling Gel (Protein) </t>
  </si>
  <si>
    <t xml:space="preserve">6/CASE </t>
  </si>
  <si>
    <t>African Essence Designing Spritz</t>
  </si>
  <si>
    <t>4oz AE Designing Spritz - Lite (Green)</t>
  </si>
  <si>
    <t>3612</t>
  </si>
  <si>
    <t>12oz AE Designing Spritz - Lite (Green)</t>
  </si>
  <si>
    <t>3404</t>
  </si>
  <si>
    <t>4oz AE Designing Spritz - Firm (Pink)</t>
  </si>
  <si>
    <t>3412</t>
  </si>
  <si>
    <t xml:space="preserve">12oz AE Designing Spritz - Firm (Pink) </t>
  </si>
  <si>
    <t>3504</t>
  </si>
  <si>
    <t>4oz AE Designing Spritz - Extreme (Purple)</t>
  </si>
  <si>
    <t>3512</t>
  </si>
  <si>
    <t>12oz AE Designing Spritz - Extreme (Purple)</t>
  </si>
  <si>
    <t>African Essence Weave Spray</t>
  </si>
  <si>
    <t>1404</t>
  </si>
  <si>
    <t>4oz AE Weave Spray (6 in 1)</t>
  </si>
  <si>
    <t>1412</t>
  </si>
  <si>
    <t xml:space="preserve">12oz AE Weave Spray (6 in 1) </t>
  </si>
  <si>
    <t xml:space="preserve">African Essence Braid Sheen Spray </t>
  </si>
  <si>
    <t>1012</t>
  </si>
  <si>
    <t xml:space="preserve">12oz AE Braid Sheen Spray </t>
  </si>
  <si>
    <t>African Essence Neutralizing Shampoo</t>
  </si>
  <si>
    <t>8109</t>
  </si>
  <si>
    <t>8oz AE Neutralizing Shampoo</t>
  </si>
  <si>
    <t>African Essence Control Wig Spray</t>
  </si>
  <si>
    <t>1207</t>
  </si>
  <si>
    <t>4oz AE Control Wig Spray (3 in 1)</t>
  </si>
  <si>
    <t>1312</t>
  </si>
  <si>
    <t>12oz AE Control Wig Spray (3 in 1)</t>
  </si>
  <si>
    <t>African Essence Control Wig Shampoo</t>
  </si>
  <si>
    <t>2512</t>
  </si>
  <si>
    <t>12oz AE Control Wig Shampoo</t>
  </si>
  <si>
    <t>African Essence Hair Polish / Herbal Oil</t>
  </si>
  <si>
    <t>3804</t>
  </si>
  <si>
    <t>4oz AE Oil-Free Silicone Crystal Drop</t>
  </si>
  <si>
    <t>3304</t>
  </si>
  <si>
    <t xml:space="preserve">4oz AE Oil-Free Silicone Hair Polish Spray </t>
  </si>
  <si>
    <t>3704</t>
  </si>
  <si>
    <t>4oz AE Herbal Oil Drop</t>
  </si>
  <si>
    <t>3904</t>
  </si>
  <si>
    <t xml:space="preserve">4oz Herbal Oil Spray </t>
  </si>
  <si>
    <t>African Essence Nu-Gro Hairdress</t>
  </si>
  <si>
    <t>3208</t>
  </si>
  <si>
    <t>5.5oz AE NU-GRO Hairdress - Maximum (Green)</t>
  </si>
  <si>
    <t>3207</t>
  </si>
  <si>
    <t>5.5oz AE NU-GRO Hairdress - AHA (Red)</t>
  </si>
  <si>
    <t>3209</t>
  </si>
  <si>
    <t>5.5oz AE NU-GRO Hairdress - Ultimate (Black)</t>
  </si>
  <si>
    <t>7110</t>
  </si>
  <si>
    <t>8oz ID Lock&amp;Twist Stimulating Shampoo</t>
  </si>
  <si>
    <t>7111</t>
  </si>
  <si>
    <t xml:space="preserve">8oz ID Lock&amp;Twist Scalp Oil </t>
  </si>
  <si>
    <t>7116</t>
  </si>
  <si>
    <t xml:space="preserve">4oz ID Lock&amp;Twist Anti-Itch Scalp Spray </t>
  </si>
  <si>
    <t>7115</t>
  </si>
  <si>
    <t xml:space="preserve">6oz ID Lock&amp;Twist Locking Wax </t>
  </si>
  <si>
    <t>7114</t>
  </si>
  <si>
    <t xml:space="preserve">6oz ID Lock&amp;Twist Firm Locking Wax </t>
  </si>
  <si>
    <t>7113</t>
  </si>
  <si>
    <t xml:space="preserve">6oz ID Lock&amp;Twist Locking Gel </t>
  </si>
  <si>
    <t>7112</t>
  </si>
  <si>
    <t>6oz ID Lock&amp;Twist Locking Gel (Resistant Hair)</t>
  </si>
  <si>
    <t>7117</t>
  </si>
  <si>
    <t>ID Lock&amp;Twist Display Set (51 PCS)</t>
  </si>
  <si>
    <t>7201</t>
  </si>
  <si>
    <t xml:space="preserve">8oz My DNA Sulfate-Free Shampoo </t>
  </si>
  <si>
    <t>7202</t>
  </si>
  <si>
    <t xml:space="preserve">8oz My DNA Detangling Conditioner </t>
  </si>
  <si>
    <t>7203</t>
  </si>
  <si>
    <t xml:space="preserve">8oz My DNA Hair Butter </t>
  </si>
  <si>
    <t>7209</t>
  </si>
  <si>
    <t xml:space="preserve">8oz My DNA Defining Custard </t>
  </si>
  <si>
    <t>7205</t>
  </si>
  <si>
    <t xml:space="preserve">10oz My DNA Leave-In Cond. &amp; Detangler </t>
  </si>
  <si>
    <t>7204</t>
  </si>
  <si>
    <t xml:space="preserve">2oz My DNA Serum </t>
  </si>
  <si>
    <t>7206</t>
  </si>
  <si>
    <t>16oz My DNA Hydrating CoWash</t>
  </si>
  <si>
    <t>7207</t>
  </si>
  <si>
    <t>16oz My DNA Deep Penetrating Hair Mask</t>
  </si>
  <si>
    <t>7212</t>
  </si>
  <si>
    <t xml:space="preserve">My DNA Display Set </t>
  </si>
  <si>
    <t>18 PCS</t>
  </si>
  <si>
    <t xml:space="preserve">4oz SP Hair Food - Argan Oil </t>
  </si>
  <si>
    <t xml:space="preserve">4oz SP Hair Food - Carrot Oil </t>
  </si>
  <si>
    <t xml:space="preserve">4oz SP Hair Food - Olive Oil </t>
  </si>
  <si>
    <t xml:space="preserve">4oz SP Hair Food - Vitamin E Oil </t>
  </si>
  <si>
    <t>7919</t>
  </si>
  <si>
    <t xml:space="preserve">2.25oz Moroccan Argan Oil X3 Edge Gel </t>
  </si>
  <si>
    <t>7910</t>
  </si>
  <si>
    <t xml:space="preserve">2.25oz X2 Edge Gel Maximum Hold </t>
  </si>
  <si>
    <t>7911</t>
  </si>
  <si>
    <t xml:space="preserve">2.25oz Edge Gel w/Argan &amp; Olive Oils </t>
  </si>
  <si>
    <t>7912</t>
  </si>
  <si>
    <t xml:space="preserve">2.25oz Pom-Edge Gel w/Moringa &amp; Argan Oils </t>
  </si>
  <si>
    <t>8353</t>
  </si>
  <si>
    <t xml:space="preserve">2oz VIA Natural Oil Free Wig Shine Spray </t>
  </si>
  <si>
    <t>8352</t>
  </si>
  <si>
    <t xml:space="preserve">4oz VIA Natural Oil Free Wig Shine Spray </t>
  </si>
  <si>
    <t>8351</t>
  </si>
  <si>
    <t xml:space="preserve">8oz VIA Natural Oil Free Wig Shine Spray </t>
  </si>
  <si>
    <t>6701</t>
  </si>
  <si>
    <t>VIA Natural Lip Balm - Argan   (48PCS/DISP)</t>
  </si>
  <si>
    <t>288/CASE</t>
  </si>
  <si>
    <t>6702</t>
  </si>
  <si>
    <t>VIA Natural Lip Balm - Cocoa Butter   (48PCS/DISP)</t>
  </si>
  <si>
    <t>6703</t>
  </si>
  <si>
    <t>VIA Natural Lip Balm - Peppermint Jelly    (48PCS/DISP)</t>
  </si>
  <si>
    <t>6704</t>
  </si>
  <si>
    <t>VIA Natural Lip Balm - Strawberry   (48PCS/DISP)</t>
  </si>
  <si>
    <t>6705</t>
  </si>
  <si>
    <t>VIA Natural Lip Balm - Vitamin C   (48PCS/DISP)</t>
  </si>
  <si>
    <t>6706</t>
  </si>
  <si>
    <t>VIA Natural Lip Balm - Milk Chocolate   (48PCS/DISP)</t>
  </si>
  <si>
    <t>7922</t>
  </si>
  <si>
    <t>7923</t>
  </si>
  <si>
    <t>7924</t>
  </si>
  <si>
    <t>7925</t>
  </si>
  <si>
    <t>7926</t>
  </si>
  <si>
    <t>7927</t>
  </si>
  <si>
    <t>7928</t>
  </si>
  <si>
    <t>7929</t>
  </si>
  <si>
    <t>5811</t>
  </si>
  <si>
    <t>4oz Hair Revitalization Stimulating Gro Crème</t>
  </si>
  <si>
    <t>5812</t>
  </si>
  <si>
    <t>4oz Hair Revitalization Stimulating Gro Serum</t>
  </si>
  <si>
    <t>5813</t>
  </si>
  <si>
    <t>6oz Hair Revitalization Daily Maintenance Hairdress</t>
  </si>
  <si>
    <t>5814</t>
  </si>
  <si>
    <t xml:space="preserve">8oz Cleansing Preparatory Shampoo </t>
  </si>
  <si>
    <t>5815</t>
  </si>
  <si>
    <t xml:space="preserve">6oz Reparative Strengthening Crème </t>
  </si>
  <si>
    <t>5816</t>
  </si>
  <si>
    <t xml:space="preserve">4oz Anti-Itch Growth Treatment Spray </t>
  </si>
  <si>
    <t>5818</t>
  </si>
  <si>
    <t xml:space="preserve">15oz Growth Therapy Conditioner </t>
  </si>
  <si>
    <t xml:space="preserve">2oz i-Remi Leave-In Cond Display (24PCS/DISP) </t>
  </si>
  <si>
    <t>96/CASE</t>
  </si>
  <si>
    <t xml:space="preserve">2oz i-Remi Silky Serum Display  (24PCS/DISP) </t>
  </si>
  <si>
    <t xml:space="preserve">8oz i-Remi Leave-In Conditioner </t>
  </si>
  <si>
    <t>6840</t>
  </si>
  <si>
    <t xml:space="preserve">8oz i-Remi Moroccan Argan Spritz Gold </t>
  </si>
  <si>
    <t>6841</t>
  </si>
  <si>
    <t xml:space="preserve">8oz i-Remi Brazillian Keratin Spritz Gold </t>
  </si>
  <si>
    <t xml:space="preserve">2oz VIA Haircolor  #10 - Crystal </t>
  </si>
  <si>
    <t xml:space="preserve">2oz VIA Haircolor  #20 - Bold Gold  </t>
  </si>
  <si>
    <t xml:space="preserve">2oz VIA Haircolor #22 - 24K Gold  </t>
  </si>
  <si>
    <t>2oz VIA Haircolor #28 - Sassy Gold</t>
  </si>
  <si>
    <t>2oz VIA Haircolor #30 - Spiced Cinnamon</t>
  </si>
  <si>
    <t>2oz VIA Haircolor #32 - Sunlit Orange</t>
  </si>
  <si>
    <t xml:space="preserve">2oz VIA Haircolor #34 - Pumpkin Patch </t>
  </si>
  <si>
    <t>2oz VIA Haircolor #60 - Sunset Red</t>
  </si>
  <si>
    <t>2oz VIA Haircolor #62 - Bright Red</t>
  </si>
  <si>
    <t>2oz VIA Haircolor #64 - Ruby Red</t>
  </si>
  <si>
    <t xml:space="preserve">2oz VIA Haircolor #76 - Copper Penny </t>
  </si>
  <si>
    <t xml:space="preserve">2oz VIA Haircolor #82 - Crimson </t>
  </si>
  <si>
    <t xml:space="preserve">2oz VIA Haircolor #84 - Burgundy </t>
  </si>
  <si>
    <t xml:space="preserve">2oz VIA Haircolor #85 - Dark Cherry </t>
  </si>
  <si>
    <t>2oz VIA Haircolor #86 - Bordeaux</t>
  </si>
  <si>
    <t>2oz VIA Haircolor #94 - Mahogany</t>
  </si>
  <si>
    <t xml:space="preserve">2oz VIA Haircolor #104 - Natural Brown </t>
  </si>
  <si>
    <t>2oz VIA Haircolor #108 - China Moon Brn</t>
  </si>
  <si>
    <t xml:space="preserve">2oz VIA Haircolor #110 - Copper Brown </t>
  </si>
  <si>
    <t xml:space="preserve">2oz VIA Haircolor #120 - Dark Brown </t>
  </si>
  <si>
    <t xml:space="preserve">2oz VIA Haircolor #122 - Mood Indigo </t>
  </si>
  <si>
    <t xml:space="preserve">2oz VIA Haircolor #126 - Blue Black </t>
  </si>
  <si>
    <t xml:space="preserve">2oz VIA Haircolor #128 - Black Satin </t>
  </si>
  <si>
    <t xml:space="preserve">2oz VIA Haircolor #130 - Jet Black </t>
  </si>
  <si>
    <t>825</t>
  </si>
  <si>
    <t>2oz VIA Haircolor Display</t>
  </si>
  <si>
    <t>144 PCS/DSPLY</t>
  </si>
  <si>
    <t xml:space="preserve">4oz VIA Haircolor  #10 - Crystal </t>
  </si>
  <si>
    <t xml:space="preserve">4oz VIA Haircolor  #20 - Bold Gold  </t>
  </si>
  <si>
    <t xml:space="preserve">4oz VIA Haircolor #22 - 24K Gold  </t>
  </si>
  <si>
    <t>4oz VIA Haircolor #28 - Sassy Gold</t>
  </si>
  <si>
    <t>4oz VIA Haircolor #30 - Spiced Cinnamon</t>
  </si>
  <si>
    <t>4oz VIA Haircolor #32 - Sunlit Orange</t>
  </si>
  <si>
    <t xml:space="preserve">4oz VIA Haircolor #34 - Pumpkin Patch </t>
  </si>
  <si>
    <t>4oz VIA Haircolor #60 - Sunset Red</t>
  </si>
  <si>
    <t>4oz VIA Haircolor #62 - Bright Red</t>
  </si>
  <si>
    <t>4oz VIA Haircolor #64 - Ruby Red</t>
  </si>
  <si>
    <t xml:space="preserve">4oz VIA Haircolor #76 - Copper Penny </t>
  </si>
  <si>
    <t xml:space="preserve">4oz VIA Haircolor #82 - Crimson </t>
  </si>
  <si>
    <t xml:space="preserve">4oz VIA Haircolor #84 - Burgundy </t>
  </si>
  <si>
    <t xml:space="preserve">4oz VIA Haircolor #85 - Dark Cherry </t>
  </si>
  <si>
    <t>4oz VIA Haircolor #86 - Bordeaux</t>
  </si>
  <si>
    <t>4oz VIA Haircolor #94 - Mahogany</t>
  </si>
  <si>
    <t xml:space="preserve">4oz VIA Haircolor #104 - Natural Brown </t>
  </si>
  <si>
    <t>4oz VIA Haircolor #108 - China Moon Brn</t>
  </si>
  <si>
    <t xml:space="preserve">4oz VIA Haircolor #110 - Copper Brown </t>
  </si>
  <si>
    <t xml:space="preserve">4oz VIA Haircolor #120 - Dark Brown </t>
  </si>
  <si>
    <t xml:space="preserve">4oz VIA Haircolor #122 - Mood Indigo </t>
  </si>
  <si>
    <t xml:space="preserve">4oz VIA Haircolor #126 - Blue Black </t>
  </si>
  <si>
    <t xml:space="preserve">4oz VIA Haircolor #128 - Black Satin </t>
  </si>
  <si>
    <t xml:space="preserve">4oz VIA Haircolor #130 - Jet Black </t>
  </si>
  <si>
    <t>925</t>
  </si>
  <si>
    <t>4oz VIA Haircolor Display</t>
  </si>
  <si>
    <t>Bald Guyz Display (12 PCS)</t>
  </si>
  <si>
    <t>1 / CASE</t>
  </si>
  <si>
    <t>4oz Shave Gel   (3PCS/DISP)</t>
  </si>
  <si>
    <t>4oz After Shave   (3PCS/DISP)</t>
  </si>
  <si>
    <t>4oz Herbal Moisturizer   (3PCS/DISP)</t>
  </si>
  <si>
    <t>Bump Defense Display (12 PCS)</t>
  </si>
  <si>
    <t>8360</t>
  </si>
  <si>
    <t xml:space="preserve">4oz Marc's Lano Lustre - Original </t>
  </si>
  <si>
    <t>8361</t>
  </si>
  <si>
    <t xml:space="preserve">8oz Marc's Lano Lustre - Original </t>
  </si>
  <si>
    <t>8363</t>
  </si>
  <si>
    <t>4oz Marc's Lano Lustre - High Potency</t>
  </si>
  <si>
    <t>8364</t>
  </si>
  <si>
    <t>8oz Marc's Lano Lustre - High Potency</t>
  </si>
  <si>
    <t>8378</t>
  </si>
  <si>
    <t>4oz Marc's Lano Lustre - Gro Strong</t>
  </si>
  <si>
    <t>8379</t>
  </si>
  <si>
    <t>8oz Marc's Lano Lustre - Gro Strong</t>
  </si>
  <si>
    <t>8376</t>
  </si>
  <si>
    <t>4oz Marc's Lano Lustre - Olive Oil</t>
  </si>
  <si>
    <t>8377</t>
  </si>
  <si>
    <t>8oz Marc's Lano Lustre - Olive Oil</t>
  </si>
  <si>
    <t>8372</t>
  </si>
  <si>
    <t>8oz Marc's Lano Lustre - Scalp Remedy</t>
  </si>
  <si>
    <t>1oz Hair Bonding Glue (White)</t>
  </si>
  <si>
    <t>1.5oz SP 30 Sec Hair Bond Tube Glue (24 PCS / DISPLAY)</t>
  </si>
  <si>
    <t>1.5oz SP Hair Bonding Tube Glue  (24 PCS / DISPLAY)</t>
  </si>
  <si>
    <t>African Essence Wrap Set Lotion</t>
  </si>
  <si>
    <t>1204</t>
  </si>
  <si>
    <t>4oz AE Wrap Set Lotion</t>
  </si>
  <si>
    <t>24 PCS</t>
  </si>
  <si>
    <t>1.5oz VIA Natural Oil - Avocado Oil   (24 PCS/DISP)</t>
  </si>
  <si>
    <t>1.5oz VIA Natural Oil - Olive Oil   (24 PCS/DISP)</t>
  </si>
  <si>
    <t>1.5oz VIA Natural Oil - Argan Oil   (24 PCS/DISP)</t>
  </si>
  <si>
    <t>1.5oz VIA Natural Oil - Jojoba Oil   (24 PCS/DISP)</t>
  </si>
  <si>
    <t>1.5oz VIA Natural Oil - Cocoa Butter Oil   (24 PCS/DISP)</t>
  </si>
  <si>
    <t>1.5oz VIA Natural Oil - Shea Butter Oil   (24 PCS/DISP)</t>
  </si>
  <si>
    <t>1.5oz VIA Natural Oil - Vitamin E Oil   (24 PCS/DISP)</t>
  </si>
  <si>
    <t>51 PCS</t>
  </si>
  <si>
    <t xml:space="preserve">Salon Pro 30 Sec Lace Wig Bond Remover System </t>
  </si>
  <si>
    <t>8714</t>
  </si>
  <si>
    <t>8712</t>
  </si>
  <si>
    <t>2451</t>
  </si>
  <si>
    <t>2452</t>
  </si>
  <si>
    <t>6PCS/24CASE</t>
  </si>
  <si>
    <t>4PCS/12CASE</t>
  </si>
  <si>
    <t xml:space="preserve">ITEM NO. </t>
  </si>
  <si>
    <t>TOTAL COST</t>
  </si>
  <si>
    <t>ORDER QTY</t>
  </si>
  <si>
    <t>7220</t>
  </si>
  <si>
    <t>7219</t>
  </si>
  <si>
    <t>7218</t>
  </si>
  <si>
    <t>7217</t>
  </si>
  <si>
    <t>7216</t>
  </si>
  <si>
    <t>7215</t>
  </si>
  <si>
    <t>7221</t>
  </si>
  <si>
    <t>7214</t>
  </si>
  <si>
    <t>7213</t>
  </si>
  <si>
    <t>1oz SP 30 Sec Easy Track Weft Sealer Nip Tip (Dark)</t>
  </si>
  <si>
    <t>1oz SP 30 Sec Easy Track Weft Sealer Nip Tip (Clear)</t>
  </si>
  <si>
    <t>2620</t>
  </si>
  <si>
    <t>4oz Lace Wig Bond Remover</t>
  </si>
  <si>
    <t>2621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</si>
  <si>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</si>
  <si>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</si>
  <si>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</si>
  <si>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</si>
  <si>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</si>
  <si>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</si>
  <si>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</si>
  <si>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</si>
  <si>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</si>
  <si>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</si>
  <si>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</si>
  <si>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</si>
  <si>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</si>
  <si>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</si>
  <si>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</si>
  <si>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</si>
  <si>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</si>
  <si>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</si>
  <si>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</si>
  <si>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</si>
  <si>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0941</t>
  </si>
  <si>
    <t xml:space="preserve">4oz VIA Living Color  #38 - Murange </t>
  </si>
  <si>
    <t xml:space="preserve">2oz VIA Living Color  #38 - Murange </t>
  </si>
  <si>
    <t xml:space="preserve">2oz VIA Living Color  #44 - Platinum </t>
  </si>
  <si>
    <t>2oz VIA Living Color  Display</t>
  </si>
  <si>
    <t xml:space="preserve">4oz VIA Living Color  #44 - Platinum </t>
  </si>
  <si>
    <t>4oz VIA Living Color  Display</t>
  </si>
  <si>
    <t>8oz SP 30 Sec Creamy Hair Bond Remover</t>
  </si>
  <si>
    <t>2oz Lace Wig Bond Remover</t>
  </si>
  <si>
    <t>9405</t>
  </si>
  <si>
    <t>6 DISPLAYS</t>
  </si>
  <si>
    <t>60PCS/DSPLY</t>
  </si>
  <si>
    <t>0.5oz Individual Eyelash Grip - Dark (6 PCS/INNER CASE)</t>
  </si>
  <si>
    <t>0.5oz Individual Eyelash Grip - Clear (6 PCS/INNER CASE)</t>
  </si>
  <si>
    <t>2460</t>
  </si>
  <si>
    <t>2461</t>
  </si>
  <si>
    <t>2462</t>
  </si>
  <si>
    <t>2463</t>
  </si>
  <si>
    <t>4oz My DNA Black Castor Oil - Original</t>
  </si>
  <si>
    <t>4oz My DNA Black Castor Oil - Extra Dark</t>
  </si>
  <si>
    <t xml:space="preserve">4oz My DNA Black Castor Oil - Morrocan Argan </t>
  </si>
  <si>
    <t>4oz My DNA Black Castor Oil - Coconut</t>
  </si>
  <si>
    <t>4oz My DNA Black Castor Oil - Monoi</t>
  </si>
  <si>
    <t>4oz My DNA Black Castor Oil - Lavender</t>
  </si>
  <si>
    <t>4oz My DNA Black Castor Oil - Shea Butter</t>
  </si>
  <si>
    <t>4oz My DNA Black Castor Oil - Tea Tree</t>
  </si>
  <si>
    <t>4oz My DNA Black Castor Oil - Display</t>
  </si>
  <si>
    <t>My DNA Black Castor Oil - 4oz</t>
  </si>
  <si>
    <t>My DNA Black Castor Oil - 2oz</t>
  </si>
  <si>
    <t>7251</t>
  </si>
  <si>
    <t>7252</t>
  </si>
  <si>
    <t>7253</t>
  </si>
  <si>
    <t>7254</t>
  </si>
  <si>
    <t>7255</t>
  </si>
  <si>
    <t>7256</t>
  </si>
  <si>
    <t>2oz My DNA Black Castor Oil - Original</t>
  </si>
  <si>
    <t>2oz My DNA Black Castor Oil - Extra Dark</t>
  </si>
  <si>
    <t>2oz My DNA Black Castor Oil - Coconut</t>
  </si>
  <si>
    <t>2oz My DNA Black Castor Oil - Monoi</t>
  </si>
  <si>
    <t>2oz My DNA Black Castor Oil - Shea Butter</t>
  </si>
  <si>
    <t>8102 (A)</t>
  </si>
  <si>
    <t>8103 (A)</t>
  </si>
  <si>
    <t>8104 (A)</t>
  </si>
  <si>
    <t>8105 (A)</t>
  </si>
  <si>
    <t>8106 (A)</t>
  </si>
  <si>
    <t>4oz SP Hair Food Display for (A) Items (48 PCS)</t>
  </si>
  <si>
    <t>8101 (B)</t>
  </si>
  <si>
    <t>8108 (B)</t>
  </si>
  <si>
    <t>8111 (B)</t>
  </si>
  <si>
    <t>8113 (B)</t>
  </si>
  <si>
    <t>8100 (B)</t>
  </si>
  <si>
    <t>4oz SP Hair Food - Monoi de Tahiti</t>
  </si>
  <si>
    <t>4oz SP Hair Food - Black Castor Oil</t>
  </si>
  <si>
    <t>4oz SP Hair Food - Coconut Oil</t>
  </si>
  <si>
    <t>4oz SP Hair Food - Beeswax Oil</t>
  </si>
  <si>
    <t>4oz SP Hair Food Display for (B) Items (48 PCS)</t>
  </si>
  <si>
    <t>My DNA Life Natural Multi Purpose Oils - 4oz</t>
  </si>
  <si>
    <t>7231</t>
  </si>
  <si>
    <t>7232</t>
  </si>
  <si>
    <t>7233</t>
  </si>
  <si>
    <t>7234</t>
  </si>
  <si>
    <t>7235</t>
  </si>
  <si>
    <t>7236</t>
  </si>
  <si>
    <t>7237</t>
  </si>
  <si>
    <t>7238</t>
  </si>
  <si>
    <t>7239</t>
  </si>
  <si>
    <t>7240</t>
  </si>
  <si>
    <t>7241</t>
  </si>
  <si>
    <t xml:space="preserve">2oz My DNA Black Castor Oil - Moroccan Argan </t>
  </si>
  <si>
    <t>4oz My DNA Life Natural Oil Display (60 PCS)</t>
  </si>
  <si>
    <t>0411</t>
  </si>
  <si>
    <t>0415</t>
  </si>
  <si>
    <t>Salon Pro Remover / Shampoo</t>
  </si>
  <si>
    <t>Salon Pro Braid Sheen Spray</t>
  </si>
  <si>
    <t>Salon Pro Natural Care Styling Gels</t>
  </si>
  <si>
    <t>Salon Pro Hair Foods</t>
  </si>
  <si>
    <t>Salon Pro 30 Sec Remover / Shampoo</t>
  </si>
  <si>
    <t>Salon Pro 30 Sec Maintenance Collection</t>
  </si>
  <si>
    <t>Salon Pro Hair Bonding Glue</t>
  </si>
  <si>
    <t>Salon Pro 30 Sec Hair Bonding Glue</t>
  </si>
  <si>
    <t>Salon Pro 30 Sec Lace Wig Bond</t>
  </si>
  <si>
    <t xml:space="preserve">Salon Pro 30 Sec Weave Wonder Wrap  </t>
  </si>
  <si>
    <t>Salon Pro 30 Sec Easy Track Weft Sealer</t>
  </si>
  <si>
    <t>Salon Pro 30 Sec Eyelash Grip Adhesives</t>
  </si>
  <si>
    <t>i-Remi by Salon Pro</t>
  </si>
  <si>
    <t>VIA Natural Semi-Permanent Hair Color - 2oz</t>
  </si>
  <si>
    <t>VIA Natural Living Hair Color - 4oz</t>
  </si>
  <si>
    <t>VIA Natural Living Hair Color - 2oz</t>
  </si>
  <si>
    <t>VIA Natural Semi-Permanent Hair Color - 4oz</t>
  </si>
  <si>
    <t>VIA Natural Edge Gels</t>
  </si>
  <si>
    <t>VIA Natural Lip Care</t>
  </si>
  <si>
    <t>VIA Natural Hair, Scalp &amp; Body Oils</t>
  </si>
  <si>
    <t>VIA Natural Revitalization</t>
  </si>
  <si>
    <t>VIA Natural Oil-Free Wig Spray</t>
  </si>
  <si>
    <t>6012</t>
  </si>
  <si>
    <t>2560</t>
  </si>
  <si>
    <t xml:space="preserve">Salon Pro 30 Sec Lace Wig Bond Introductory Kit                                            </t>
  </si>
  <si>
    <t>My DNA Hair Care</t>
  </si>
  <si>
    <r>
      <t xml:space="preserve">SHIP TO </t>
    </r>
    <r>
      <rPr>
        <sz val="11"/>
        <color theme="1"/>
        <rFont val="Calibri"/>
        <family val="2"/>
        <scheme val="minor"/>
      </rPr>
      <t>(FREIGHT FORWARDER BELOW)</t>
    </r>
    <r>
      <rPr>
        <b/>
        <sz val="11"/>
        <color theme="1"/>
        <rFont val="Calibri"/>
        <family val="2"/>
        <scheme val="minor"/>
      </rPr>
      <t xml:space="preserve">: </t>
    </r>
  </si>
  <si>
    <t>MASTER CASE PACK</t>
  </si>
  <si>
    <t>INT'L</t>
  </si>
  <si>
    <t>Irie Dread</t>
  </si>
  <si>
    <t>3604</t>
  </si>
  <si>
    <t>Bald Guys</t>
  </si>
  <si>
    <t>Beard Guys</t>
  </si>
  <si>
    <t xml:space="preserve">Bump Defense                                                                                                                                                                                                                                 </t>
  </si>
  <si>
    <t>6100</t>
  </si>
  <si>
    <t xml:space="preserve">Marc's Lano Lustre                                                                                                                                                                                                                            </t>
  </si>
  <si>
    <t>2102</t>
  </si>
  <si>
    <t>i-Remi by Spritz Gold</t>
  </si>
  <si>
    <t>.</t>
  </si>
  <si>
    <t>1oz Individual Eyelash Grip - Dark (4 PCS/INNER CASE)</t>
  </si>
  <si>
    <t>1oz Individual Eyelash Grip - Clear (4 PCS/INNER CASE)</t>
  </si>
  <si>
    <t>7932</t>
  </si>
  <si>
    <t>1.5oz VIA Natural Oil - Coconut Oil  (24 PCS/DISP)</t>
  </si>
  <si>
    <t>5817</t>
  </si>
  <si>
    <t>VIA Natural Revitalization Display (32 PCS)</t>
  </si>
  <si>
    <t>1 CASE</t>
  </si>
  <si>
    <t>3739</t>
  </si>
  <si>
    <t>4oz Herbal Oil Display (24 PCS)</t>
  </si>
  <si>
    <t>4oz Herbal Oil Spray &amp; Drop Display (24 PCS)</t>
  </si>
  <si>
    <t>0412</t>
  </si>
  <si>
    <t>0413</t>
  </si>
  <si>
    <t>0444</t>
  </si>
  <si>
    <t>Beard Guyz Display (15 PCS)</t>
  </si>
  <si>
    <t>4oz Wash &amp; Shampoo   (3PCS/INNER CASE)</t>
  </si>
  <si>
    <t>Head Wipes (16 ct)   (3PCS/INNER CASE)</t>
  </si>
  <si>
    <t>4oz Sunscreen SPF 30+   (3PCS/INNER CASE)</t>
  </si>
  <si>
    <t>4oz Moisture Gel   (3PCS/INNER CASE)</t>
  </si>
  <si>
    <t>2oz Beard Oil  (4PCS/INNER CASE)</t>
  </si>
  <si>
    <t>3oz Beard Balm - Course 25   (4PCS/INNER CASE)</t>
  </si>
  <si>
    <t>TOTAL:</t>
  </si>
  <si>
    <t>1oz Hair Bonding Glue (Black)</t>
  </si>
  <si>
    <t>2oz Hair Bonding Glue (Black)</t>
  </si>
  <si>
    <t>4oz Hair Bonding Glue (Black)</t>
  </si>
  <si>
    <t>1.5oz VIA Natural Oil - Tea Tree Oil    (24 PCS/DISP)</t>
  </si>
  <si>
    <t>INNERCASE / DISPLAY</t>
  </si>
  <si>
    <t>3 IN. CS</t>
  </si>
  <si>
    <t>4 DISPLAYS</t>
  </si>
  <si>
    <t xml:space="preserve">2oz VIA Living Color  #54 - Pink Sapphire </t>
  </si>
  <si>
    <t>2oz VIA Living Color  #72 - Garnet Red</t>
  </si>
  <si>
    <t>2oz VIA Living Color  #96 - Emerald Green</t>
  </si>
  <si>
    <t>2oz VIA Living Color  #112 - Green Envy</t>
  </si>
  <si>
    <t>2oz VIA Living Color  #114 - Turquoise Blue</t>
  </si>
  <si>
    <t>2oz VIA Living Color  #116 - Cobalt Blue</t>
  </si>
  <si>
    <t>2oz VIA Living Color  #118 - Purple Passion</t>
  </si>
  <si>
    <t>2oz VIA Living Color  #124 - Purple Rampage</t>
  </si>
  <si>
    <t xml:space="preserve">4oz VIA Living Color  #54 - Pink Sapphire </t>
  </si>
  <si>
    <t>4oz VIA Living Color  #72 - Garnet Red</t>
  </si>
  <si>
    <t>4oz VIA Living Color  #96 - Emerald Green</t>
  </si>
  <si>
    <t>4oz VIA Living Color  #112 - Green Envy</t>
  </si>
  <si>
    <t>4oz VIA Living Color  #114 - Turquoise Blue</t>
  </si>
  <si>
    <t>4oz VIA Living Color  #116 - Cobalt Blue</t>
  </si>
  <si>
    <t>4oz VIA Living Color  #118 - Purple Passion</t>
  </si>
  <si>
    <t>4oz VIA Living Color  #124 - Purple Rampage</t>
  </si>
  <si>
    <t>8 IN. CS</t>
  </si>
  <si>
    <t>3338</t>
  </si>
  <si>
    <t>4oz My DNA Life Natural Oil - Moroccan Argan (6 PCS/INNER CASE)</t>
  </si>
  <si>
    <t>4oz My DNA Life Natural Oil - Olive (6 PCS/INNER CASE)</t>
  </si>
  <si>
    <t>4oz My DNA Life Natural Oil - Tea Tree (6 PCS/INNER CASE)</t>
  </si>
  <si>
    <t>4oz My DNA Life Natural Oil - Jojoba (6 PCS/INNER CASE)</t>
  </si>
  <si>
    <t>4oz My DNA Life Natural Oil - Monoi de Tahiti (6 PCS/INNER CASE)</t>
  </si>
  <si>
    <t>4oz My DNA Life Natural Oil - Shea Butter (6 PCS/INNER CASE)</t>
  </si>
  <si>
    <t>4oz My DNA Life Natural Oil - Lavender (6 PCS/INNER CASE)</t>
  </si>
  <si>
    <t>4oz My DNA Life Natural Oil - Vitamin E (6 PCS/INNER CASE)</t>
  </si>
  <si>
    <t>4oz My DNA Life Natural Oil - Peppermint (6 PCS/INNER CASE)</t>
  </si>
  <si>
    <t>4oz My DNA Life Natural Oil - Coconut (6 PCS/INNER CASE)</t>
  </si>
  <si>
    <t>VIA Natural Pure Essential Oils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</si>
  <si>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</si>
  <si>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</si>
  <si>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</si>
  <si>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</si>
  <si>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</si>
  <si>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</si>
  <si>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</si>
  <si>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</si>
  <si>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</si>
  <si>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2644</t>
  </si>
  <si>
    <t>2646</t>
  </si>
  <si>
    <t>2640</t>
  </si>
  <si>
    <t>2641</t>
  </si>
  <si>
    <t>2642</t>
  </si>
  <si>
    <t>2643</t>
  </si>
  <si>
    <t>2645</t>
  </si>
  <si>
    <t>2647</t>
  </si>
  <si>
    <t>1oz VIA Natural 100% Pure - Grapeseed Oil    (6 PCS/DISP)</t>
  </si>
  <si>
    <t>1oz VIA Natural 100% Pure - Avocado Oil    (6 PCS/DISP)</t>
  </si>
  <si>
    <t>1oz VIA Natural 100% Pure - Macadamia Oil    (6 PCS/DISP)</t>
  </si>
  <si>
    <t>1oz VIA Natural 100% Pure - Olive Oil    (6 PCS/DISP)</t>
  </si>
  <si>
    <t>1oz VIA Natural 100% Pure - Eucalyptus Oil    (6 PCS/DISP)</t>
  </si>
  <si>
    <t>1oz VIA Natural 100% Pure - Moroccan Argan Oil    (6 PCS/DISP)</t>
  </si>
  <si>
    <t>1oz VIA Natural 100% Pure - Wheat Germ Oil    (6 PCS/DISP)</t>
  </si>
  <si>
    <t>1oz VIA Natural 100% Pure - Jojoba Oil    (6 PCS/DISP)</t>
  </si>
  <si>
    <t>1oz VIA Natural 100% Pure - Cinnamon Oil    (6 PCS/DISP)</t>
  </si>
  <si>
    <t>1oz VIA Natural 100% Pure - Peppermint Oil    (6 PCS/DISP)</t>
  </si>
  <si>
    <t>1oz VIA Natural 100% Pure - Coconut Oil    (6 PCS/DISP)</t>
  </si>
  <si>
    <t>1oz VIA Natural 100% Pure - Rosemary Oil    (6 PCS/DISP)</t>
  </si>
  <si>
    <t>1oz VIA Natural 100% Pure - Tea Tree Oil    (6 PCS/DISP)</t>
  </si>
  <si>
    <t>1oz VIA Natural 100% Pure - Lavender Oil    (6 PCS/DISP)</t>
  </si>
  <si>
    <t>1oz VIA Natural 100% Pure - Rosehip Oil    (6 PCS/DISP)</t>
  </si>
  <si>
    <t>1oz VIA Natural 100% Pure - Vitamin E Oil    (6 PCS/DISP)</t>
  </si>
  <si>
    <t>VIA Natural 100% Pure Essential Oil - Wooden Display</t>
  </si>
  <si>
    <t>1 DISPLAY UNIT</t>
  </si>
  <si>
    <t>6 INNERS</t>
  </si>
  <si>
    <t>0942</t>
  </si>
  <si>
    <t>4 CASES</t>
  </si>
  <si>
    <t>406</t>
  </si>
  <si>
    <t>5.4oz Shave Gel (3PCS/INNER CASE)</t>
  </si>
  <si>
    <t>2449</t>
  </si>
  <si>
    <t>0.5oz SP 30 Sec Easy Track Weft Sealer (Dark)</t>
  </si>
  <si>
    <t>2450</t>
  </si>
  <si>
    <t>0.5oz SP 30 Sec Easy Track Weft Sealer (Clear)</t>
  </si>
  <si>
    <t>0430</t>
  </si>
  <si>
    <t>0456</t>
  </si>
  <si>
    <t>4oz Beard Butter with Grotein 20</t>
  </si>
  <si>
    <t>1oz Beard Serum with Grotein 20</t>
  </si>
  <si>
    <t>0470</t>
  </si>
  <si>
    <t>1oz Beard Scentz</t>
  </si>
  <si>
    <t>7933</t>
  </si>
  <si>
    <t>1.5oz VIA Natural Oil - Black Castor Oil  (24 PCS/DISP)</t>
  </si>
  <si>
    <t>7930</t>
  </si>
  <si>
    <t>1.5oz VIA Natural Oil - Grapeseed Oil   (24 PCS/DISP)</t>
  </si>
  <si>
    <t>2464</t>
  </si>
  <si>
    <t>2465</t>
  </si>
  <si>
    <t>2455</t>
  </si>
  <si>
    <t>2468</t>
  </si>
  <si>
    <t>2469</t>
  </si>
  <si>
    <t>.025oz Strip Eyelash Adhesive (Bulk) - Dark</t>
  </si>
  <si>
    <t>0.25oz Strip Eyelash Adhesive (Bulk) - Clear</t>
  </si>
  <si>
    <t>36/DISPLAY</t>
  </si>
  <si>
    <t>0.25oz Strip Eyelash Adhesive - Clear (6PCS/INNER CASE)</t>
  </si>
  <si>
    <t>4 IN.CASE</t>
  </si>
  <si>
    <t>0.25oz Strip Eyelash Adhesive - Dark (6PCS/INNER CASE)</t>
  </si>
  <si>
    <t>6851</t>
  </si>
  <si>
    <t>6852</t>
  </si>
  <si>
    <t>6853</t>
  </si>
  <si>
    <t>6863</t>
  </si>
  <si>
    <t>6864</t>
  </si>
  <si>
    <t>6865</t>
  </si>
  <si>
    <t>6832</t>
  </si>
  <si>
    <t>6833</t>
  </si>
  <si>
    <t>6834</t>
  </si>
  <si>
    <t>6835</t>
  </si>
  <si>
    <t>6836</t>
  </si>
  <si>
    <t>6837</t>
  </si>
  <si>
    <t>32oz Salon Pro Gel - Moroccan Argan</t>
  </si>
  <si>
    <t>16oz Salon Pro Gel - Moroccan Argan</t>
  </si>
  <si>
    <t>8oz Salon Pro Gel - Moroccan Argan</t>
  </si>
  <si>
    <t xml:space="preserve">8oz Salon Pro Gel - Twin Olive </t>
  </si>
  <si>
    <t>16oz Salon Pro Gel - Twin Olive</t>
  </si>
  <si>
    <t>32oz Salon Pro Gel - Twin Olive</t>
  </si>
  <si>
    <t>8oz Salon Pro Gel - Black Castor Oil</t>
  </si>
  <si>
    <t>16oz Salon Pro Gel - Black Castor Oil</t>
  </si>
  <si>
    <t>32oz Salon Pro Gel - Black Castor Oil</t>
  </si>
  <si>
    <t>8oz Salon Pro Gel - Flaxseed with Coconut</t>
  </si>
  <si>
    <t>16oz Salon Pro Gel - Flaxseed with Coconut</t>
  </si>
  <si>
    <t>32oz Salon Pro Gel - Flaxseed with Coconut</t>
  </si>
  <si>
    <t>24pcs/CASE</t>
  </si>
  <si>
    <t>12pcs/CASE</t>
  </si>
  <si>
    <t>6pcs/CASE</t>
  </si>
  <si>
    <t>4oz SP Hair Food - Shea Butter</t>
  </si>
  <si>
    <t>8114 (B)</t>
  </si>
  <si>
    <t>8oz Beard Wash with Grotein   (6PCS)</t>
  </si>
  <si>
    <t>8oz Beard Conditioner with Grotein  (6PCS)</t>
  </si>
  <si>
    <t>68842</t>
  </si>
  <si>
    <t>20oz Salon Pro Gel - Twin Olive</t>
  </si>
  <si>
    <t>4pcs/CASE</t>
  </si>
  <si>
    <t>My DNA Essence Hair Color</t>
  </si>
  <si>
    <t>951</t>
  </si>
  <si>
    <t>952</t>
  </si>
  <si>
    <t>956</t>
  </si>
  <si>
    <t>953</t>
  </si>
  <si>
    <t>954</t>
  </si>
  <si>
    <t>957</t>
  </si>
  <si>
    <t>955</t>
  </si>
  <si>
    <t>958</t>
  </si>
  <si>
    <t>959</t>
  </si>
  <si>
    <t>960</t>
  </si>
  <si>
    <t>961</t>
  </si>
  <si>
    <t>962</t>
  </si>
  <si>
    <t>3oz My DNA Essence Color - Black</t>
  </si>
  <si>
    <t>3oz My DNA Essence Color - Jet Black</t>
  </si>
  <si>
    <t>3oz My DNA Essence Color - Maroon</t>
  </si>
  <si>
    <t>3oz My DNA Essence Color - Lava Red</t>
  </si>
  <si>
    <t>3oz My DNA Essence Color - Scarlet</t>
  </si>
  <si>
    <t>3oz My DNA Essence Color - Coffee Bean</t>
  </si>
  <si>
    <t>3oz My DNA Essence Color - Brick Red</t>
  </si>
  <si>
    <t>3oz My DNA Essence Color - Deep Sea</t>
  </si>
  <si>
    <t>3oz My DNA Essence Color - Brown Sugar</t>
  </si>
  <si>
    <t>3oz My DNA Essence Color - Copper</t>
  </si>
  <si>
    <t>3oz My DNA Essence Color - Midnight Blue</t>
  </si>
  <si>
    <t>3oz My DNA Essence Color - Cherrywood</t>
  </si>
  <si>
    <t>950</t>
  </si>
  <si>
    <t xml:space="preserve">DNA ESSENCE HAIR COLOR DISPLAY - 72PCS </t>
  </si>
  <si>
    <t>7931</t>
  </si>
  <si>
    <t>1.5oz VIA Natural Oil - Peppermint   (24 PCS/DISP)</t>
  </si>
  <si>
    <t>6854</t>
  </si>
  <si>
    <t xml:space="preserve">8oz Salon Pro Gel - Multi Protein </t>
  </si>
  <si>
    <t>6862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</si>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</sst>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5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64" fontId="5" fillId="0" borderId="18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/>
    <xf numFmtId="49" fontId="5" fillId="0" borderId="19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19" xfId="0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43" fontId="5" fillId="0" borderId="0" xfId="1" applyFont="1"/>
    <xf numFmtId="0" fontId="5" fillId="0" borderId="0" xfId="0" applyFont="1" applyAlignment="1"/>
    <xf numFmtId="0" fontId="3" fillId="0" borderId="0" xfId="0" applyFont="1"/>
    <xf numFmtId="0" fontId="5" fillId="0" borderId="19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/>
    <xf numFmtId="4" fontId="0" fillId="0" borderId="0" xfId="0" applyNumberFormat="1"/>
    <xf numFmtId="4" fontId="3" fillId="0" borderId="0" xfId="0" applyNumberFormat="1" applyFont="1"/>
    <xf numFmtId="4" fontId="3" fillId="0" borderId="0" xfId="0" applyNumberFormat="1" applyFont="1" applyFill="1"/>
    <xf numFmtId="4" fontId="5" fillId="0" borderId="0" xfId="0" applyNumberFormat="1" applyFont="1"/>
    <xf numFmtId="4" fontId="5" fillId="0" borderId="0" xfId="0" applyNumberFormat="1" applyFont="1" applyFill="1"/>
    <xf numFmtId="4" fontId="5" fillId="0" borderId="0" xfId="0" applyNumberFormat="1" applyFont="1" applyAlignment="1"/>
    <xf numFmtId="4" fontId="5" fillId="0" borderId="0" xfId="1" applyNumberFormat="1" applyFont="1"/>
    <xf numFmtId="164" fontId="0" fillId="0" borderId="25" xfId="0" applyNumberFormat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164" fontId="5" fillId="0" borderId="28" xfId="0" applyNumberFormat="1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/>
    </xf>
    <xf numFmtId="49" fontId="5" fillId="0" borderId="29" xfId="0" applyNumberFormat="1" applyFont="1" applyFill="1" applyBorder="1" applyAlignment="1">
      <alignment horizont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center" vertical="center"/>
    </xf>
    <xf numFmtId="49" fontId="5" fillId="0" borderId="32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shrinkToFit="1"/>
    </xf>
    <xf numFmtId="49" fontId="5" fillId="0" borderId="32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164" fontId="6" fillId="0" borderId="33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49" fontId="5" fillId="0" borderId="32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0" fontId="5" fillId="0" borderId="17" xfId="0" applyFont="1" applyFill="1" applyBorder="1"/>
    <xf numFmtId="3" fontId="0" fillId="0" borderId="26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6" fillId="0" borderId="26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/>
    <xf numFmtId="49" fontId="7" fillId="0" borderId="29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164" fontId="7" fillId="0" borderId="28" xfId="0" applyNumberFormat="1" applyFont="1" applyFill="1" applyBorder="1" applyAlignment="1">
      <alignment horizontal="center" vertical="center"/>
    </xf>
    <xf numFmtId="49" fontId="7" fillId="0" borderId="32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shrinkToFit="1"/>
    </xf>
    <xf numFmtId="164" fontId="7" fillId="0" borderId="16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shrinkToFit="1"/>
    </xf>
    <xf numFmtId="49" fontId="5" fillId="0" borderId="36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164" fontId="8" fillId="0" borderId="16" xfId="0" applyNumberFormat="1" applyFont="1" applyFill="1" applyBorder="1" applyAlignment="1">
      <alignment horizontal="center" vertical="center"/>
    </xf>
    <xf numFmtId="164" fontId="8" fillId="0" borderId="28" xfId="0" applyNumberFormat="1" applyFont="1" applyFill="1" applyBorder="1" applyAlignment="1">
      <alignment horizontal="center" vertical="center"/>
    </xf>
    <xf numFmtId="0" fontId="7" fillId="0" borderId="0" xfId="0" applyFont="1"/>
    <xf numFmtId="4" fontId="7" fillId="0" borderId="0" xfId="0" applyNumberFormat="1" applyFont="1"/>
    <xf numFmtId="49" fontId="7" fillId="0" borderId="2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9" fillId="0" borderId="0" xfId="0" applyFont="1"/>
    <xf numFmtId="4" fontId="9" fillId="0" borderId="0" xfId="0" applyNumberFormat="1" applyFont="1"/>
    <xf numFmtId="0" fontId="7" fillId="0" borderId="17" xfId="0" applyFont="1" applyFill="1" applyBorder="1" applyAlignment="1">
      <alignment horizontal="center" vertical="center" wrapText="1"/>
    </xf>
    <xf numFmtId="164" fontId="7" fillId="0" borderId="1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164" fontId="7" fillId="0" borderId="17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1" fillId="0" borderId="0" xfId="0" applyFont="1"/>
    <xf numFmtId="4" fontId="11" fillId="0" borderId="0" xfId="0" applyNumberFormat="1" applyFont="1"/>
    <xf numFmtId="49" fontId="8" fillId="0" borderId="29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0" xfId="0" applyFont="1"/>
    <xf numFmtId="4" fontId="8" fillId="0" borderId="0" xfId="0" applyNumberFormat="1" applyFont="1"/>
    <xf numFmtId="0" fontId="8" fillId="0" borderId="2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49" fontId="4" fillId="2" borderId="13" xfId="0" applyNumberFormat="1" applyFont="1" applyFill="1" applyBorder="1" applyAlignment="1">
      <alignment horizontal="left" vertical="center"/>
    </xf>
    <xf numFmtId="49" fontId="4" fillId="2" borderId="14" xfId="0" applyNumberFormat="1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left" vertical="center"/>
    </xf>
    <xf numFmtId="49" fontId="5" fillId="0" borderId="19" xfId="0" applyNumberFormat="1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49" fontId="2" fillId="0" borderId="14" xfId="0" applyNumberFormat="1" applyFont="1" applyBorder="1" applyAlignment="1">
      <alignment horizontal="right" vertical="center"/>
    </xf>
    <xf numFmtId="49" fontId="2" fillId="0" borderId="15" xfId="0" applyNumberFormat="1" applyFont="1" applyBorder="1" applyAlignment="1">
      <alignment horizontal="right" vertical="center"/>
    </xf>
    <xf numFmtId="49" fontId="5" fillId="0" borderId="37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38" xfId="0" applyNumberFormat="1" applyFont="1" applyFill="1" applyBorder="1" applyAlignment="1">
      <alignment horizontal="left" vertical="center"/>
    </xf>
    <xf numFmtId="49" fontId="5" fillId="0" borderId="23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24" xfId="0" applyNumberFormat="1" applyFont="1" applyFill="1" applyBorder="1" applyAlignment="1">
      <alignment horizontal="left" vertical="center"/>
    </xf>
    <xf numFmtId="49" fontId="10" fillId="2" borderId="13" xfId="0" applyNumberFormat="1" applyFont="1" applyFill="1" applyBorder="1" applyAlignment="1">
      <alignment horizontal="left" vertical="center"/>
    </xf>
    <xf numFmtId="49" fontId="10" fillId="2" borderId="14" xfId="0" applyNumberFormat="1" applyFont="1" applyFill="1" applyBorder="1" applyAlignment="1">
      <alignment horizontal="left" vertical="center"/>
    </xf>
    <xf numFmtId="49" fontId="10" fillId="2" borderId="15" xfId="0" applyNumberFormat="1" applyFont="1" applyFill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49" fontId="5" fillId="0" borderId="31" xfId="0" applyNumberFormat="1" applyFont="1" applyFill="1" applyBorder="1" applyAlignment="1">
      <alignment horizontal="left" vertical="center"/>
    </xf>
    <xf numFmtId="49" fontId="5" fillId="0" borderId="16" xfId="0" applyNumberFormat="1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2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left" vertical="center"/>
    </xf>
    <xf numFmtId="49" fontId="4" fillId="2" borderId="35" xfId="0" applyNumberFormat="1" applyFont="1" applyFill="1" applyBorder="1" applyAlignment="1">
      <alignment horizontal="left" vertical="center"/>
    </xf>
    <xf numFmtId="49" fontId="4" fillId="2" borderId="25" xfId="0" applyNumberFormat="1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left" vertical="center"/>
    </xf>
    <xf numFmtId="49" fontId="3" fillId="2" borderId="15" xfId="0" applyNumberFormat="1" applyFont="1" applyFill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49" fontId="5" fillId="0" borderId="17" xfId="0" applyNumberFormat="1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left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821859</xdr:colOff>
      <xdr:row>13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86041" cy="2551545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230908</xdr:colOff>
      <xdr:row>0</xdr:row>
      <xdr:rowOff>0</xdr:rowOff>
    </xdr:from>
    <xdr:to>
      <xdr:col>11</xdr:col>
      <xdr:colOff>23091</xdr:colOff>
      <xdr:row>13</xdr:row>
      <xdr:rowOff>11545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363" y="0"/>
          <a:ext cx="5657273" cy="2563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411"/>
  <sheetViews>
    <sheetView tabSelected="1" zoomScale="110" zoomScaleNormal="110" zoomScalePageLayoutView="110" workbookViewId="0">
      <selection activeCell="K26" sqref="K26"/>
    </sheetView>
  </sheetViews>
  <sheetFormatPr baseColWidth="10" defaultColWidth="8.83203125" defaultRowHeight="15" x14ac:dyDescent="0.2"/>
  <cols>
    <col min="1" max="1" width="8.83203125" style="1"/>
    <col min="2" max="2" width="12.6640625" customWidth="1"/>
    <col min="3" max="4" width="6.6640625" customWidth="1"/>
    <col min="5" max="5" width="12.6640625" customWidth="1"/>
    <col min="6" max="6" width="9.6640625" customWidth="1"/>
    <col min="7" max="7" width="13.6640625" style="2" customWidth="1"/>
    <col min="8" max="8" width="9.6640625" customWidth="1"/>
    <col min="9" max="9" width="9.1640625" style="68" customWidth="1"/>
    <col min="10" max="10" width="9.1640625" style="2" customWidth="1"/>
    <col min="11" max="11" width="12.6640625" style="68" customWidth="1"/>
    <col min="13" max="14" width="8.83203125" style="27"/>
  </cols>
  <sheetData>
    <row r="1" spans="1:14" x14ac:dyDescent="0.2">
      <c r="I1" s="167"/>
      <c r="J1" s="167"/>
      <c r="K1" s="167"/>
    </row>
    <row r="2" spans="1:14" x14ac:dyDescent="0.2">
      <c r="I2" s="110"/>
      <c r="J2" s="110"/>
      <c r="K2" s="110"/>
    </row>
    <row r="3" spans="1:14" x14ac:dyDescent="0.2">
      <c r="I3" s="110"/>
      <c r="J3" s="110"/>
      <c r="K3" s="110"/>
    </row>
    <row r="4" spans="1:14" x14ac:dyDescent="0.2">
      <c r="I4" s="110"/>
      <c r="J4" s="110"/>
      <c r="K4" s="110"/>
    </row>
    <row r="5" spans="1:14" x14ac:dyDescent="0.2">
      <c r="I5" s="110"/>
      <c r="J5" s="110"/>
      <c r="K5" s="110"/>
    </row>
    <row r="6" spans="1:14" x14ac:dyDescent="0.2">
      <c r="I6" s="110"/>
      <c r="J6" s="110"/>
      <c r="K6" s="110"/>
    </row>
    <row r="7" spans="1:14" x14ac:dyDescent="0.2">
      <c r="I7" s="110"/>
      <c r="J7" s="110"/>
      <c r="K7" s="110"/>
    </row>
    <row r="8" spans="1:14" x14ac:dyDescent="0.2">
      <c r="I8" s="110"/>
      <c r="J8" s="110"/>
      <c r="K8" s="110"/>
    </row>
    <row r="9" spans="1:14" x14ac:dyDescent="0.2">
      <c r="I9" s="110"/>
      <c r="J9" s="110"/>
      <c r="K9" s="110"/>
    </row>
    <row r="10" spans="1:14" x14ac:dyDescent="0.2">
      <c r="I10" s="110"/>
      <c r="J10" s="110"/>
      <c r="K10" s="110"/>
    </row>
    <row r="11" spans="1:14" x14ac:dyDescent="0.2">
      <c r="I11" s="110"/>
      <c r="J11" s="110"/>
      <c r="K11" s="110"/>
    </row>
    <row r="12" spans="1:14" x14ac:dyDescent="0.2">
      <c r="I12" s="110"/>
      <c r="J12" s="110"/>
      <c r="K12" s="110"/>
    </row>
    <row r="13" spans="1:14" x14ac:dyDescent="0.2">
      <c r="I13" s="167"/>
      <c r="J13" s="167"/>
      <c r="K13" s="167"/>
    </row>
    <row r="14" spans="1:14" s="23" customFormat="1" x14ac:dyDescent="0.2">
      <c r="A14" s="198" t="s">
        <v>0</v>
      </c>
      <c r="B14" s="198"/>
      <c r="C14" s="198"/>
      <c r="D14" s="25"/>
      <c r="G14" s="198" t="s">
        <v>1</v>
      </c>
      <c r="H14" s="198"/>
      <c r="I14" s="198"/>
      <c r="J14" s="198"/>
      <c r="K14" s="198"/>
      <c r="M14" s="28"/>
      <c r="N14" s="28"/>
    </row>
    <row r="15" spans="1:14" ht="10" customHeight="1" thickBot="1" x14ac:dyDescent="0.25"/>
    <row r="16" spans="1:14" s="26" customFormat="1" ht="15" customHeight="1" x14ac:dyDescent="0.2">
      <c r="A16" s="199" t="s">
        <v>2</v>
      </c>
      <c r="B16" s="200"/>
      <c r="C16" s="200"/>
      <c r="D16" s="200"/>
      <c r="E16" s="201"/>
      <c r="G16" s="199" t="s">
        <v>494</v>
      </c>
      <c r="H16" s="200"/>
      <c r="I16" s="200"/>
      <c r="J16" s="200"/>
      <c r="K16" s="201"/>
      <c r="M16" s="29"/>
      <c r="N16" s="29"/>
    </row>
    <row r="17" spans="1:14" s="23" customFormat="1" ht="14" x14ac:dyDescent="0.2">
      <c r="A17" s="205"/>
      <c r="B17" s="206"/>
      <c r="C17" s="206"/>
      <c r="D17" s="206"/>
      <c r="E17" s="207"/>
      <c r="G17" s="208"/>
      <c r="H17" s="209"/>
      <c r="I17" s="209"/>
      <c r="J17" s="209"/>
      <c r="K17" s="210"/>
      <c r="M17" s="28"/>
      <c r="N17" s="28"/>
    </row>
    <row r="18" spans="1:14" s="23" customFormat="1" ht="14" x14ac:dyDescent="0.2">
      <c r="A18" s="172"/>
      <c r="B18" s="173"/>
      <c r="C18" s="173"/>
      <c r="D18" s="173"/>
      <c r="E18" s="174"/>
      <c r="G18" s="175"/>
      <c r="H18" s="176"/>
      <c r="I18" s="176"/>
      <c r="J18" s="176"/>
      <c r="K18" s="177"/>
      <c r="M18" s="28"/>
      <c r="N18" s="28"/>
    </row>
    <row r="19" spans="1:14" s="23" customFormat="1" ht="14" x14ac:dyDescent="0.2">
      <c r="A19" s="172"/>
      <c r="B19" s="173"/>
      <c r="C19" s="173"/>
      <c r="D19" s="173"/>
      <c r="E19" s="174"/>
      <c r="G19" s="175"/>
      <c r="H19" s="176"/>
      <c r="I19" s="176"/>
      <c r="J19" s="176"/>
      <c r="K19" s="177"/>
      <c r="M19" s="28"/>
      <c r="N19" s="28"/>
    </row>
    <row r="20" spans="1:14" s="23" customFormat="1" thickBot="1" x14ac:dyDescent="0.25">
      <c r="A20" s="211"/>
      <c r="B20" s="212"/>
      <c r="C20" s="212"/>
      <c r="D20" s="212"/>
      <c r="E20" s="213"/>
      <c r="G20" s="211"/>
      <c r="H20" s="212"/>
      <c r="I20" s="212"/>
      <c r="J20" s="212"/>
      <c r="K20" s="213"/>
      <c r="M20" s="28"/>
      <c r="N20" s="28"/>
    </row>
    <row r="21" spans="1:14" ht="10" customHeight="1" thickBot="1" x14ac:dyDescent="0.25"/>
    <row r="22" spans="1:14" s="12" customFormat="1" ht="25" customHeight="1" thickBot="1" x14ac:dyDescent="0.2">
      <c r="A22" s="53" t="s">
        <v>359</v>
      </c>
      <c r="B22" s="202" t="s">
        <v>3</v>
      </c>
      <c r="C22" s="203"/>
      <c r="D22" s="203"/>
      <c r="E22" s="203"/>
      <c r="F22" s="204"/>
      <c r="G22" s="54" t="s">
        <v>495</v>
      </c>
      <c r="H22" s="52" t="s">
        <v>532</v>
      </c>
      <c r="I22" s="69" t="s">
        <v>496</v>
      </c>
      <c r="J22" s="54" t="s">
        <v>361</v>
      </c>
      <c r="K22" s="55" t="s">
        <v>360</v>
      </c>
      <c r="M22" s="30"/>
      <c r="N22" s="30"/>
    </row>
    <row r="23" spans="1:14" ht="5" customHeight="1" thickBot="1" x14ac:dyDescent="0.25"/>
    <row r="24" spans="1:14" ht="13" customHeight="1" thickBot="1" x14ac:dyDescent="0.25">
      <c r="A24" s="121" t="s">
        <v>474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3"/>
    </row>
    <row r="25" spans="1:14" s="9" customFormat="1" ht="12" x14ac:dyDescent="0.15">
      <c r="A25" s="35" t="s">
        <v>4</v>
      </c>
      <c r="B25" s="139" t="s">
        <v>528</v>
      </c>
      <c r="C25" s="139"/>
      <c r="D25" s="139"/>
      <c r="E25" s="139"/>
      <c r="F25" s="139"/>
      <c r="G25" s="51" t="s">
        <v>5</v>
      </c>
      <c r="H25" s="8"/>
      <c r="I25" s="7">
        <v>67</v>
      </c>
      <c r="J25" s="8"/>
      <c r="K25" s="36">
        <f>SUM(I25*J25)</f>
        <v>0</v>
      </c>
      <c r="M25" s="31"/>
      <c r="N25" s="31"/>
    </row>
    <row r="26" spans="1:14" s="9" customFormat="1" ht="12" x14ac:dyDescent="0.15">
      <c r="A26" s="37" t="s">
        <v>6</v>
      </c>
      <c r="B26" s="120" t="s">
        <v>529</v>
      </c>
      <c r="C26" s="120"/>
      <c r="D26" s="120"/>
      <c r="E26" s="120"/>
      <c r="F26" s="120"/>
      <c r="G26" s="5" t="s">
        <v>7</v>
      </c>
      <c r="H26" s="5"/>
      <c r="I26" s="11">
        <v>40.74</v>
      </c>
      <c r="J26" s="8"/>
      <c r="K26" s="36">
        <f t="shared" ref="K26:K105" si="0">SUM(I26*J26)</f>
        <v>0</v>
      </c>
      <c r="M26" s="31"/>
      <c r="N26" s="31"/>
    </row>
    <row r="27" spans="1:14" s="9" customFormat="1" ht="12" x14ac:dyDescent="0.15">
      <c r="A27" s="37" t="s">
        <v>8</v>
      </c>
      <c r="B27" s="120" t="s">
        <v>530</v>
      </c>
      <c r="C27" s="120"/>
      <c r="D27" s="120"/>
      <c r="E27" s="120"/>
      <c r="F27" s="120"/>
      <c r="G27" s="5" t="s">
        <v>9</v>
      </c>
      <c r="H27" s="5"/>
      <c r="I27" s="11">
        <v>39.252000000000002</v>
      </c>
      <c r="J27" s="8"/>
      <c r="K27" s="36">
        <f t="shared" si="0"/>
        <v>0</v>
      </c>
      <c r="M27" s="31"/>
      <c r="N27" s="31"/>
    </row>
    <row r="28" spans="1:14" s="9" customFormat="1" ht="12" hidden="1" x14ac:dyDescent="0.15">
      <c r="A28" s="37" t="s">
        <v>504</v>
      </c>
      <c r="B28" s="139" t="s">
        <v>528</v>
      </c>
      <c r="C28" s="139"/>
      <c r="D28" s="139"/>
      <c r="E28" s="139"/>
      <c r="F28" s="139"/>
      <c r="G28" s="5" t="s">
        <v>32</v>
      </c>
      <c r="H28" s="5"/>
      <c r="I28" s="11">
        <v>33.768000000000001</v>
      </c>
      <c r="J28" s="8"/>
      <c r="K28" s="36">
        <f t="shared" si="0"/>
        <v>0</v>
      </c>
      <c r="M28" s="31"/>
      <c r="N28" s="70"/>
    </row>
    <row r="29" spans="1:14" s="9" customFormat="1" ht="12" x14ac:dyDescent="0.15">
      <c r="A29" s="37" t="s">
        <v>10</v>
      </c>
      <c r="B29" s="139" t="s">
        <v>337</v>
      </c>
      <c r="C29" s="139"/>
      <c r="D29" s="139"/>
      <c r="E29" s="139"/>
      <c r="F29" s="139"/>
      <c r="G29" s="5" t="s">
        <v>9</v>
      </c>
      <c r="H29" s="5"/>
      <c r="I29" s="11">
        <v>12.612</v>
      </c>
      <c r="J29" s="8"/>
      <c r="K29" s="36">
        <f t="shared" si="0"/>
        <v>0</v>
      </c>
      <c r="M29" s="31"/>
      <c r="N29" s="31"/>
    </row>
    <row r="30" spans="1:14" s="89" customFormat="1" ht="12" hidden="1" x14ac:dyDescent="0.15">
      <c r="A30" s="71">
        <v>2005</v>
      </c>
      <c r="B30" s="186" t="s">
        <v>339</v>
      </c>
      <c r="C30" s="186"/>
      <c r="D30" s="186"/>
      <c r="E30" s="186"/>
      <c r="F30" s="186"/>
      <c r="G30" s="74" t="s">
        <v>5</v>
      </c>
      <c r="H30" s="74" t="s">
        <v>406</v>
      </c>
      <c r="I30" s="73">
        <v>112.28399999999999</v>
      </c>
      <c r="J30" s="74"/>
      <c r="K30" s="75">
        <f t="shared" si="0"/>
        <v>0</v>
      </c>
      <c r="M30" s="90"/>
      <c r="N30" s="90"/>
    </row>
    <row r="31" spans="1:14" s="12" customFormat="1" ht="12" x14ac:dyDescent="0.15">
      <c r="A31" s="37" t="s">
        <v>22</v>
      </c>
      <c r="B31" s="120" t="s">
        <v>23</v>
      </c>
      <c r="C31" s="120"/>
      <c r="D31" s="120"/>
      <c r="E31" s="120"/>
      <c r="F31" s="120"/>
      <c r="G31" s="5" t="s">
        <v>20</v>
      </c>
      <c r="H31" s="5" t="s">
        <v>533</v>
      </c>
      <c r="I31" s="11">
        <v>12.731999999999999</v>
      </c>
      <c r="J31" s="5"/>
      <c r="K31" s="36">
        <f t="shared" si="0"/>
        <v>0</v>
      </c>
      <c r="M31" s="30"/>
      <c r="N31" s="30"/>
    </row>
    <row r="32" spans="1:14" s="12" customFormat="1" ht="13" thickBot="1" x14ac:dyDescent="0.2">
      <c r="A32" s="47" t="s">
        <v>24</v>
      </c>
      <c r="B32" s="140" t="s">
        <v>25</v>
      </c>
      <c r="C32" s="140"/>
      <c r="D32" s="140"/>
      <c r="E32" s="140"/>
      <c r="F32" s="140"/>
      <c r="G32" s="48" t="s">
        <v>20</v>
      </c>
      <c r="H32" s="48"/>
      <c r="I32" s="49">
        <v>13.511999999999999</v>
      </c>
      <c r="J32" s="48"/>
      <c r="K32" s="36">
        <f t="shared" si="0"/>
        <v>0</v>
      </c>
      <c r="M32" s="30"/>
      <c r="N32" s="30"/>
    </row>
    <row r="33" spans="1:14" ht="13" customHeight="1" thickBot="1" x14ac:dyDescent="0.25">
      <c r="A33" s="121" t="s">
        <v>468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3"/>
    </row>
    <row r="34" spans="1:14" s="9" customFormat="1" ht="12" x14ac:dyDescent="0.15">
      <c r="A34" s="35" t="s">
        <v>11</v>
      </c>
      <c r="B34" s="139" t="s">
        <v>12</v>
      </c>
      <c r="C34" s="139"/>
      <c r="D34" s="139"/>
      <c r="E34" s="139"/>
      <c r="F34" s="139"/>
      <c r="G34" s="8" t="s">
        <v>7</v>
      </c>
      <c r="H34" s="8"/>
      <c r="I34" s="7">
        <v>21.36</v>
      </c>
      <c r="J34" s="8"/>
      <c r="K34" s="36">
        <f t="shared" si="0"/>
        <v>0</v>
      </c>
      <c r="M34" s="31"/>
      <c r="N34" s="31"/>
    </row>
    <row r="35" spans="1:14" s="9" customFormat="1" ht="12" x14ac:dyDescent="0.15">
      <c r="A35" s="37" t="s">
        <v>13</v>
      </c>
      <c r="B35" s="120" t="s">
        <v>14</v>
      </c>
      <c r="C35" s="120"/>
      <c r="D35" s="120"/>
      <c r="E35" s="120"/>
      <c r="F35" s="120"/>
      <c r="G35" s="5" t="s">
        <v>15</v>
      </c>
      <c r="H35" s="5"/>
      <c r="I35" s="11">
        <v>35.628</v>
      </c>
      <c r="J35" s="8"/>
      <c r="K35" s="36">
        <f t="shared" si="0"/>
        <v>0</v>
      </c>
      <c r="M35" s="31"/>
      <c r="N35" s="31"/>
    </row>
    <row r="36" spans="1:14" s="12" customFormat="1" ht="12" x14ac:dyDescent="0.15">
      <c r="A36" s="37" t="s">
        <v>16</v>
      </c>
      <c r="B36" s="120" t="s">
        <v>17</v>
      </c>
      <c r="C36" s="120"/>
      <c r="D36" s="120"/>
      <c r="E36" s="120"/>
      <c r="F36" s="120"/>
      <c r="G36" s="5" t="s">
        <v>9</v>
      </c>
      <c r="H36" s="5"/>
      <c r="I36" s="11">
        <v>27.287999999999997</v>
      </c>
      <c r="J36" s="8"/>
      <c r="K36" s="36">
        <f t="shared" si="0"/>
        <v>0</v>
      </c>
      <c r="M36" s="30"/>
      <c r="N36" s="30"/>
    </row>
    <row r="37" spans="1:14" s="12" customFormat="1" ht="13" thickBot="1" x14ac:dyDescent="0.2">
      <c r="A37" s="45" t="s">
        <v>18</v>
      </c>
      <c r="B37" s="166" t="s">
        <v>19</v>
      </c>
      <c r="C37" s="166"/>
      <c r="D37" s="166"/>
      <c r="E37" s="166"/>
      <c r="F37" s="166"/>
      <c r="G37" s="4" t="s">
        <v>20</v>
      </c>
      <c r="H37" s="4"/>
      <c r="I37" s="50">
        <v>27.287999999999997</v>
      </c>
      <c r="J37" s="51"/>
      <c r="K37" s="36">
        <f t="shared" si="0"/>
        <v>0</v>
      </c>
      <c r="M37" s="30"/>
      <c r="N37" s="30"/>
    </row>
    <row r="38" spans="1:14" ht="13" customHeight="1" thickBot="1" x14ac:dyDescent="0.25">
      <c r="A38" s="121" t="s">
        <v>469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3"/>
    </row>
    <row r="39" spans="1:14" s="12" customFormat="1" ht="12" x14ac:dyDescent="0.15">
      <c r="A39" s="35" t="s">
        <v>26</v>
      </c>
      <c r="B39" s="139" t="s">
        <v>27</v>
      </c>
      <c r="C39" s="139"/>
      <c r="D39" s="139"/>
      <c r="E39" s="139"/>
      <c r="F39" s="139"/>
      <c r="G39" s="8" t="s">
        <v>20</v>
      </c>
      <c r="H39" s="8"/>
      <c r="I39" s="7">
        <v>23.268000000000001</v>
      </c>
      <c r="J39" s="8"/>
      <c r="K39" s="36">
        <f t="shared" si="0"/>
        <v>0</v>
      </c>
      <c r="M39" s="30"/>
      <c r="N39" s="30"/>
    </row>
    <row r="40" spans="1:14" s="12" customFormat="1" ht="13" thickBot="1" x14ac:dyDescent="0.2">
      <c r="A40" s="45" t="s">
        <v>28</v>
      </c>
      <c r="B40" s="133" t="s">
        <v>29</v>
      </c>
      <c r="C40" s="133"/>
      <c r="D40" s="133"/>
      <c r="E40" s="133"/>
      <c r="F40" s="133"/>
      <c r="G40" s="4" t="s">
        <v>20</v>
      </c>
      <c r="H40" s="4"/>
      <c r="I40" s="7">
        <v>23.268000000000001</v>
      </c>
      <c r="J40" s="4"/>
      <c r="K40" s="36">
        <f t="shared" si="0"/>
        <v>0</v>
      </c>
      <c r="M40" s="30"/>
      <c r="N40" s="30"/>
    </row>
    <row r="41" spans="1:14" ht="13" customHeight="1" thickBot="1" x14ac:dyDescent="0.25">
      <c r="A41" s="121" t="s">
        <v>470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3"/>
    </row>
    <row r="42" spans="1:14" s="89" customFormat="1" ht="12" hidden="1" customHeight="1" x14ac:dyDescent="0.15">
      <c r="A42" s="80" t="s">
        <v>629</v>
      </c>
      <c r="B42" s="131" t="s">
        <v>643</v>
      </c>
      <c r="C42" s="131"/>
      <c r="D42" s="131"/>
      <c r="E42" s="131"/>
      <c r="F42" s="131"/>
      <c r="G42" s="72" t="s">
        <v>653</v>
      </c>
      <c r="H42" s="72"/>
      <c r="I42" s="82"/>
      <c r="J42" s="72"/>
      <c r="K42" s="75">
        <f t="shared" ref="K42:K56" si="1">SUM(I42*J42)</f>
        <v>0</v>
      </c>
      <c r="M42" s="90"/>
      <c r="N42" s="90"/>
    </row>
    <row r="43" spans="1:14" s="89" customFormat="1" ht="12" hidden="1" customHeight="1" x14ac:dyDescent="0.15">
      <c r="A43" s="80" t="s">
        <v>630</v>
      </c>
      <c r="B43" s="131" t="s">
        <v>642</v>
      </c>
      <c r="C43" s="131"/>
      <c r="D43" s="131"/>
      <c r="E43" s="131"/>
      <c r="F43" s="131"/>
      <c r="G43" s="72" t="s">
        <v>654</v>
      </c>
      <c r="H43" s="72"/>
      <c r="I43" s="82"/>
      <c r="J43" s="72"/>
      <c r="K43" s="75">
        <f t="shared" si="1"/>
        <v>0</v>
      </c>
      <c r="M43" s="90"/>
      <c r="N43" s="90"/>
    </row>
    <row r="44" spans="1:14" s="89" customFormat="1" ht="12" hidden="1" customHeight="1" x14ac:dyDescent="0.15">
      <c r="A44" s="80" t="s">
        <v>631</v>
      </c>
      <c r="B44" s="131" t="s">
        <v>641</v>
      </c>
      <c r="C44" s="131"/>
      <c r="D44" s="131"/>
      <c r="E44" s="131"/>
      <c r="F44" s="131"/>
      <c r="G44" s="72" t="s">
        <v>655</v>
      </c>
      <c r="H44" s="72"/>
      <c r="I44" s="82"/>
      <c r="J44" s="72"/>
      <c r="K44" s="75">
        <f t="shared" si="1"/>
        <v>0</v>
      </c>
      <c r="M44" s="90"/>
      <c r="N44" s="90"/>
    </row>
    <row r="45" spans="1:14" s="115" customFormat="1" ht="12" customHeight="1" x14ac:dyDescent="0.15">
      <c r="A45" s="85" t="s">
        <v>692</v>
      </c>
      <c r="B45" s="117" t="s">
        <v>693</v>
      </c>
      <c r="C45" s="118"/>
      <c r="D45" s="118"/>
      <c r="E45" s="118"/>
      <c r="F45" s="119"/>
      <c r="G45" s="86" t="s">
        <v>654</v>
      </c>
      <c r="H45" s="86"/>
      <c r="I45" s="87">
        <v>6.24</v>
      </c>
      <c r="J45" s="86"/>
      <c r="K45" s="88">
        <f t="shared" si="1"/>
        <v>0</v>
      </c>
      <c r="M45" s="116"/>
      <c r="N45" s="116"/>
    </row>
    <row r="46" spans="1:14" s="115" customFormat="1" ht="12" customHeight="1" x14ac:dyDescent="0.15">
      <c r="A46" s="85" t="s">
        <v>694</v>
      </c>
      <c r="B46" s="117" t="s">
        <v>644</v>
      </c>
      <c r="C46" s="118"/>
      <c r="D46" s="118"/>
      <c r="E46" s="118"/>
      <c r="F46" s="119"/>
      <c r="G46" s="86" t="s">
        <v>654</v>
      </c>
      <c r="H46" s="86"/>
      <c r="I46" s="87">
        <v>6.24</v>
      </c>
      <c r="J46" s="86"/>
      <c r="K46" s="88">
        <f t="shared" ref="K46" si="2">SUM(I46*J46)</f>
        <v>0</v>
      </c>
      <c r="M46" s="116"/>
      <c r="N46" s="116"/>
    </row>
    <row r="47" spans="1:14" s="89" customFormat="1" ht="12" hidden="1" customHeight="1" x14ac:dyDescent="0.15">
      <c r="A47" s="80" t="s">
        <v>632</v>
      </c>
      <c r="B47" s="131" t="s">
        <v>644</v>
      </c>
      <c r="C47" s="131"/>
      <c r="D47" s="131"/>
      <c r="E47" s="131"/>
      <c r="F47" s="131"/>
      <c r="G47" s="72" t="s">
        <v>653</v>
      </c>
      <c r="H47" s="72"/>
      <c r="I47" s="82">
        <v>12.468</v>
      </c>
      <c r="J47" s="72"/>
      <c r="K47" s="75">
        <f>SUM(I47*J47)</f>
        <v>0</v>
      </c>
      <c r="M47" s="90"/>
      <c r="N47" s="90"/>
    </row>
    <row r="48" spans="1:14" s="89" customFormat="1" ht="12" hidden="1" customHeight="1" x14ac:dyDescent="0.15">
      <c r="A48" s="80" t="s">
        <v>633</v>
      </c>
      <c r="B48" s="131" t="s">
        <v>645</v>
      </c>
      <c r="C48" s="131"/>
      <c r="D48" s="131"/>
      <c r="E48" s="131"/>
      <c r="F48" s="131"/>
      <c r="G48" s="72" t="s">
        <v>654</v>
      </c>
      <c r="H48" s="72"/>
      <c r="I48" s="82">
        <v>0</v>
      </c>
      <c r="J48" s="72"/>
      <c r="K48" s="75">
        <f t="shared" si="1"/>
        <v>0</v>
      </c>
      <c r="M48" s="90"/>
      <c r="N48" s="90"/>
    </row>
    <row r="49" spans="1:14" s="115" customFormat="1" ht="12" customHeight="1" x14ac:dyDescent="0.15">
      <c r="A49" s="85" t="s">
        <v>660</v>
      </c>
      <c r="B49" s="132" t="s">
        <v>661</v>
      </c>
      <c r="C49" s="132"/>
      <c r="D49" s="132"/>
      <c r="E49" s="132"/>
      <c r="F49" s="132"/>
      <c r="G49" s="86" t="s">
        <v>662</v>
      </c>
      <c r="H49" s="86"/>
      <c r="I49" s="87">
        <v>5.8559999999999999</v>
      </c>
      <c r="J49" s="86"/>
      <c r="K49" s="88">
        <f t="shared" ref="K49" si="3">SUM(I49*J49)</f>
        <v>0</v>
      </c>
      <c r="M49" s="116"/>
      <c r="N49" s="116"/>
    </row>
    <row r="50" spans="1:14" s="89" customFormat="1" ht="12" hidden="1" customHeight="1" x14ac:dyDescent="0.15">
      <c r="A50" s="80" t="s">
        <v>634</v>
      </c>
      <c r="B50" s="131" t="s">
        <v>646</v>
      </c>
      <c r="C50" s="131"/>
      <c r="D50" s="131"/>
      <c r="E50" s="131"/>
      <c r="F50" s="131"/>
      <c r="G50" s="72" t="s">
        <v>655</v>
      </c>
      <c r="H50" s="72"/>
      <c r="I50" s="82">
        <v>0</v>
      </c>
      <c r="J50" s="72"/>
      <c r="K50" s="75">
        <f t="shared" si="1"/>
        <v>0</v>
      </c>
      <c r="M50" s="90"/>
      <c r="N50" s="90"/>
    </row>
    <row r="51" spans="1:14" s="89" customFormat="1" ht="12" hidden="1" customHeight="1" x14ac:dyDescent="0.15">
      <c r="A51" s="80" t="s">
        <v>635</v>
      </c>
      <c r="B51" s="131" t="s">
        <v>647</v>
      </c>
      <c r="C51" s="131"/>
      <c r="D51" s="131"/>
      <c r="E51" s="131"/>
      <c r="F51" s="131"/>
      <c r="G51" s="72" t="s">
        <v>653</v>
      </c>
      <c r="H51" s="72"/>
      <c r="I51" s="82">
        <v>0</v>
      </c>
      <c r="J51" s="72"/>
      <c r="K51" s="75">
        <f t="shared" si="1"/>
        <v>0</v>
      </c>
      <c r="M51" s="90"/>
      <c r="N51" s="90"/>
    </row>
    <row r="52" spans="1:14" s="89" customFormat="1" ht="12" hidden="1" customHeight="1" x14ac:dyDescent="0.15">
      <c r="A52" s="80" t="s">
        <v>636</v>
      </c>
      <c r="B52" s="131" t="s">
        <v>648</v>
      </c>
      <c r="C52" s="131"/>
      <c r="D52" s="131"/>
      <c r="E52" s="131"/>
      <c r="F52" s="131"/>
      <c r="G52" s="72" t="s">
        <v>654</v>
      </c>
      <c r="H52" s="72"/>
      <c r="I52" s="82">
        <v>0</v>
      </c>
      <c r="J52" s="72"/>
      <c r="K52" s="75">
        <f t="shared" si="1"/>
        <v>0</v>
      </c>
      <c r="M52" s="90"/>
      <c r="N52" s="90"/>
    </row>
    <row r="53" spans="1:14" s="89" customFormat="1" ht="12" hidden="1" customHeight="1" x14ac:dyDescent="0.15">
      <c r="A53" s="80" t="s">
        <v>637</v>
      </c>
      <c r="B53" s="131" t="s">
        <v>649</v>
      </c>
      <c r="C53" s="131"/>
      <c r="D53" s="131"/>
      <c r="E53" s="131"/>
      <c r="F53" s="131"/>
      <c r="G53" s="72" t="s">
        <v>655</v>
      </c>
      <c r="H53" s="72"/>
      <c r="I53" s="82">
        <v>0</v>
      </c>
      <c r="J53" s="72"/>
      <c r="K53" s="75">
        <f t="shared" si="1"/>
        <v>0</v>
      </c>
      <c r="M53" s="90"/>
      <c r="N53" s="90"/>
    </row>
    <row r="54" spans="1:14" s="89" customFormat="1" ht="12" hidden="1" customHeight="1" x14ac:dyDescent="0.15">
      <c r="A54" s="80" t="s">
        <v>638</v>
      </c>
      <c r="B54" s="131" t="s">
        <v>650</v>
      </c>
      <c r="C54" s="131"/>
      <c r="D54" s="131"/>
      <c r="E54" s="131"/>
      <c r="F54" s="131"/>
      <c r="G54" s="72" t="s">
        <v>653</v>
      </c>
      <c r="H54" s="72"/>
      <c r="I54" s="82">
        <v>0</v>
      </c>
      <c r="J54" s="72"/>
      <c r="K54" s="75">
        <f t="shared" si="1"/>
        <v>0</v>
      </c>
      <c r="M54" s="90"/>
      <c r="N54" s="90"/>
    </row>
    <row r="55" spans="1:14" s="89" customFormat="1" ht="12" hidden="1" customHeight="1" x14ac:dyDescent="0.15">
      <c r="A55" s="80" t="s">
        <v>639</v>
      </c>
      <c r="B55" s="131" t="s">
        <v>651</v>
      </c>
      <c r="C55" s="131"/>
      <c r="D55" s="131"/>
      <c r="E55" s="131"/>
      <c r="F55" s="131"/>
      <c r="G55" s="72" t="s">
        <v>654</v>
      </c>
      <c r="H55" s="72"/>
      <c r="I55" s="82">
        <v>0</v>
      </c>
      <c r="J55" s="72"/>
      <c r="K55" s="75">
        <f t="shared" si="1"/>
        <v>0</v>
      </c>
      <c r="M55" s="90"/>
      <c r="N55" s="90"/>
    </row>
    <row r="56" spans="1:14" s="89" customFormat="1" ht="12" hidden="1" customHeight="1" x14ac:dyDescent="0.15">
      <c r="A56" s="80" t="s">
        <v>640</v>
      </c>
      <c r="B56" s="131" t="s">
        <v>652</v>
      </c>
      <c r="C56" s="131"/>
      <c r="D56" s="131"/>
      <c r="E56" s="131"/>
      <c r="F56" s="131"/>
      <c r="G56" s="72" t="s">
        <v>655</v>
      </c>
      <c r="H56" s="72"/>
      <c r="I56" s="82">
        <v>0</v>
      </c>
      <c r="J56" s="72"/>
      <c r="K56" s="75">
        <f t="shared" si="1"/>
        <v>0</v>
      </c>
      <c r="M56" s="90"/>
      <c r="N56" s="90"/>
    </row>
    <row r="57" spans="1:14" s="111" customFormat="1" ht="13" customHeight="1" x14ac:dyDescent="0.2">
      <c r="A57" s="85" t="s">
        <v>78</v>
      </c>
      <c r="B57" s="132" t="s">
        <v>79</v>
      </c>
      <c r="C57" s="132"/>
      <c r="D57" s="132"/>
      <c r="E57" s="132"/>
      <c r="F57" s="132"/>
      <c r="G57" s="86" t="s">
        <v>80</v>
      </c>
      <c r="H57" s="86"/>
      <c r="I57" s="87">
        <v>18.72</v>
      </c>
      <c r="J57" s="86"/>
      <c r="K57" s="88">
        <f t="shared" si="0"/>
        <v>0</v>
      </c>
      <c r="M57" s="112"/>
      <c r="N57" s="112"/>
    </row>
    <row r="58" spans="1:14" s="115" customFormat="1" ht="12" customHeight="1" x14ac:dyDescent="0.15">
      <c r="A58" s="113" t="s">
        <v>81</v>
      </c>
      <c r="B58" s="214" t="s">
        <v>82</v>
      </c>
      <c r="C58" s="214"/>
      <c r="D58" s="214"/>
      <c r="E58" s="214"/>
      <c r="F58" s="214"/>
      <c r="G58" s="114" t="s">
        <v>9</v>
      </c>
      <c r="H58" s="114"/>
      <c r="I58" s="87">
        <v>20.268000000000001</v>
      </c>
      <c r="J58" s="114"/>
      <c r="K58" s="88">
        <f t="shared" si="0"/>
        <v>0</v>
      </c>
      <c r="M58" s="116"/>
      <c r="N58" s="116"/>
    </row>
    <row r="59" spans="1:14" s="12" customFormat="1" ht="12" hidden="1" customHeight="1" x14ac:dyDescent="0.15">
      <c r="A59" s="71" t="s">
        <v>83</v>
      </c>
      <c r="B59" s="186" t="s">
        <v>84</v>
      </c>
      <c r="C59" s="186"/>
      <c r="D59" s="186"/>
      <c r="E59" s="186"/>
      <c r="F59" s="186"/>
      <c r="G59" s="74" t="s">
        <v>20</v>
      </c>
      <c r="H59" s="74"/>
      <c r="I59" s="82">
        <v>17.543999999999997</v>
      </c>
      <c r="J59" s="74"/>
      <c r="K59" s="75">
        <f t="shared" si="0"/>
        <v>0</v>
      </c>
      <c r="M59" s="30"/>
      <c r="N59" s="30"/>
    </row>
    <row r="60" spans="1:14" s="12" customFormat="1" ht="12" hidden="1" customHeight="1" x14ac:dyDescent="0.15">
      <c r="A60" s="71" t="s">
        <v>85</v>
      </c>
      <c r="B60" s="186" t="s">
        <v>86</v>
      </c>
      <c r="C60" s="186"/>
      <c r="D60" s="186"/>
      <c r="E60" s="186"/>
      <c r="F60" s="186"/>
      <c r="G60" s="74" t="s">
        <v>80</v>
      </c>
      <c r="H60" s="74"/>
      <c r="I60" s="82">
        <v>18.72</v>
      </c>
      <c r="J60" s="74"/>
      <c r="K60" s="75">
        <f t="shared" si="0"/>
        <v>0</v>
      </c>
      <c r="M60" s="30"/>
      <c r="N60" s="30"/>
    </row>
    <row r="61" spans="1:14" s="12" customFormat="1" ht="12" hidden="1" customHeight="1" x14ac:dyDescent="0.15">
      <c r="A61" s="71" t="s">
        <v>87</v>
      </c>
      <c r="B61" s="186" t="s">
        <v>88</v>
      </c>
      <c r="C61" s="186"/>
      <c r="D61" s="186"/>
      <c r="E61" s="186"/>
      <c r="F61" s="186"/>
      <c r="G61" s="74" t="s">
        <v>9</v>
      </c>
      <c r="H61" s="74"/>
      <c r="I61" s="82">
        <v>20.268000000000001</v>
      </c>
      <c r="J61" s="74"/>
      <c r="K61" s="75">
        <f t="shared" si="0"/>
        <v>0</v>
      </c>
      <c r="M61" s="30"/>
      <c r="N61" s="30"/>
    </row>
    <row r="62" spans="1:14" s="115" customFormat="1" ht="12" customHeight="1" x14ac:dyDescent="0.15">
      <c r="A62" s="113" t="s">
        <v>89</v>
      </c>
      <c r="B62" s="214" t="s">
        <v>90</v>
      </c>
      <c r="C62" s="214"/>
      <c r="D62" s="214"/>
      <c r="E62" s="214"/>
      <c r="F62" s="214"/>
      <c r="G62" s="114" t="s">
        <v>20</v>
      </c>
      <c r="H62" s="114"/>
      <c r="I62" s="87">
        <v>17.543999999999997</v>
      </c>
      <c r="J62" s="114"/>
      <c r="K62" s="88">
        <f t="shared" si="0"/>
        <v>0</v>
      </c>
      <c r="M62" s="116"/>
      <c r="N62" s="116"/>
    </row>
    <row r="63" spans="1:14" s="115" customFormat="1" ht="12" customHeight="1" x14ac:dyDescent="0.15">
      <c r="A63" s="113" t="s">
        <v>91</v>
      </c>
      <c r="B63" s="132" t="s">
        <v>92</v>
      </c>
      <c r="C63" s="132"/>
      <c r="D63" s="132"/>
      <c r="E63" s="132"/>
      <c r="F63" s="132"/>
      <c r="G63" s="86" t="s">
        <v>80</v>
      </c>
      <c r="H63" s="86"/>
      <c r="I63" s="87">
        <v>18.72</v>
      </c>
      <c r="J63" s="114"/>
      <c r="K63" s="88">
        <f t="shared" si="0"/>
        <v>0</v>
      </c>
      <c r="M63" s="116"/>
      <c r="N63" s="116"/>
    </row>
    <row r="64" spans="1:14" s="115" customFormat="1" ht="12" customHeight="1" x14ac:dyDescent="0.15">
      <c r="A64" s="113" t="s">
        <v>93</v>
      </c>
      <c r="B64" s="214" t="s">
        <v>94</v>
      </c>
      <c r="C64" s="214"/>
      <c r="D64" s="214"/>
      <c r="E64" s="214"/>
      <c r="F64" s="214"/>
      <c r="G64" s="114" t="s">
        <v>9</v>
      </c>
      <c r="H64" s="114"/>
      <c r="I64" s="87">
        <v>20.268000000000001</v>
      </c>
      <c r="J64" s="114"/>
      <c r="K64" s="88">
        <f t="shared" si="0"/>
        <v>0</v>
      </c>
      <c r="M64" s="116"/>
      <c r="N64" s="116"/>
    </row>
    <row r="65" spans="1:14" s="115" customFormat="1" ht="12" customHeight="1" x14ac:dyDescent="0.15">
      <c r="A65" s="113" t="s">
        <v>95</v>
      </c>
      <c r="B65" s="214" t="s">
        <v>96</v>
      </c>
      <c r="C65" s="214"/>
      <c r="D65" s="214"/>
      <c r="E65" s="214"/>
      <c r="F65" s="214"/>
      <c r="G65" s="114" t="s">
        <v>20</v>
      </c>
      <c r="H65" s="114"/>
      <c r="I65" s="87">
        <v>17.543999999999997</v>
      </c>
      <c r="J65" s="114"/>
      <c r="K65" s="88">
        <f t="shared" si="0"/>
        <v>0</v>
      </c>
      <c r="M65" s="116"/>
      <c r="N65" s="116"/>
    </row>
    <row r="66" spans="1:14" s="115" customFormat="1" ht="12" customHeight="1" x14ac:dyDescent="0.15">
      <c r="A66" s="113" t="s">
        <v>97</v>
      </c>
      <c r="B66" s="132" t="s">
        <v>98</v>
      </c>
      <c r="C66" s="132"/>
      <c r="D66" s="132"/>
      <c r="E66" s="132"/>
      <c r="F66" s="132"/>
      <c r="G66" s="86" t="s">
        <v>80</v>
      </c>
      <c r="H66" s="86"/>
      <c r="I66" s="87">
        <v>18.72</v>
      </c>
      <c r="J66" s="114"/>
      <c r="K66" s="88">
        <f t="shared" si="0"/>
        <v>0</v>
      </c>
      <c r="M66" s="116"/>
      <c r="N66" s="116"/>
    </row>
    <row r="67" spans="1:14" s="115" customFormat="1" ht="12" customHeight="1" thickBot="1" x14ac:dyDescent="0.2">
      <c r="A67" s="113" t="s">
        <v>99</v>
      </c>
      <c r="B67" s="214" t="s">
        <v>100</v>
      </c>
      <c r="C67" s="214"/>
      <c r="D67" s="214"/>
      <c r="E67" s="214"/>
      <c r="F67" s="214"/>
      <c r="G67" s="114" t="s">
        <v>9</v>
      </c>
      <c r="H67" s="114"/>
      <c r="I67" s="87">
        <v>20.268000000000001</v>
      </c>
      <c r="J67" s="114"/>
      <c r="K67" s="88">
        <f t="shared" si="0"/>
        <v>0</v>
      </c>
      <c r="M67" s="116"/>
      <c r="N67" s="116"/>
    </row>
    <row r="68" spans="1:14" ht="12" hidden="1" customHeight="1" thickBot="1" x14ac:dyDescent="0.25">
      <c r="A68" s="76" t="s">
        <v>101</v>
      </c>
      <c r="B68" s="188" t="s">
        <v>102</v>
      </c>
      <c r="C68" s="188"/>
      <c r="D68" s="188"/>
      <c r="E68" s="188"/>
      <c r="F68" s="188"/>
      <c r="G68" s="78" t="s">
        <v>20</v>
      </c>
      <c r="H68" s="78"/>
      <c r="I68" s="82">
        <v>14.62</v>
      </c>
      <c r="J68" s="78"/>
      <c r="K68" s="75">
        <f t="shared" si="0"/>
        <v>0</v>
      </c>
    </row>
    <row r="69" spans="1:14" s="9" customFormat="1" thickBot="1" x14ac:dyDescent="0.2">
      <c r="A69" s="121" t="s">
        <v>471</v>
      </c>
      <c r="B69" s="122"/>
      <c r="C69" s="122"/>
      <c r="D69" s="122"/>
      <c r="E69" s="122"/>
      <c r="F69" s="122"/>
      <c r="G69" s="122"/>
      <c r="H69" s="122"/>
      <c r="I69" s="122"/>
      <c r="J69" s="122"/>
      <c r="K69" s="123"/>
      <c r="M69" s="31"/>
      <c r="N69" s="31"/>
    </row>
    <row r="70" spans="1:14" s="9" customFormat="1" ht="12" x14ac:dyDescent="0.15">
      <c r="A70" s="35" t="s">
        <v>436</v>
      </c>
      <c r="B70" s="139" t="s">
        <v>199</v>
      </c>
      <c r="C70" s="139"/>
      <c r="D70" s="139"/>
      <c r="E70" s="139"/>
      <c r="F70" s="139"/>
      <c r="G70" s="8" t="s">
        <v>20</v>
      </c>
      <c r="H70" s="8"/>
      <c r="I70" s="7">
        <v>11.568</v>
      </c>
      <c r="J70" s="8"/>
      <c r="K70" s="36">
        <f t="shared" si="0"/>
        <v>0</v>
      </c>
      <c r="M70" s="31"/>
      <c r="N70" s="31"/>
    </row>
    <row r="71" spans="1:14" s="9" customFormat="1" ht="12" x14ac:dyDescent="0.15">
      <c r="A71" s="37" t="s">
        <v>437</v>
      </c>
      <c r="B71" s="120" t="s">
        <v>200</v>
      </c>
      <c r="C71" s="120"/>
      <c r="D71" s="120"/>
      <c r="E71" s="120"/>
      <c r="F71" s="120"/>
      <c r="G71" s="5" t="s">
        <v>20</v>
      </c>
      <c r="H71" s="5"/>
      <c r="I71" s="7">
        <v>11.568</v>
      </c>
      <c r="J71" s="5"/>
      <c r="K71" s="36">
        <f t="shared" si="0"/>
        <v>0</v>
      </c>
      <c r="M71" s="31"/>
      <c r="N71" s="31"/>
    </row>
    <row r="72" spans="1:14" s="9" customFormat="1" ht="12" x14ac:dyDescent="0.15">
      <c r="A72" s="37" t="s">
        <v>438</v>
      </c>
      <c r="B72" s="120" t="s">
        <v>201</v>
      </c>
      <c r="C72" s="120"/>
      <c r="D72" s="120"/>
      <c r="E72" s="120"/>
      <c r="F72" s="120"/>
      <c r="G72" s="5" t="s">
        <v>20</v>
      </c>
      <c r="H72" s="5"/>
      <c r="I72" s="7">
        <v>11.568</v>
      </c>
      <c r="J72" s="5"/>
      <c r="K72" s="36">
        <f t="shared" si="0"/>
        <v>0</v>
      </c>
      <c r="M72" s="31"/>
      <c r="N72" s="31"/>
    </row>
    <row r="73" spans="1:14" s="12" customFormat="1" ht="12" x14ac:dyDescent="0.15">
      <c r="A73" s="37" t="s">
        <v>439</v>
      </c>
      <c r="B73" s="120" t="s">
        <v>202</v>
      </c>
      <c r="C73" s="120"/>
      <c r="D73" s="120"/>
      <c r="E73" s="120"/>
      <c r="F73" s="120"/>
      <c r="G73" s="5" t="s">
        <v>20</v>
      </c>
      <c r="H73" s="5"/>
      <c r="I73" s="7">
        <v>11.568</v>
      </c>
      <c r="J73" s="5"/>
      <c r="K73" s="36">
        <f t="shared" si="0"/>
        <v>0</v>
      </c>
      <c r="M73" s="30"/>
      <c r="N73" s="30"/>
    </row>
    <row r="74" spans="1:14" s="12" customFormat="1" ht="12" x14ac:dyDescent="0.15">
      <c r="A74" s="37" t="s">
        <v>440</v>
      </c>
      <c r="B74" s="120" t="s">
        <v>441</v>
      </c>
      <c r="C74" s="120"/>
      <c r="D74" s="120"/>
      <c r="E74" s="120"/>
      <c r="F74" s="120"/>
      <c r="G74" s="5" t="s">
        <v>50</v>
      </c>
      <c r="H74" s="5"/>
      <c r="I74" s="11">
        <v>46.26</v>
      </c>
      <c r="J74" s="5"/>
      <c r="K74" s="36">
        <f t="shared" si="0"/>
        <v>0</v>
      </c>
      <c r="M74" s="30"/>
      <c r="N74" s="30"/>
    </row>
    <row r="75" spans="1:14" s="89" customFormat="1" ht="12" hidden="1" x14ac:dyDescent="0.15">
      <c r="A75" s="80" t="s">
        <v>442</v>
      </c>
      <c r="B75" s="131" t="s">
        <v>447</v>
      </c>
      <c r="C75" s="131"/>
      <c r="D75" s="131"/>
      <c r="E75" s="131"/>
      <c r="F75" s="131"/>
      <c r="G75" s="72" t="s">
        <v>20</v>
      </c>
      <c r="H75" s="72"/>
      <c r="I75" s="82">
        <v>11.568</v>
      </c>
      <c r="J75" s="72"/>
      <c r="K75" s="75">
        <f t="shared" si="0"/>
        <v>0</v>
      </c>
      <c r="M75" s="90"/>
      <c r="N75" s="90"/>
    </row>
    <row r="76" spans="1:14" ht="12" customHeight="1" x14ac:dyDescent="0.2">
      <c r="A76" s="37" t="s">
        <v>443</v>
      </c>
      <c r="B76" s="120" t="s">
        <v>448</v>
      </c>
      <c r="C76" s="120"/>
      <c r="D76" s="120"/>
      <c r="E76" s="120"/>
      <c r="F76" s="120"/>
      <c r="G76" s="5" t="s">
        <v>20</v>
      </c>
      <c r="H76" s="5"/>
      <c r="I76" s="7">
        <v>11.568</v>
      </c>
      <c r="J76" s="5"/>
      <c r="K76" s="36">
        <f t="shared" si="0"/>
        <v>0</v>
      </c>
    </row>
    <row r="77" spans="1:14" s="9" customFormat="1" ht="12" x14ac:dyDescent="0.15">
      <c r="A77" s="37" t="s">
        <v>444</v>
      </c>
      <c r="B77" s="120" t="s">
        <v>449</v>
      </c>
      <c r="C77" s="120"/>
      <c r="D77" s="120"/>
      <c r="E77" s="120"/>
      <c r="F77" s="120"/>
      <c r="G77" s="5" t="s">
        <v>20</v>
      </c>
      <c r="H77" s="5"/>
      <c r="I77" s="7">
        <v>11.568</v>
      </c>
      <c r="J77" s="5"/>
      <c r="K77" s="36">
        <f t="shared" si="0"/>
        <v>0</v>
      </c>
      <c r="M77" s="31"/>
      <c r="N77" s="31"/>
    </row>
    <row r="78" spans="1:14" s="9" customFormat="1" ht="12" x14ac:dyDescent="0.15">
      <c r="A78" s="37" t="s">
        <v>445</v>
      </c>
      <c r="B78" s="120" t="s">
        <v>450</v>
      </c>
      <c r="C78" s="120"/>
      <c r="D78" s="120"/>
      <c r="E78" s="120"/>
      <c r="F78" s="120"/>
      <c r="G78" s="5" t="s">
        <v>20</v>
      </c>
      <c r="H78" s="5"/>
      <c r="I78" s="7">
        <v>11.568</v>
      </c>
      <c r="J78" s="5"/>
      <c r="K78" s="36">
        <f t="shared" si="0"/>
        <v>0</v>
      </c>
      <c r="M78" s="31"/>
      <c r="N78" s="31"/>
    </row>
    <row r="79" spans="1:14" s="9" customFormat="1" ht="12" x14ac:dyDescent="0.15">
      <c r="A79" s="45" t="s">
        <v>657</v>
      </c>
      <c r="B79" s="128" t="s">
        <v>656</v>
      </c>
      <c r="C79" s="129"/>
      <c r="D79" s="129"/>
      <c r="E79" s="129"/>
      <c r="F79" s="130"/>
      <c r="G79" s="5" t="s">
        <v>20</v>
      </c>
      <c r="H79" s="4"/>
      <c r="I79" s="7">
        <v>11.568</v>
      </c>
      <c r="J79" s="4"/>
      <c r="K79" s="36">
        <f t="shared" si="0"/>
        <v>0</v>
      </c>
      <c r="M79" s="31"/>
      <c r="N79" s="31"/>
    </row>
    <row r="80" spans="1:14" s="12" customFormat="1" ht="13" thickBot="1" x14ac:dyDescent="0.2">
      <c r="A80" s="45" t="s">
        <v>446</v>
      </c>
      <c r="B80" s="166" t="s">
        <v>451</v>
      </c>
      <c r="C80" s="166"/>
      <c r="D80" s="166"/>
      <c r="E80" s="166"/>
      <c r="F80" s="166"/>
      <c r="G80" s="4" t="s">
        <v>50</v>
      </c>
      <c r="H80" s="4"/>
      <c r="I80" s="11">
        <v>46.26</v>
      </c>
      <c r="J80" s="4"/>
      <c r="K80" s="36">
        <f t="shared" si="0"/>
        <v>0</v>
      </c>
      <c r="M80" s="30"/>
      <c r="N80" s="30"/>
    </row>
    <row r="81" spans="1:14" s="12" customFormat="1" thickBot="1" x14ac:dyDescent="0.2">
      <c r="A81" s="121" t="s">
        <v>475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3"/>
      <c r="M81" s="30"/>
      <c r="N81" s="30"/>
    </row>
    <row r="82" spans="1:14" s="12" customFormat="1" ht="12" x14ac:dyDescent="0.15">
      <c r="A82" s="35" t="s">
        <v>30</v>
      </c>
      <c r="B82" s="139" t="s">
        <v>31</v>
      </c>
      <c r="C82" s="139"/>
      <c r="D82" s="139"/>
      <c r="E82" s="139"/>
      <c r="F82" s="139"/>
      <c r="G82" s="8" t="s">
        <v>32</v>
      </c>
      <c r="H82" s="8"/>
      <c r="I82" s="7">
        <v>51.467999999999996</v>
      </c>
      <c r="J82" s="8"/>
      <c r="K82" s="36">
        <f t="shared" si="0"/>
        <v>0</v>
      </c>
      <c r="M82" s="30"/>
      <c r="N82" s="30"/>
    </row>
    <row r="83" spans="1:14" ht="12" customHeight="1" x14ac:dyDescent="0.2">
      <c r="A83" s="37" t="s">
        <v>33</v>
      </c>
      <c r="B83" s="120" t="s">
        <v>34</v>
      </c>
      <c r="C83" s="120"/>
      <c r="D83" s="120"/>
      <c r="E83" s="120"/>
      <c r="F83" s="120"/>
      <c r="G83" s="5" t="s">
        <v>9</v>
      </c>
      <c r="H83" s="5"/>
      <c r="I83" s="11">
        <v>31.08</v>
      </c>
      <c r="J83" s="5"/>
      <c r="K83" s="36">
        <f t="shared" si="0"/>
        <v>0</v>
      </c>
    </row>
    <row r="84" spans="1:14" s="12" customFormat="1" ht="12" x14ac:dyDescent="0.15">
      <c r="A84" s="37" t="s">
        <v>35</v>
      </c>
      <c r="B84" s="120" t="s">
        <v>36</v>
      </c>
      <c r="C84" s="120"/>
      <c r="D84" s="120"/>
      <c r="E84" s="120"/>
      <c r="F84" s="120"/>
      <c r="G84" s="5" t="s">
        <v>20</v>
      </c>
      <c r="H84" s="5"/>
      <c r="I84" s="11">
        <v>27.468</v>
      </c>
      <c r="J84" s="5"/>
      <c r="K84" s="36">
        <f t="shared" si="0"/>
        <v>0</v>
      </c>
      <c r="M84" s="30"/>
      <c r="N84" s="30"/>
    </row>
    <row r="85" spans="1:14" s="12" customFormat="1" ht="12" x14ac:dyDescent="0.15">
      <c r="A85" s="37" t="s">
        <v>37</v>
      </c>
      <c r="B85" s="120" t="s">
        <v>38</v>
      </c>
      <c r="C85" s="120"/>
      <c r="D85" s="120"/>
      <c r="E85" s="120"/>
      <c r="F85" s="120"/>
      <c r="G85" s="5" t="s">
        <v>20</v>
      </c>
      <c r="H85" s="5"/>
      <c r="I85" s="11">
        <v>50.256</v>
      </c>
      <c r="J85" s="5"/>
      <c r="K85" s="36">
        <f t="shared" si="0"/>
        <v>0</v>
      </c>
      <c r="M85" s="30"/>
      <c r="N85" s="30"/>
    </row>
    <row r="86" spans="1:14" s="12" customFormat="1" ht="12" x14ac:dyDescent="0.15">
      <c r="A86" s="37">
        <v>2407</v>
      </c>
      <c r="B86" s="120" t="s">
        <v>338</v>
      </c>
      <c r="C86" s="120"/>
      <c r="D86" s="120"/>
      <c r="E86" s="120"/>
      <c r="F86" s="120"/>
      <c r="G86" s="24" t="s">
        <v>56</v>
      </c>
      <c r="H86" s="24" t="s">
        <v>406</v>
      </c>
      <c r="I86" s="11">
        <v>213.65423999999999</v>
      </c>
      <c r="J86" s="5"/>
      <c r="K86" s="36">
        <f t="shared" si="0"/>
        <v>0</v>
      </c>
      <c r="M86" s="30"/>
      <c r="N86" s="30"/>
    </row>
    <row r="87" spans="1:14" s="12" customFormat="1" ht="12" x14ac:dyDescent="0.15">
      <c r="A87" s="38">
        <v>2440</v>
      </c>
      <c r="B87" s="142" t="s">
        <v>23</v>
      </c>
      <c r="C87" s="142"/>
      <c r="D87" s="142"/>
      <c r="E87" s="142"/>
      <c r="F87" s="142"/>
      <c r="G87" s="13" t="s">
        <v>51</v>
      </c>
      <c r="H87" s="13" t="s">
        <v>533</v>
      </c>
      <c r="I87" s="14">
        <v>22.608000000000001</v>
      </c>
      <c r="J87" s="13"/>
      <c r="K87" s="36">
        <f t="shared" si="0"/>
        <v>0</v>
      </c>
      <c r="M87" s="30"/>
      <c r="N87" s="30"/>
    </row>
    <row r="88" spans="1:14" ht="12" customHeight="1" thickBot="1" x14ac:dyDescent="0.25">
      <c r="A88" s="45">
        <v>2421</v>
      </c>
      <c r="B88" s="166" t="s">
        <v>49</v>
      </c>
      <c r="C88" s="166"/>
      <c r="D88" s="166"/>
      <c r="E88" s="166"/>
      <c r="F88" s="166"/>
      <c r="G88" s="4" t="s">
        <v>50</v>
      </c>
      <c r="H88" s="4"/>
      <c r="I88" s="50">
        <v>104.01600000000001</v>
      </c>
      <c r="J88" s="4"/>
      <c r="K88" s="36">
        <f t="shared" si="0"/>
        <v>0</v>
      </c>
    </row>
    <row r="89" spans="1:14" s="12" customFormat="1" ht="12" customHeight="1" thickBot="1" x14ac:dyDescent="0.2">
      <c r="A89" s="178" t="s">
        <v>472</v>
      </c>
      <c r="B89" s="179"/>
      <c r="C89" s="179"/>
      <c r="D89" s="179"/>
      <c r="E89" s="179"/>
      <c r="F89" s="179"/>
      <c r="G89" s="179"/>
      <c r="H89" s="179"/>
      <c r="I89" s="179"/>
      <c r="J89" s="179"/>
      <c r="K89" s="180"/>
      <c r="M89" s="30"/>
      <c r="N89" s="30"/>
    </row>
    <row r="90" spans="1:14" s="12" customFormat="1" ht="12" customHeight="1" x14ac:dyDescent="0.15">
      <c r="A90" s="35">
        <v>2404</v>
      </c>
      <c r="B90" s="139" t="s">
        <v>39</v>
      </c>
      <c r="C90" s="139"/>
      <c r="D90" s="139"/>
      <c r="E90" s="139"/>
      <c r="F90" s="139"/>
      <c r="G90" s="8" t="s">
        <v>9</v>
      </c>
      <c r="H90" s="8"/>
      <c r="I90" s="7">
        <v>43.62</v>
      </c>
      <c r="J90" s="8"/>
      <c r="K90" s="36">
        <f t="shared" si="0"/>
        <v>0</v>
      </c>
      <c r="L90" s="12" t="s">
        <v>506</v>
      </c>
      <c r="M90" s="30"/>
      <c r="N90" s="30"/>
    </row>
    <row r="91" spans="1:14" s="12" customFormat="1" ht="12" customHeight="1" x14ac:dyDescent="0.15">
      <c r="A91" s="37">
        <v>2408</v>
      </c>
      <c r="B91" s="120" t="s">
        <v>40</v>
      </c>
      <c r="C91" s="120"/>
      <c r="D91" s="120"/>
      <c r="E91" s="120"/>
      <c r="F91" s="120"/>
      <c r="G91" s="5" t="s">
        <v>20</v>
      </c>
      <c r="H91" s="5"/>
      <c r="I91" s="11">
        <v>37.427999999999997</v>
      </c>
      <c r="J91" s="5"/>
      <c r="K91" s="36">
        <f t="shared" si="0"/>
        <v>0</v>
      </c>
      <c r="M91" s="30"/>
      <c r="N91" s="30"/>
    </row>
    <row r="92" spans="1:14" s="12" customFormat="1" ht="12" customHeight="1" x14ac:dyDescent="0.15">
      <c r="A92" s="37" t="s">
        <v>41</v>
      </c>
      <c r="B92" s="120" t="s">
        <v>42</v>
      </c>
      <c r="C92" s="120"/>
      <c r="D92" s="120"/>
      <c r="E92" s="120"/>
      <c r="F92" s="120"/>
      <c r="G92" s="5" t="s">
        <v>20</v>
      </c>
      <c r="H92" s="5"/>
      <c r="I92" s="11">
        <v>21.81</v>
      </c>
      <c r="J92" s="5"/>
      <c r="K92" s="36">
        <f t="shared" si="0"/>
        <v>0</v>
      </c>
      <c r="M92" s="30"/>
      <c r="N92" s="30"/>
    </row>
    <row r="93" spans="1:14" s="12" customFormat="1" ht="12" customHeight="1" x14ac:dyDescent="0.15">
      <c r="A93" s="37" t="s">
        <v>43</v>
      </c>
      <c r="B93" s="120" t="s">
        <v>403</v>
      </c>
      <c r="C93" s="120"/>
      <c r="D93" s="120"/>
      <c r="E93" s="120"/>
      <c r="F93" s="120"/>
      <c r="G93" s="5" t="s">
        <v>20</v>
      </c>
      <c r="H93" s="5"/>
      <c r="I93" s="11">
        <v>37.427999999999997</v>
      </c>
      <c r="J93" s="5"/>
      <c r="K93" s="36">
        <f t="shared" si="0"/>
        <v>0</v>
      </c>
      <c r="M93" s="30"/>
      <c r="N93" s="30"/>
    </row>
    <row r="94" spans="1:14" s="12" customFormat="1" ht="12" customHeight="1" thickBot="1" x14ac:dyDescent="0.2">
      <c r="A94" s="45">
        <v>2410</v>
      </c>
      <c r="B94" s="166" t="s">
        <v>44</v>
      </c>
      <c r="C94" s="166"/>
      <c r="D94" s="166"/>
      <c r="E94" s="166"/>
      <c r="F94" s="166"/>
      <c r="G94" s="4" t="s">
        <v>20</v>
      </c>
      <c r="H94" s="4"/>
      <c r="I94" s="50">
        <v>41.459999999999994</v>
      </c>
      <c r="J94" s="4"/>
      <c r="K94" s="36">
        <f t="shared" si="0"/>
        <v>0</v>
      </c>
      <c r="M94" s="30"/>
      <c r="N94" s="30"/>
    </row>
    <row r="95" spans="1:14" s="12" customFormat="1" ht="12" customHeight="1" thickBot="1" x14ac:dyDescent="0.2">
      <c r="A95" s="121" t="s">
        <v>473</v>
      </c>
      <c r="B95" s="122"/>
      <c r="C95" s="122"/>
      <c r="D95" s="122"/>
      <c r="E95" s="122"/>
      <c r="F95" s="122"/>
      <c r="G95" s="122"/>
      <c r="H95" s="122"/>
      <c r="I95" s="122"/>
      <c r="J95" s="122"/>
      <c r="K95" s="123"/>
      <c r="M95" s="30"/>
      <c r="N95" s="30"/>
    </row>
    <row r="96" spans="1:14" s="12" customFormat="1" ht="12" customHeight="1" x14ac:dyDescent="0.15">
      <c r="A96" s="35">
        <v>2411</v>
      </c>
      <c r="B96" s="139" t="s">
        <v>45</v>
      </c>
      <c r="C96" s="139"/>
      <c r="D96" s="139"/>
      <c r="E96" s="139"/>
      <c r="F96" s="139"/>
      <c r="G96" s="8" t="s">
        <v>20</v>
      </c>
      <c r="H96" s="8"/>
      <c r="I96" s="7">
        <v>31.451999999999998</v>
      </c>
      <c r="J96" s="8"/>
      <c r="K96" s="36">
        <f t="shared" si="0"/>
        <v>0</v>
      </c>
      <c r="M96" s="30"/>
      <c r="N96" s="30"/>
    </row>
    <row r="97" spans="1:15" s="12" customFormat="1" ht="12" customHeight="1" x14ac:dyDescent="0.15">
      <c r="A97" s="37">
        <v>2413</v>
      </c>
      <c r="B97" s="120" t="s">
        <v>46</v>
      </c>
      <c r="C97" s="120"/>
      <c r="D97" s="120"/>
      <c r="E97" s="120"/>
      <c r="F97" s="120"/>
      <c r="G97" s="5" t="s">
        <v>20</v>
      </c>
      <c r="H97" s="5"/>
      <c r="I97" s="7">
        <v>14.423999999999999</v>
      </c>
      <c r="J97" s="5"/>
      <c r="K97" s="36">
        <f t="shared" si="0"/>
        <v>0</v>
      </c>
      <c r="M97" s="30"/>
      <c r="N97" s="30"/>
    </row>
    <row r="98" spans="1:15" s="12" customFormat="1" ht="12" customHeight="1" x14ac:dyDescent="0.15">
      <c r="A98" s="37">
        <v>2425</v>
      </c>
      <c r="B98" s="120" t="s">
        <v>47</v>
      </c>
      <c r="C98" s="120"/>
      <c r="D98" s="120"/>
      <c r="E98" s="120"/>
      <c r="F98" s="120"/>
      <c r="G98" s="5" t="s">
        <v>20</v>
      </c>
      <c r="H98" s="5"/>
      <c r="I98" s="11">
        <v>30.54</v>
      </c>
      <c r="J98" s="5"/>
      <c r="K98" s="36">
        <f t="shared" si="0"/>
        <v>0</v>
      </c>
      <c r="M98" s="30"/>
      <c r="N98" s="30"/>
    </row>
    <row r="99" spans="1:15" ht="12" customHeight="1" thickBot="1" x14ac:dyDescent="0.25">
      <c r="A99" s="45">
        <v>2434</v>
      </c>
      <c r="B99" s="166" t="s">
        <v>48</v>
      </c>
      <c r="C99" s="166"/>
      <c r="D99" s="166"/>
      <c r="E99" s="166"/>
      <c r="F99" s="166"/>
      <c r="G99" s="4" t="s">
        <v>20</v>
      </c>
      <c r="H99" s="4"/>
      <c r="I99" s="50">
        <v>29.244</v>
      </c>
      <c r="J99" s="4"/>
      <c r="K99" s="36">
        <f t="shared" si="0"/>
        <v>0</v>
      </c>
    </row>
    <row r="100" spans="1:15" s="12" customFormat="1" ht="12" customHeight="1" thickBot="1" x14ac:dyDescent="0.2">
      <c r="A100" s="121" t="s">
        <v>476</v>
      </c>
      <c r="B100" s="122"/>
      <c r="C100" s="122"/>
      <c r="D100" s="122"/>
      <c r="E100" s="122"/>
      <c r="F100" s="122"/>
      <c r="G100" s="122"/>
      <c r="H100" s="122"/>
      <c r="I100" s="122"/>
      <c r="J100" s="122"/>
      <c r="K100" s="123"/>
      <c r="M100" s="30"/>
      <c r="N100" s="30"/>
    </row>
    <row r="101" spans="1:15" s="12" customFormat="1" ht="12" customHeight="1" x14ac:dyDescent="0.15">
      <c r="A101" s="35">
        <v>2550</v>
      </c>
      <c r="B101" s="192" t="s">
        <v>55</v>
      </c>
      <c r="C101" s="192"/>
      <c r="D101" s="192"/>
      <c r="E101" s="192"/>
      <c r="F101" s="192"/>
      <c r="G101" s="60" t="s">
        <v>56</v>
      </c>
      <c r="H101" s="60" t="s">
        <v>57</v>
      </c>
      <c r="I101" s="7">
        <v>460.05599999999998</v>
      </c>
      <c r="J101" s="8"/>
      <c r="K101" s="36">
        <f t="shared" si="0"/>
        <v>0</v>
      </c>
      <c r="M101" s="30"/>
      <c r="N101" s="30"/>
    </row>
    <row r="102" spans="1:15" s="99" customFormat="1" ht="12" hidden="1" customHeight="1" x14ac:dyDescent="0.2">
      <c r="A102" s="71">
        <v>2551</v>
      </c>
      <c r="B102" s="191" t="s">
        <v>61</v>
      </c>
      <c r="C102" s="191"/>
      <c r="D102" s="191"/>
      <c r="E102" s="191"/>
      <c r="F102" s="191"/>
      <c r="G102" s="98" t="s">
        <v>32</v>
      </c>
      <c r="H102" s="98" t="s">
        <v>57</v>
      </c>
      <c r="I102" s="73">
        <v>374.28</v>
      </c>
      <c r="J102" s="74"/>
      <c r="K102" s="75">
        <f t="shared" si="0"/>
        <v>0</v>
      </c>
      <c r="M102" s="100"/>
      <c r="N102" s="100"/>
    </row>
    <row r="103" spans="1:15" s="22" customFormat="1" ht="12" customHeight="1" x14ac:dyDescent="0.15">
      <c r="A103" s="37">
        <v>2552</v>
      </c>
      <c r="B103" s="190" t="s">
        <v>66</v>
      </c>
      <c r="C103" s="190"/>
      <c r="D103" s="190"/>
      <c r="E103" s="190"/>
      <c r="F103" s="190"/>
      <c r="G103" s="17" t="s">
        <v>7</v>
      </c>
      <c r="H103" s="17" t="s">
        <v>62</v>
      </c>
      <c r="I103" s="11">
        <v>493.84800000000001</v>
      </c>
      <c r="J103" s="5"/>
      <c r="K103" s="36">
        <f t="shared" si="0"/>
        <v>0</v>
      </c>
      <c r="M103" s="32"/>
      <c r="N103" s="32"/>
    </row>
    <row r="104" spans="1:15" s="22" customFormat="1" ht="12" customHeight="1" x14ac:dyDescent="0.15">
      <c r="A104" s="37" t="s">
        <v>58</v>
      </c>
      <c r="B104" s="190" t="s">
        <v>59</v>
      </c>
      <c r="C104" s="190"/>
      <c r="D104" s="190"/>
      <c r="E104" s="190"/>
      <c r="F104" s="190"/>
      <c r="G104" s="17" t="s">
        <v>56</v>
      </c>
      <c r="H104" s="17" t="s">
        <v>57</v>
      </c>
      <c r="I104" s="7">
        <v>460.05599999999998</v>
      </c>
      <c r="J104" s="5"/>
      <c r="K104" s="36">
        <f t="shared" si="0"/>
        <v>0</v>
      </c>
      <c r="M104" s="32"/>
      <c r="N104" s="32"/>
    </row>
    <row r="105" spans="1:15" s="22" customFormat="1" ht="12" customHeight="1" x14ac:dyDescent="0.15">
      <c r="A105" s="37">
        <v>2541</v>
      </c>
      <c r="B105" s="190" t="s">
        <v>63</v>
      </c>
      <c r="C105" s="190"/>
      <c r="D105" s="190"/>
      <c r="E105" s="190"/>
      <c r="F105" s="190"/>
      <c r="G105" s="17" t="s">
        <v>32</v>
      </c>
      <c r="H105" s="17" t="s">
        <v>62</v>
      </c>
      <c r="I105" s="11">
        <v>374.28</v>
      </c>
      <c r="J105" s="5"/>
      <c r="K105" s="36">
        <f t="shared" si="0"/>
        <v>0</v>
      </c>
    </row>
    <row r="106" spans="1:15" s="22" customFormat="1" ht="12" customHeight="1" x14ac:dyDescent="0.15">
      <c r="A106" s="37">
        <v>2542</v>
      </c>
      <c r="B106" s="190" t="s">
        <v>67</v>
      </c>
      <c r="C106" s="190"/>
      <c r="D106" s="190"/>
      <c r="E106" s="190"/>
      <c r="F106" s="190"/>
      <c r="G106" s="17" t="s">
        <v>7</v>
      </c>
      <c r="H106" s="17" t="s">
        <v>62</v>
      </c>
      <c r="I106" s="11">
        <v>493.84800000000001</v>
      </c>
      <c r="J106" s="5"/>
      <c r="K106" s="36">
        <f t="shared" ref="K106:K119" si="4">SUM(I106*J106)</f>
        <v>0</v>
      </c>
      <c r="L106" s="22" t="s">
        <v>506</v>
      </c>
      <c r="M106" s="32"/>
      <c r="N106" s="32"/>
    </row>
    <row r="107" spans="1:15" s="22" customFormat="1" ht="12" customHeight="1" x14ac:dyDescent="0.15">
      <c r="A107" s="37">
        <v>2564</v>
      </c>
      <c r="B107" s="190" t="s">
        <v>60</v>
      </c>
      <c r="C107" s="190"/>
      <c r="D107" s="190"/>
      <c r="E107" s="190"/>
      <c r="F107" s="190"/>
      <c r="G107" s="17" t="s">
        <v>56</v>
      </c>
      <c r="H107" s="17" t="s">
        <v>57</v>
      </c>
      <c r="I107" s="11">
        <v>506.84399999999999</v>
      </c>
      <c r="J107" s="5"/>
      <c r="K107" s="36">
        <f t="shared" si="4"/>
        <v>0</v>
      </c>
      <c r="M107" s="32"/>
      <c r="N107" s="32"/>
    </row>
    <row r="108" spans="1:15" s="99" customFormat="1" ht="12" hidden="1" customHeight="1" x14ac:dyDescent="0.2">
      <c r="A108" s="71">
        <v>2562</v>
      </c>
      <c r="B108" s="191" t="s">
        <v>64</v>
      </c>
      <c r="C108" s="191"/>
      <c r="D108" s="191"/>
      <c r="E108" s="191"/>
      <c r="F108" s="191"/>
      <c r="G108" s="98" t="s">
        <v>32</v>
      </c>
      <c r="H108" s="98" t="s">
        <v>57</v>
      </c>
      <c r="I108" s="73">
        <v>421.06799999999998</v>
      </c>
      <c r="J108" s="74"/>
      <c r="K108" s="75">
        <f>SUM(I108*J108)</f>
        <v>0</v>
      </c>
      <c r="M108" s="100"/>
      <c r="N108" s="100"/>
    </row>
    <row r="109" spans="1:15" s="12" customFormat="1" ht="12" customHeight="1" thickBot="1" x14ac:dyDescent="0.2">
      <c r="A109" s="37">
        <v>2563</v>
      </c>
      <c r="B109" s="190" t="s">
        <v>68</v>
      </c>
      <c r="C109" s="190"/>
      <c r="D109" s="190"/>
      <c r="E109" s="190"/>
      <c r="F109" s="190"/>
      <c r="G109" s="17" t="s">
        <v>7</v>
      </c>
      <c r="H109" s="17" t="s">
        <v>62</v>
      </c>
      <c r="I109" s="11">
        <v>675.79199999999992</v>
      </c>
      <c r="J109" s="5"/>
      <c r="K109" s="36">
        <f t="shared" si="4"/>
        <v>0</v>
      </c>
      <c r="N109" s="30"/>
      <c r="O109" s="30"/>
    </row>
    <row r="110" spans="1:15" s="89" customFormat="1" ht="12" hidden="1" customHeight="1" thickBot="1" x14ac:dyDescent="0.2">
      <c r="A110" s="76" t="s">
        <v>491</v>
      </c>
      <c r="B110" s="189" t="s">
        <v>492</v>
      </c>
      <c r="C110" s="189"/>
      <c r="D110" s="189"/>
      <c r="E110" s="189"/>
      <c r="F110" s="189"/>
      <c r="G110" s="101" t="s">
        <v>65</v>
      </c>
      <c r="H110" s="101"/>
      <c r="I110" s="102">
        <v>51.98</v>
      </c>
      <c r="J110" s="78"/>
      <c r="K110" s="75">
        <f t="shared" si="4"/>
        <v>0</v>
      </c>
      <c r="N110" s="90"/>
      <c r="O110" s="90"/>
    </row>
    <row r="111" spans="1:15" s="12" customFormat="1" ht="12" customHeight="1" thickBot="1" x14ac:dyDescent="0.2">
      <c r="A111" s="121" t="s">
        <v>352</v>
      </c>
      <c r="B111" s="122"/>
      <c r="C111" s="122"/>
      <c r="D111" s="122"/>
      <c r="E111" s="122"/>
      <c r="F111" s="122"/>
      <c r="G111" s="122"/>
      <c r="H111" s="122"/>
      <c r="I111" s="122"/>
      <c r="J111" s="122"/>
      <c r="K111" s="123"/>
      <c r="M111" s="30"/>
      <c r="N111" s="30"/>
    </row>
    <row r="112" spans="1:15" s="12" customFormat="1" ht="12" customHeight="1" x14ac:dyDescent="0.15">
      <c r="A112" s="35" t="s">
        <v>373</v>
      </c>
      <c r="B112" s="192" t="s">
        <v>374</v>
      </c>
      <c r="C112" s="192"/>
      <c r="D112" s="192"/>
      <c r="E112" s="192"/>
      <c r="F112" s="192"/>
      <c r="G112" s="60" t="s">
        <v>20</v>
      </c>
      <c r="H112" s="60"/>
      <c r="I112" s="7">
        <v>32.363999999999997</v>
      </c>
      <c r="J112" s="8"/>
      <c r="K112" s="36">
        <f t="shared" si="4"/>
        <v>0</v>
      </c>
      <c r="M112" s="30"/>
      <c r="N112" s="30"/>
    </row>
    <row r="113" spans="1:14" s="12" customFormat="1" ht="12" customHeight="1" thickBot="1" x14ac:dyDescent="0.2">
      <c r="A113" s="45" t="s">
        <v>375</v>
      </c>
      <c r="B113" s="194" t="s">
        <v>404</v>
      </c>
      <c r="C113" s="194"/>
      <c r="D113" s="194"/>
      <c r="E113" s="194"/>
      <c r="F113" s="194"/>
      <c r="G113" s="56" t="s">
        <v>20</v>
      </c>
      <c r="H113" s="56"/>
      <c r="I113" s="6">
        <v>18.059999999999999</v>
      </c>
      <c r="J113" s="4"/>
      <c r="K113" s="36">
        <f t="shared" si="4"/>
        <v>0</v>
      </c>
      <c r="M113" s="30"/>
      <c r="N113" s="30"/>
    </row>
    <row r="114" spans="1:14" s="12" customFormat="1" ht="12" customHeight="1" thickBot="1" x14ac:dyDescent="0.2">
      <c r="A114" s="121" t="s">
        <v>477</v>
      </c>
      <c r="B114" s="122"/>
      <c r="C114" s="122"/>
      <c r="D114" s="122"/>
      <c r="E114" s="122"/>
      <c r="F114" s="122"/>
      <c r="G114" s="122"/>
      <c r="H114" s="122"/>
      <c r="I114" s="122"/>
      <c r="J114" s="122"/>
      <c r="K114" s="123"/>
      <c r="M114" s="30"/>
      <c r="N114" s="30"/>
    </row>
    <row r="115" spans="1:14" ht="12" customHeight="1" x14ac:dyDescent="0.2">
      <c r="A115" s="41">
        <v>8635</v>
      </c>
      <c r="B115" s="195" t="s">
        <v>73</v>
      </c>
      <c r="C115" s="195"/>
      <c r="D115" s="195"/>
      <c r="E115" s="195"/>
      <c r="F115" s="195"/>
      <c r="G115" s="18" t="s">
        <v>32</v>
      </c>
      <c r="H115" s="18" t="s">
        <v>406</v>
      </c>
      <c r="I115" s="19">
        <v>217.55303999999998</v>
      </c>
      <c r="J115" s="18"/>
      <c r="K115" s="36">
        <f t="shared" si="4"/>
        <v>0</v>
      </c>
    </row>
    <row r="116" spans="1:14" s="12" customFormat="1" ht="12" customHeight="1" x14ac:dyDescent="0.15">
      <c r="A116" s="42">
        <v>8637</v>
      </c>
      <c r="B116" s="193" t="s">
        <v>74</v>
      </c>
      <c r="C116" s="193"/>
      <c r="D116" s="193"/>
      <c r="E116" s="193"/>
      <c r="F116" s="193"/>
      <c r="G116" s="20" t="s">
        <v>65</v>
      </c>
      <c r="H116" s="20"/>
      <c r="I116" s="19">
        <v>37.623419999999996</v>
      </c>
      <c r="J116" s="20"/>
      <c r="K116" s="36">
        <f t="shared" si="4"/>
        <v>0</v>
      </c>
      <c r="M116" s="30"/>
      <c r="N116" s="30"/>
    </row>
    <row r="117" spans="1:14" s="12" customFormat="1" ht="12" customHeight="1" x14ac:dyDescent="0.15">
      <c r="A117" s="42">
        <v>8636</v>
      </c>
      <c r="B117" s="193" t="s">
        <v>75</v>
      </c>
      <c r="C117" s="193"/>
      <c r="D117" s="193"/>
      <c r="E117" s="193"/>
      <c r="F117" s="193"/>
      <c r="G117" s="18" t="s">
        <v>32</v>
      </c>
      <c r="H117" s="18" t="s">
        <v>406</v>
      </c>
      <c r="I117" s="19">
        <v>217.55303999999998</v>
      </c>
      <c r="J117" s="20"/>
      <c r="K117" s="36">
        <f t="shared" si="4"/>
        <v>0</v>
      </c>
      <c r="M117" s="30"/>
      <c r="N117" s="30"/>
    </row>
    <row r="118" spans="1:14" s="12" customFormat="1" ht="12" customHeight="1" thickBot="1" x14ac:dyDescent="0.2">
      <c r="A118" s="42">
        <v>8638</v>
      </c>
      <c r="B118" s="193" t="s">
        <v>76</v>
      </c>
      <c r="C118" s="193"/>
      <c r="D118" s="193"/>
      <c r="E118" s="193"/>
      <c r="F118" s="193"/>
      <c r="G118" s="20" t="s">
        <v>65</v>
      </c>
      <c r="H118" s="18"/>
      <c r="I118" s="19">
        <v>37.623419999999996</v>
      </c>
      <c r="J118" s="20"/>
      <c r="K118" s="36">
        <f t="shared" si="4"/>
        <v>0</v>
      </c>
      <c r="M118" s="30"/>
      <c r="N118" s="30"/>
    </row>
    <row r="119" spans="1:14" s="12" customFormat="1" ht="12" hidden="1" customHeight="1" thickBot="1" x14ac:dyDescent="0.2">
      <c r="A119" s="57">
        <v>8633</v>
      </c>
      <c r="B119" s="196" t="s">
        <v>77</v>
      </c>
      <c r="C119" s="196"/>
      <c r="D119" s="196"/>
      <c r="E119" s="196"/>
      <c r="F119" s="196"/>
      <c r="G119" s="58" t="s">
        <v>50</v>
      </c>
      <c r="H119" s="58"/>
      <c r="I119" s="59">
        <v>24.91</v>
      </c>
      <c r="J119" s="58"/>
      <c r="K119" s="36">
        <f t="shared" si="4"/>
        <v>0</v>
      </c>
      <c r="M119" s="30"/>
      <c r="N119" s="30"/>
    </row>
    <row r="120" spans="1:14" s="12" customFormat="1" ht="12" customHeight="1" thickBot="1" x14ac:dyDescent="0.2">
      <c r="A120" s="121" t="s">
        <v>478</v>
      </c>
      <c r="B120" s="122"/>
      <c r="C120" s="122"/>
      <c r="D120" s="122"/>
      <c r="E120" s="122"/>
      <c r="F120" s="122"/>
      <c r="G120" s="122"/>
      <c r="H120" s="122"/>
      <c r="I120" s="122"/>
      <c r="J120" s="122"/>
      <c r="K120" s="123"/>
      <c r="M120" s="30"/>
      <c r="N120" s="30"/>
    </row>
    <row r="121" spans="1:14" s="12" customFormat="1" ht="12" customHeight="1" x14ac:dyDescent="0.15">
      <c r="A121" s="35" t="s">
        <v>604</v>
      </c>
      <c r="B121" s="139" t="s">
        <v>605</v>
      </c>
      <c r="C121" s="139"/>
      <c r="D121" s="139"/>
      <c r="E121" s="139"/>
      <c r="F121" s="139"/>
      <c r="G121" s="8" t="s">
        <v>5</v>
      </c>
      <c r="H121" s="18" t="s">
        <v>357</v>
      </c>
      <c r="I121" s="7">
        <v>460.05599999999998</v>
      </c>
      <c r="J121" s="5"/>
      <c r="K121" s="36">
        <f t="shared" ref="K121:K124" si="5">SUM(I121*J121)</f>
        <v>0</v>
      </c>
      <c r="M121" s="30"/>
      <c r="N121" s="30"/>
    </row>
    <row r="122" spans="1:14" s="12" customFormat="1" ht="12" customHeight="1" x14ac:dyDescent="0.15">
      <c r="A122" s="37" t="s">
        <v>606</v>
      </c>
      <c r="B122" s="139" t="s">
        <v>607</v>
      </c>
      <c r="C122" s="139"/>
      <c r="D122" s="139"/>
      <c r="E122" s="139"/>
      <c r="F122" s="139"/>
      <c r="G122" s="8" t="s">
        <v>5</v>
      </c>
      <c r="H122" s="18" t="s">
        <v>357</v>
      </c>
      <c r="I122" s="7">
        <v>460.05599999999998</v>
      </c>
      <c r="J122" s="5"/>
      <c r="K122" s="36">
        <f t="shared" si="5"/>
        <v>0</v>
      </c>
      <c r="M122" s="30"/>
      <c r="N122" s="30"/>
    </row>
    <row r="123" spans="1:14" s="12" customFormat="1" ht="12" customHeight="1" x14ac:dyDescent="0.15">
      <c r="A123" s="37" t="s">
        <v>355</v>
      </c>
      <c r="B123" s="139" t="s">
        <v>371</v>
      </c>
      <c r="C123" s="139"/>
      <c r="D123" s="139"/>
      <c r="E123" s="139"/>
      <c r="F123" s="139"/>
      <c r="G123" s="8" t="s">
        <v>56</v>
      </c>
      <c r="H123" s="18" t="s">
        <v>357</v>
      </c>
      <c r="I123" s="7">
        <v>460.05599999999998</v>
      </c>
      <c r="J123" s="5"/>
      <c r="K123" s="36">
        <f t="shared" si="5"/>
        <v>0</v>
      </c>
      <c r="M123" s="30"/>
      <c r="N123" s="30"/>
    </row>
    <row r="124" spans="1:14" s="12" customFormat="1" ht="12" customHeight="1" x14ac:dyDescent="0.15">
      <c r="A124" s="37" t="s">
        <v>356</v>
      </c>
      <c r="B124" s="139" t="s">
        <v>372</v>
      </c>
      <c r="C124" s="139"/>
      <c r="D124" s="139"/>
      <c r="E124" s="139"/>
      <c r="F124" s="139"/>
      <c r="G124" s="8" t="s">
        <v>56</v>
      </c>
      <c r="H124" s="18" t="s">
        <v>357</v>
      </c>
      <c r="I124" s="7">
        <v>460.05599999999998</v>
      </c>
      <c r="J124" s="5"/>
      <c r="K124" s="36">
        <f t="shared" si="5"/>
        <v>0</v>
      </c>
      <c r="M124" s="30"/>
      <c r="N124" s="30"/>
    </row>
    <row r="125" spans="1:14" s="12" customFormat="1" ht="12" customHeight="1" x14ac:dyDescent="0.15">
      <c r="A125" s="37" t="s">
        <v>69</v>
      </c>
      <c r="B125" s="139" t="s">
        <v>70</v>
      </c>
      <c r="C125" s="139"/>
      <c r="D125" s="139"/>
      <c r="E125" s="139"/>
      <c r="F125" s="139"/>
      <c r="G125" s="5" t="s">
        <v>7</v>
      </c>
      <c r="H125" s="20" t="s">
        <v>358</v>
      </c>
      <c r="I125" s="7">
        <v>441.86400000000003</v>
      </c>
      <c r="J125" s="5"/>
      <c r="K125" s="36">
        <f t="shared" ref="K125:K126" si="6">SUM(I125*J125)</f>
        <v>0</v>
      </c>
      <c r="M125" s="30"/>
      <c r="N125" s="30"/>
    </row>
    <row r="126" spans="1:14" ht="13" customHeight="1" thickBot="1" x14ac:dyDescent="0.25">
      <c r="A126" s="45" t="s">
        <v>71</v>
      </c>
      <c r="B126" s="133" t="s">
        <v>72</v>
      </c>
      <c r="C126" s="133"/>
      <c r="D126" s="133"/>
      <c r="E126" s="133"/>
      <c r="F126" s="133"/>
      <c r="G126" s="4" t="s">
        <v>7</v>
      </c>
      <c r="H126" s="58" t="s">
        <v>358</v>
      </c>
      <c r="I126" s="7">
        <v>441.86400000000003</v>
      </c>
      <c r="J126" s="4"/>
      <c r="K126" s="36">
        <f t="shared" si="6"/>
        <v>0</v>
      </c>
    </row>
    <row r="127" spans="1:14" s="12" customFormat="1" ht="12" customHeight="1" thickBot="1" x14ac:dyDescent="0.2">
      <c r="A127" s="121" t="s">
        <v>479</v>
      </c>
      <c r="B127" s="122"/>
      <c r="C127" s="122"/>
      <c r="D127" s="122"/>
      <c r="E127" s="122"/>
      <c r="F127" s="122"/>
      <c r="G127" s="122"/>
      <c r="H127" s="122"/>
      <c r="I127" s="122"/>
      <c r="J127" s="122"/>
      <c r="K127" s="123"/>
      <c r="M127" s="30"/>
      <c r="N127" s="30"/>
    </row>
    <row r="128" spans="1:14" s="21" customFormat="1" ht="12" hidden="1" customHeight="1" x14ac:dyDescent="0.15">
      <c r="A128" s="80" t="s">
        <v>620</v>
      </c>
      <c r="B128" s="131" t="s">
        <v>52</v>
      </c>
      <c r="C128" s="131"/>
      <c r="D128" s="131"/>
      <c r="E128" s="131"/>
      <c r="F128" s="131"/>
      <c r="G128" s="81" t="s">
        <v>53</v>
      </c>
      <c r="H128" s="81" t="s">
        <v>406</v>
      </c>
      <c r="I128" s="82">
        <v>141.87</v>
      </c>
      <c r="J128" s="72"/>
      <c r="K128" s="75">
        <f t="shared" ref="K128:K133" si="7">SUM(I128*J128)</f>
        <v>0</v>
      </c>
      <c r="M128" s="33"/>
      <c r="N128" s="33"/>
    </row>
    <row r="129" spans="1:14" s="12" customFormat="1" ht="12" hidden="1" customHeight="1" x14ac:dyDescent="0.15">
      <c r="A129" s="71">
        <v>2456</v>
      </c>
      <c r="B129" s="186" t="s">
        <v>54</v>
      </c>
      <c r="C129" s="186"/>
      <c r="D129" s="186"/>
      <c r="E129" s="186"/>
      <c r="F129" s="186"/>
      <c r="G129" s="81" t="s">
        <v>53</v>
      </c>
      <c r="H129" s="81" t="s">
        <v>406</v>
      </c>
      <c r="I129" s="82">
        <v>141.87</v>
      </c>
      <c r="J129" s="74"/>
      <c r="K129" s="75">
        <f t="shared" si="7"/>
        <v>0</v>
      </c>
      <c r="M129" s="30"/>
      <c r="N129" s="30"/>
    </row>
    <row r="130" spans="1:14" s="12" customFormat="1" ht="12" hidden="1" customHeight="1" x14ac:dyDescent="0.15">
      <c r="A130" s="80" t="s">
        <v>410</v>
      </c>
      <c r="B130" s="131" t="s">
        <v>409</v>
      </c>
      <c r="C130" s="131"/>
      <c r="D130" s="131"/>
      <c r="E130" s="131"/>
      <c r="F130" s="131"/>
      <c r="G130" s="81" t="s">
        <v>32</v>
      </c>
      <c r="H130" s="81" t="s">
        <v>62</v>
      </c>
      <c r="I130" s="82">
        <v>64.33</v>
      </c>
      <c r="J130" s="72"/>
      <c r="K130" s="75">
        <f t="shared" si="7"/>
        <v>0</v>
      </c>
      <c r="M130" s="30"/>
      <c r="N130" s="30"/>
    </row>
    <row r="131" spans="1:14" s="12" customFormat="1" ht="12" hidden="1" customHeight="1" x14ac:dyDescent="0.15">
      <c r="A131" s="71" t="s">
        <v>411</v>
      </c>
      <c r="B131" s="131" t="s">
        <v>408</v>
      </c>
      <c r="C131" s="131"/>
      <c r="D131" s="131"/>
      <c r="E131" s="131"/>
      <c r="F131" s="131"/>
      <c r="G131" s="81" t="s">
        <v>32</v>
      </c>
      <c r="H131" s="81" t="s">
        <v>62</v>
      </c>
      <c r="I131" s="82">
        <v>64.33</v>
      </c>
      <c r="J131" s="74"/>
      <c r="K131" s="75">
        <f t="shared" si="7"/>
        <v>0</v>
      </c>
      <c r="M131" s="30"/>
      <c r="N131" s="30"/>
    </row>
    <row r="132" spans="1:14" s="12" customFormat="1" ht="12" hidden="1" customHeight="1" x14ac:dyDescent="0.15">
      <c r="A132" s="80" t="s">
        <v>412</v>
      </c>
      <c r="B132" s="131" t="s">
        <v>508</v>
      </c>
      <c r="C132" s="131"/>
      <c r="D132" s="131"/>
      <c r="E132" s="131"/>
      <c r="F132" s="131"/>
      <c r="G132" s="81" t="s">
        <v>7</v>
      </c>
      <c r="H132" s="81" t="s">
        <v>62</v>
      </c>
      <c r="I132" s="82">
        <v>67.58</v>
      </c>
      <c r="J132" s="72"/>
      <c r="K132" s="75">
        <f t="shared" si="7"/>
        <v>0</v>
      </c>
      <c r="M132" s="30"/>
      <c r="N132" s="30"/>
    </row>
    <row r="133" spans="1:14" s="12" customFormat="1" ht="12" hidden="1" customHeight="1" x14ac:dyDescent="0.15">
      <c r="A133" s="76" t="s">
        <v>413</v>
      </c>
      <c r="B133" s="197" t="s">
        <v>507</v>
      </c>
      <c r="C133" s="197"/>
      <c r="D133" s="197"/>
      <c r="E133" s="197"/>
      <c r="F133" s="197"/>
      <c r="G133" s="83" t="s">
        <v>7</v>
      </c>
      <c r="H133" s="83" t="s">
        <v>62</v>
      </c>
      <c r="I133" s="82">
        <v>67.58</v>
      </c>
      <c r="J133" s="78"/>
      <c r="K133" s="75">
        <f t="shared" si="7"/>
        <v>0</v>
      </c>
      <c r="M133" s="30"/>
      <c r="N133" s="30"/>
    </row>
    <row r="134" spans="1:14" s="12" customFormat="1" ht="12" customHeight="1" x14ac:dyDescent="0.15">
      <c r="A134" s="62" t="s">
        <v>618</v>
      </c>
      <c r="B134" s="120" t="s">
        <v>626</v>
      </c>
      <c r="C134" s="120"/>
      <c r="D134" s="120"/>
      <c r="E134" s="120"/>
      <c r="F134" s="120"/>
      <c r="G134" s="24" t="s">
        <v>9</v>
      </c>
      <c r="H134" s="24" t="s">
        <v>627</v>
      </c>
      <c r="I134" s="7">
        <v>28.071359999999995</v>
      </c>
      <c r="J134" s="4"/>
      <c r="K134" s="36">
        <f>SUM(I134*J134)</f>
        <v>0</v>
      </c>
      <c r="M134" s="30"/>
      <c r="N134" s="30"/>
    </row>
    <row r="135" spans="1:14" s="12" customFormat="1" ht="12" customHeight="1" x14ac:dyDescent="0.15">
      <c r="A135" s="62" t="s">
        <v>619</v>
      </c>
      <c r="B135" s="120" t="s">
        <v>628</v>
      </c>
      <c r="C135" s="120"/>
      <c r="D135" s="120"/>
      <c r="E135" s="120"/>
      <c r="F135" s="120"/>
      <c r="G135" s="24" t="s">
        <v>9</v>
      </c>
      <c r="H135" s="24" t="s">
        <v>627</v>
      </c>
      <c r="I135" s="7">
        <v>28.071359999999995</v>
      </c>
      <c r="J135" s="4"/>
      <c r="K135" s="36">
        <f t="shared" ref="K135:K136" si="8">SUM(I135*J135)</f>
        <v>0</v>
      </c>
      <c r="M135" s="30"/>
      <c r="N135" s="30"/>
    </row>
    <row r="136" spans="1:14" s="12" customFormat="1" ht="12" customHeight="1" x14ac:dyDescent="0.15">
      <c r="A136" s="10" t="s">
        <v>621</v>
      </c>
      <c r="B136" s="120" t="s">
        <v>624</v>
      </c>
      <c r="C136" s="120"/>
      <c r="D136" s="120"/>
      <c r="E136" s="120"/>
      <c r="F136" s="120"/>
      <c r="G136" s="24" t="s">
        <v>625</v>
      </c>
      <c r="H136" s="24" t="s">
        <v>406</v>
      </c>
      <c r="I136" s="7">
        <v>238.60799999999995</v>
      </c>
      <c r="J136" s="4"/>
      <c r="K136" s="36">
        <f t="shared" si="8"/>
        <v>0</v>
      </c>
      <c r="M136" s="30"/>
      <c r="N136" s="30"/>
    </row>
    <row r="137" spans="1:14" s="12" customFormat="1" ht="12" customHeight="1" thickBot="1" x14ac:dyDescent="0.2">
      <c r="A137" s="84" t="s">
        <v>622</v>
      </c>
      <c r="B137" s="133" t="s">
        <v>623</v>
      </c>
      <c r="C137" s="133"/>
      <c r="D137" s="133"/>
      <c r="E137" s="133"/>
      <c r="F137" s="133"/>
      <c r="G137" s="46" t="s">
        <v>625</v>
      </c>
      <c r="H137" s="46" t="s">
        <v>406</v>
      </c>
      <c r="I137" s="7">
        <v>238.60799999999995</v>
      </c>
      <c r="J137" s="4"/>
      <c r="K137" s="36">
        <f t="shared" ref="K137" si="9">SUM(I137*J137)</f>
        <v>0</v>
      </c>
      <c r="M137" s="30"/>
      <c r="N137" s="30"/>
    </row>
    <row r="138" spans="1:14" s="12" customFormat="1" ht="12" customHeight="1" thickBot="1" x14ac:dyDescent="0.2">
      <c r="A138" s="121" t="s">
        <v>486</v>
      </c>
      <c r="B138" s="122"/>
      <c r="C138" s="122"/>
      <c r="D138" s="122"/>
      <c r="E138" s="122"/>
      <c r="F138" s="122"/>
      <c r="G138" s="122"/>
      <c r="H138" s="122"/>
      <c r="I138" s="122"/>
      <c r="J138" s="122"/>
      <c r="K138" s="123"/>
      <c r="M138" s="30"/>
      <c r="N138" s="30"/>
    </row>
    <row r="139" spans="1:14" s="12" customFormat="1" ht="12" customHeight="1" x14ac:dyDescent="0.15">
      <c r="A139" s="35" t="s">
        <v>217</v>
      </c>
      <c r="B139" s="168" t="s">
        <v>218</v>
      </c>
      <c r="C139" s="169"/>
      <c r="D139" s="169"/>
      <c r="E139" s="169"/>
      <c r="F139" s="170"/>
      <c r="G139" s="8" t="s">
        <v>219</v>
      </c>
      <c r="H139" s="8" t="s">
        <v>21</v>
      </c>
      <c r="I139" s="7">
        <v>140.35199999999998</v>
      </c>
      <c r="J139" s="8"/>
      <c r="K139" s="36">
        <f t="shared" ref="K139:K144" si="10">SUM(I139*J139)</f>
        <v>0</v>
      </c>
      <c r="M139" s="30"/>
      <c r="N139" s="30"/>
    </row>
    <row r="140" spans="1:14" s="12" customFormat="1" ht="12" customHeight="1" x14ac:dyDescent="0.15">
      <c r="A140" s="37" t="s">
        <v>220</v>
      </c>
      <c r="B140" s="128" t="s">
        <v>221</v>
      </c>
      <c r="C140" s="129"/>
      <c r="D140" s="129"/>
      <c r="E140" s="129"/>
      <c r="F140" s="130"/>
      <c r="G140" s="8" t="s">
        <v>219</v>
      </c>
      <c r="H140" s="8" t="s">
        <v>21</v>
      </c>
      <c r="I140" s="7">
        <v>140.35199999999998</v>
      </c>
      <c r="J140" s="5"/>
      <c r="K140" s="36">
        <f t="shared" si="10"/>
        <v>0</v>
      </c>
      <c r="M140" s="30"/>
      <c r="N140" s="30"/>
    </row>
    <row r="141" spans="1:14" s="12" customFormat="1" ht="12" customHeight="1" x14ac:dyDescent="0.15">
      <c r="A141" s="37" t="s">
        <v>222</v>
      </c>
      <c r="B141" s="128" t="s">
        <v>223</v>
      </c>
      <c r="C141" s="129"/>
      <c r="D141" s="129"/>
      <c r="E141" s="129"/>
      <c r="F141" s="130"/>
      <c r="G141" s="8" t="s">
        <v>219</v>
      </c>
      <c r="H141" s="8" t="s">
        <v>21</v>
      </c>
      <c r="I141" s="7">
        <v>140.35199999999998</v>
      </c>
      <c r="J141" s="5"/>
      <c r="K141" s="36">
        <f t="shared" si="10"/>
        <v>0</v>
      </c>
      <c r="M141" s="30"/>
      <c r="N141" s="30"/>
    </row>
    <row r="142" spans="1:14" s="12" customFormat="1" ht="12" customHeight="1" x14ac:dyDescent="0.15">
      <c r="A142" s="37" t="s">
        <v>224</v>
      </c>
      <c r="B142" s="128" t="s">
        <v>225</v>
      </c>
      <c r="C142" s="129"/>
      <c r="D142" s="129"/>
      <c r="E142" s="129"/>
      <c r="F142" s="130"/>
      <c r="G142" s="8" t="s">
        <v>219</v>
      </c>
      <c r="H142" s="8" t="s">
        <v>21</v>
      </c>
      <c r="I142" s="7">
        <v>140.35199999999998</v>
      </c>
      <c r="J142" s="5"/>
      <c r="K142" s="36">
        <f t="shared" si="10"/>
        <v>0</v>
      </c>
      <c r="M142" s="30"/>
      <c r="N142" s="30"/>
    </row>
    <row r="143" spans="1:14" s="12" customFormat="1" ht="12" customHeight="1" x14ac:dyDescent="0.15">
      <c r="A143" s="37" t="s">
        <v>226</v>
      </c>
      <c r="B143" s="128" t="s">
        <v>227</v>
      </c>
      <c r="C143" s="129"/>
      <c r="D143" s="129"/>
      <c r="E143" s="129"/>
      <c r="F143" s="130"/>
      <c r="G143" s="8" t="s">
        <v>219</v>
      </c>
      <c r="H143" s="8" t="s">
        <v>21</v>
      </c>
      <c r="I143" s="7">
        <v>140.35199999999998</v>
      </c>
      <c r="J143" s="5"/>
      <c r="K143" s="36">
        <f t="shared" si="10"/>
        <v>0</v>
      </c>
      <c r="M143" s="30"/>
      <c r="N143" s="30"/>
    </row>
    <row r="144" spans="1:14" s="12" customFormat="1" ht="12" customHeight="1" thickBot="1" x14ac:dyDescent="0.2">
      <c r="A144" s="45" t="s">
        <v>228</v>
      </c>
      <c r="B144" s="166" t="s">
        <v>229</v>
      </c>
      <c r="C144" s="166"/>
      <c r="D144" s="166"/>
      <c r="E144" s="166"/>
      <c r="F144" s="166"/>
      <c r="G144" s="51" t="s">
        <v>219</v>
      </c>
      <c r="H144" s="4" t="s">
        <v>21</v>
      </c>
      <c r="I144" s="7">
        <v>140.35199999999998</v>
      </c>
      <c r="J144" s="4"/>
      <c r="K144" s="36">
        <f t="shared" si="10"/>
        <v>0</v>
      </c>
      <c r="M144" s="30"/>
      <c r="N144" s="30"/>
    </row>
    <row r="145" spans="1:14" s="12" customFormat="1" ht="12" customHeight="1" thickBot="1" x14ac:dyDescent="0.2">
      <c r="A145" s="121" t="s">
        <v>563</v>
      </c>
      <c r="B145" s="122"/>
      <c r="C145" s="122"/>
      <c r="D145" s="122"/>
      <c r="E145" s="122"/>
      <c r="F145" s="122"/>
      <c r="G145" s="122"/>
      <c r="H145" s="122"/>
      <c r="I145" s="122"/>
      <c r="J145" s="122"/>
      <c r="K145" s="123"/>
      <c r="M145" s="30"/>
      <c r="N145" s="30"/>
    </row>
    <row r="146" spans="1:14" s="12" customFormat="1" ht="12" customHeight="1" x14ac:dyDescent="0.15">
      <c r="A146" s="35" t="s">
        <v>564</v>
      </c>
      <c r="B146" s="154" t="s">
        <v>581</v>
      </c>
      <c r="C146" s="155"/>
      <c r="D146" s="155"/>
      <c r="E146" s="155"/>
      <c r="F146" s="156"/>
      <c r="G146" s="3" t="s">
        <v>9</v>
      </c>
      <c r="H146" s="3" t="s">
        <v>601</v>
      </c>
      <c r="I146" s="7">
        <v>74.075999999999993</v>
      </c>
      <c r="J146" s="8"/>
      <c r="K146" s="36">
        <f t="shared" ref="K146:K154" si="11">SUM(I146*J146)</f>
        <v>0</v>
      </c>
      <c r="M146" s="30"/>
      <c r="N146" s="30"/>
    </row>
    <row r="147" spans="1:14" s="12" customFormat="1" ht="12" customHeight="1" x14ac:dyDescent="0.15">
      <c r="A147" s="35" t="s">
        <v>565</v>
      </c>
      <c r="B147" s="154" t="s">
        <v>582</v>
      </c>
      <c r="C147" s="155"/>
      <c r="D147" s="155"/>
      <c r="E147" s="155"/>
      <c r="F147" s="156"/>
      <c r="G147" s="3" t="s">
        <v>9</v>
      </c>
      <c r="H147" s="3" t="s">
        <v>601</v>
      </c>
      <c r="I147" s="7">
        <v>74.075999999999993</v>
      </c>
      <c r="J147" s="5"/>
      <c r="K147" s="36">
        <f t="shared" si="11"/>
        <v>0</v>
      </c>
      <c r="M147" s="30"/>
      <c r="N147" s="30"/>
    </row>
    <row r="148" spans="1:14" s="12" customFormat="1" ht="12" customHeight="1" x14ac:dyDescent="0.15">
      <c r="A148" s="35" t="s">
        <v>566</v>
      </c>
      <c r="B148" s="154" t="s">
        <v>583</v>
      </c>
      <c r="C148" s="155"/>
      <c r="D148" s="155"/>
      <c r="E148" s="155"/>
      <c r="F148" s="156"/>
      <c r="G148" s="3" t="s">
        <v>9</v>
      </c>
      <c r="H148" s="3" t="s">
        <v>601</v>
      </c>
      <c r="I148" s="7">
        <v>74.075999999999993</v>
      </c>
      <c r="J148" s="5"/>
      <c r="K148" s="36">
        <f t="shared" si="11"/>
        <v>0</v>
      </c>
      <c r="M148" s="30"/>
      <c r="N148" s="30"/>
    </row>
    <row r="149" spans="1:14" s="12" customFormat="1" ht="12" customHeight="1" x14ac:dyDescent="0.15">
      <c r="A149" s="35" t="s">
        <v>567</v>
      </c>
      <c r="B149" s="154" t="s">
        <v>584</v>
      </c>
      <c r="C149" s="155"/>
      <c r="D149" s="155"/>
      <c r="E149" s="155"/>
      <c r="F149" s="156"/>
      <c r="G149" s="3" t="s">
        <v>9</v>
      </c>
      <c r="H149" s="3" t="s">
        <v>601</v>
      </c>
      <c r="I149" s="7">
        <v>74.075999999999993</v>
      </c>
      <c r="J149" s="5"/>
      <c r="K149" s="36">
        <f t="shared" si="11"/>
        <v>0</v>
      </c>
      <c r="M149" s="30"/>
      <c r="N149" s="30"/>
    </row>
    <row r="150" spans="1:14" s="12" customFormat="1" ht="12" customHeight="1" x14ac:dyDescent="0.15">
      <c r="A150" s="35" t="s">
        <v>568</v>
      </c>
      <c r="B150" s="154" t="s">
        <v>585</v>
      </c>
      <c r="C150" s="155"/>
      <c r="D150" s="155"/>
      <c r="E150" s="155"/>
      <c r="F150" s="156"/>
      <c r="G150" s="3" t="s">
        <v>9</v>
      </c>
      <c r="H150" s="3" t="s">
        <v>601</v>
      </c>
      <c r="I150" s="7">
        <v>74.075999999999993</v>
      </c>
      <c r="J150" s="5"/>
      <c r="K150" s="36">
        <f t="shared" si="11"/>
        <v>0</v>
      </c>
      <c r="M150" s="30"/>
      <c r="N150" s="30"/>
    </row>
    <row r="151" spans="1:14" ht="13" customHeight="1" x14ac:dyDescent="0.2">
      <c r="A151" s="35" t="s">
        <v>569</v>
      </c>
      <c r="B151" s="154" t="s">
        <v>586</v>
      </c>
      <c r="C151" s="155"/>
      <c r="D151" s="155"/>
      <c r="E151" s="155"/>
      <c r="F151" s="156"/>
      <c r="G151" s="3" t="s">
        <v>9</v>
      </c>
      <c r="H151" s="3" t="s">
        <v>601</v>
      </c>
      <c r="I151" s="7">
        <v>74.075999999999993</v>
      </c>
      <c r="J151" s="5"/>
      <c r="K151" s="36">
        <f t="shared" si="11"/>
        <v>0</v>
      </c>
    </row>
    <row r="152" spans="1:14" s="12" customFormat="1" ht="12" customHeight="1" x14ac:dyDescent="0.15">
      <c r="A152" s="35" t="s">
        <v>570</v>
      </c>
      <c r="B152" s="154" t="s">
        <v>587</v>
      </c>
      <c r="C152" s="155"/>
      <c r="D152" s="155"/>
      <c r="E152" s="155"/>
      <c r="F152" s="156"/>
      <c r="G152" s="3" t="s">
        <v>9</v>
      </c>
      <c r="H152" s="3" t="s">
        <v>601</v>
      </c>
      <c r="I152" s="7">
        <v>74.075999999999993</v>
      </c>
      <c r="J152" s="5"/>
      <c r="K152" s="36">
        <f t="shared" si="11"/>
        <v>0</v>
      </c>
      <c r="M152" s="30"/>
      <c r="N152" s="30"/>
    </row>
    <row r="153" spans="1:14" s="12" customFormat="1" ht="12" customHeight="1" x14ac:dyDescent="0.15">
      <c r="A153" s="35" t="s">
        <v>571</v>
      </c>
      <c r="B153" s="154" t="s">
        <v>588</v>
      </c>
      <c r="C153" s="155"/>
      <c r="D153" s="155"/>
      <c r="E153" s="155"/>
      <c r="F153" s="156"/>
      <c r="G153" s="3" t="s">
        <v>9</v>
      </c>
      <c r="H153" s="3" t="s">
        <v>601</v>
      </c>
      <c r="I153" s="7">
        <v>74.075999999999993</v>
      </c>
      <c r="J153" s="5"/>
      <c r="K153" s="36">
        <f t="shared" si="11"/>
        <v>0</v>
      </c>
      <c r="M153" s="30"/>
      <c r="N153" s="30"/>
    </row>
    <row r="154" spans="1:14" s="12" customFormat="1" ht="12" customHeight="1" x14ac:dyDescent="0.15">
      <c r="A154" s="35" t="s">
        <v>572</v>
      </c>
      <c r="B154" s="154" t="s">
        <v>589</v>
      </c>
      <c r="C154" s="155"/>
      <c r="D154" s="155"/>
      <c r="E154" s="155"/>
      <c r="F154" s="156"/>
      <c r="G154" s="3" t="s">
        <v>9</v>
      </c>
      <c r="H154" s="3" t="s">
        <v>601</v>
      </c>
      <c r="I154" s="7">
        <v>74.075999999999993</v>
      </c>
      <c r="J154" s="4"/>
      <c r="K154" s="36">
        <f t="shared" si="11"/>
        <v>0</v>
      </c>
      <c r="M154" s="30"/>
      <c r="N154" s="30"/>
    </row>
    <row r="155" spans="1:14" s="12" customFormat="1" ht="12" customHeight="1" x14ac:dyDescent="0.15">
      <c r="A155" s="37" t="s">
        <v>573</v>
      </c>
      <c r="B155" s="154" t="s">
        <v>590</v>
      </c>
      <c r="C155" s="155"/>
      <c r="D155" s="155"/>
      <c r="E155" s="155"/>
      <c r="F155" s="156"/>
      <c r="G155" s="3" t="s">
        <v>9</v>
      </c>
      <c r="H155" s="3" t="s">
        <v>601</v>
      </c>
      <c r="I155" s="7">
        <v>74.075999999999993</v>
      </c>
      <c r="J155" s="5"/>
      <c r="K155" s="36">
        <f t="shared" ref="K155:K162" si="12">SUM(I155*J155)</f>
        <v>0</v>
      </c>
      <c r="M155" s="30"/>
      <c r="N155" s="30"/>
    </row>
    <row r="156" spans="1:14" s="12" customFormat="1" ht="12" customHeight="1" x14ac:dyDescent="0.15">
      <c r="A156" s="45" t="s">
        <v>574</v>
      </c>
      <c r="B156" s="154" t="s">
        <v>591</v>
      </c>
      <c r="C156" s="155"/>
      <c r="D156" s="155"/>
      <c r="E156" s="155"/>
      <c r="F156" s="156"/>
      <c r="G156" s="3" t="s">
        <v>9</v>
      </c>
      <c r="H156" s="3" t="s">
        <v>601</v>
      </c>
      <c r="I156" s="7">
        <v>74.075999999999993</v>
      </c>
      <c r="J156" s="4"/>
      <c r="K156" s="36">
        <f t="shared" si="12"/>
        <v>0</v>
      </c>
      <c r="M156" s="30"/>
      <c r="N156" s="30"/>
    </row>
    <row r="157" spans="1:14" s="12" customFormat="1" ht="12" customHeight="1" x14ac:dyDescent="0.15">
      <c r="A157" s="37" t="s">
        <v>575</v>
      </c>
      <c r="B157" s="154" t="s">
        <v>592</v>
      </c>
      <c r="C157" s="155"/>
      <c r="D157" s="155"/>
      <c r="E157" s="155"/>
      <c r="F157" s="156"/>
      <c r="G157" s="3" t="s">
        <v>9</v>
      </c>
      <c r="H157" s="3" t="s">
        <v>601</v>
      </c>
      <c r="I157" s="7">
        <v>89.676000000000002</v>
      </c>
      <c r="J157" s="5"/>
      <c r="K157" s="36">
        <f t="shared" si="12"/>
        <v>0</v>
      </c>
      <c r="M157" s="30"/>
      <c r="N157" s="30"/>
    </row>
    <row r="158" spans="1:14" s="12" customFormat="1" ht="12" customHeight="1" x14ac:dyDescent="0.15">
      <c r="A158" s="45" t="s">
        <v>576</v>
      </c>
      <c r="B158" s="154" t="s">
        <v>593</v>
      </c>
      <c r="C158" s="155"/>
      <c r="D158" s="155"/>
      <c r="E158" s="155"/>
      <c r="F158" s="156"/>
      <c r="G158" s="3" t="s">
        <v>9</v>
      </c>
      <c r="H158" s="3" t="s">
        <v>601</v>
      </c>
      <c r="I158" s="7">
        <v>89.676000000000002</v>
      </c>
      <c r="J158" s="4"/>
      <c r="K158" s="36">
        <f t="shared" si="12"/>
        <v>0</v>
      </c>
      <c r="M158" s="30"/>
      <c r="N158" s="30"/>
    </row>
    <row r="159" spans="1:14" s="12" customFormat="1" ht="12" customHeight="1" x14ac:dyDescent="0.15">
      <c r="A159" s="45" t="s">
        <v>577</v>
      </c>
      <c r="B159" s="154" t="s">
        <v>594</v>
      </c>
      <c r="C159" s="155"/>
      <c r="D159" s="155"/>
      <c r="E159" s="155"/>
      <c r="F159" s="156"/>
      <c r="G159" s="3" t="s">
        <v>9</v>
      </c>
      <c r="H159" s="3" t="s">
        <v>601</v>
      </c>
      <c r="I159" s="7">
        <v>89.676000000000002</v>
      </c>
      <c r="J159" s="5"/>
      <c r="K159" s="36">
        <f t="shared" si="12"/>
        <v>0</v>
      </c>
      <c r="M159" s="30"/>
      <c r="N159" s="30"/>
    </row>
    <row r="160" spans="1:14" s="12" customFormat="1" ht="12" customHeight="1" x14ac:dyDescent="0.15">
      <c r="A160" s="45" t="s">
        <v>578</v>
      </c>
      <c r="B160" s="154" t="s">
        <v>595</v>
      </c>
      <c r="C160" s="155"/>
      <c r="D160" s="155"/>
      <c r="E160" s="155"/>
      <c r="F160" s="156"/>
      <c r="G160" s="3" t="s">
        <v>9</v>
      </c>
      <c r="H160" s="3" t="s">
        <v>601</v>
      </c>
      <c r="I160" s="7">
        <v>118.25999999999999</v>
      </c>
      <c r="J160" s="4"/>
      <c r="K160" s="36">
        <f t="shared" si="12"/>
        <v>0</v>
      </c>
      <c r="M160" s="30"/>
      <c r="N160" s="30"/>
    </row>
    <row r="161" spans="1:14" s="12" customFormat="1" ht="12" customHeight="1" x14ac:dyDescent="0.15">
      <c r="A161" s="37" t="s">
        <v>579</v>
      </c>
      <c r="B161" s="154" t="s">
        <v>596</v>
      </c>
      <c r="C161" s="155"/>
      <c r="D161" s="155"/>
      <c r="E161" s="155"/>
      <c r="F161" s="156"/>
      <c r="G161" s="3" t="s">
        <v>9</v>
      </c>
      <c r="H161" s="3" t="s">
        <v>601</v>
      </c>
      <c r="I161" s="7">
        <v>118.25999999999999</v>
      </c>
      <c r="J161" s="5"/>
      <c r="K161" s="36">
        <f t="shared" si="12"/>
        <v>0</v>
      </c>
      <c r="M161" s="30"/>
      <c r="N161" s="30"/>
    </row>
    <row r="162" spans="1:14" s="12" customFormat="1" ht="12" customHeight="1" thickBot="1" x14ac:dyDescent="0.2">
      <c r="A162" s="45" t="s">
        <v>580</v>
      </c>
      <c r="B162" s="187" t="s">
        <v>597</v>
      </c>
      <c r="C162" s="187"/>
      <c r="D162" s="187"/>
      <c r="E162" s="187"/>
      <c r="F162" s="187"/>
      <c r="G162" s="61" t="s">
        <v>598</v>
      </c>
      <c r="H162" s="3" t="s">
        <v>601</v>
      </c>
      <c r="I162" s="7">
        <v>0</v>
      </c>
      <c r="J162" s="4"/>
      <c r="K162" s="36">
        <f t="shared" si="12"/>
        <v>0</v>
      </c>
      <c r="M162" s="30"/>
      <c r="N162" s="30"/>
    </row>
    <row r="163" spans="1:14" ht="13" customHeight="1" thickBot="1" x14ac:dyDescent="0.25">
      <c r="A163" s="121" t="s">
        <v>487</v>
      </c>
      <c r="B163" s="122"/>
      <c r="C163" s="122"/>
      <c r="D163" s="122"/>
      <c r="E163" s="122"/>
      <c r="F163" s="122"/>
      <c r="G163" s="122"/>
      <c r="H163" s="122"/>
      <c r="I163" s="122"/>
      <c r="J163" s="122"/>
      <c r="K163" s="123"/>
    </row>
    <row r="164" spans="1:14" s="12" customFormat="1" ht="12" customHeight="1" x14ac:dyDescent="0.15">
      <c r="A164" s="35" t="s">
        <v>230</v>
      </c>
      <c r="B164" s="154" t="s">
        <v>531</v>
      </c>
      <c r="C164" s="155"/>
      <c r="D164" s="155"/>
      <c r="E164" s="155"/>
      <c r="F164" s="156"/>
      <c r="G164" s="3" t="s">
        <v>56</v>
      </c>
      <c r="H164" s="3" t="s">
        <v>21</v>
      </c>
      <c r="I164" s="7">
        <v>84.216000000000008</v>
      </c>
      <c r="J164" s="8"/>
      <c r="K164" s="36">
        <f t="shared" ref="K164:K229" si="13">SUM(I164*J164)</f>
        <v>0</v>
      </c>
      <c r="M164" s="30"/>
      <c r="N164" s="30"/>
    </row>
    <row r="165" spans="1:14" s="12" customFormat="1" ht="12" customHeight="1" x14ac:dyDescent="0.15">
      <c r="A165" s="37" t="s">
        <v>231</v>
      </c>
      <c r="B165" s="127" t="s">
        <v>344</v>
      </c>
      <c r="C165" s="127"/>
      <c r="D165" s="127"/>
      <c r="E165" s="127"/>
      <c r="F165" s="127"/>
      <c r="G165" s="3" t="s">
        <v>56</v>
      </c>
      <c r="H165" s="3" t="s">
        <v>21</v>
      </c>
      <c r="I165" s="7">
        <v>84.216000000000008</v>
      </c>
      <c r="J165" s="5"/>
      <c r="K165" s="36">
        <f t="shared" si="13"/>
        <v>0</v>
      </c>
      <c r="M165" s="30"/>
      <c r="N165" s="30"/>
    </row>
    <row r="166" spans="1:14" s="12" customFormat="1" ht="12" customHeight="1" x14ac:dyDescent="0.15">
      <c r="A166" s="37" t="s">
        <v>232</v>
      </c>
      <c r="B166" s="127" t="s">
        <v>345</v>
      </c>
      <c r="C166" s="127"/>
      <c r="D166" s="127"/>
      <c r="E166" s="127"/>
      <c r="F166" s="127"/>
      <c r="G166" s="3" t="s">
        <v>56</v>
      </c>
      <c r="H166" s="3" t="s">
        <v>21</v>
      </c>
      <c r="I166" s="7">
        <v>84.216000000000008</v>
      </c>
      <c r="J166" s="5"/>
      <c r="K166" s="36">
        <f t="shared" si="13"/>
        <v>0</v>
      </c>
      <c r="M166" s="30"/>
      <c r="N166" s="30"/>
    </row>
    <row r="167" spans="1:14" s="12" customFormat="1" ht="12" customHeight="1" x14ac:dyDescent="0.15">
      <c r="A167" s="37" t="s">
        <v>233</v>
      </c>
      <c r="B167" s="127" t="s">
        <v>346</v>
      </c>
      <c r="C167" s="127"/>
      <c r="D167" s="127"/>
      <c r="E167" s="127"/>
      <c r="F167" s="127"/>
      <c r="G167" s="3" t="s">
        <v>56</v>
      </c>
      <c r="H167" s="3" t="s">
        <v>21</v>
      </c>
      <c r="I167" s="7">
        <v>84.216000000000008</v>
      </c>
      <c r="J167" s="5"/>
      <c r="K167" s="36">
        <f t="shared" si="13"/>
        <v>0</v>
      </c>
      <c r="M167" s="30"/>
      <c r="N167" s="30"/>
    </row>
    <row r="168" spans="1:14" ht="13" customHeight="1" x14ac:dyDescent="0.2">
      <c r="A168" s="37" t="s">
        <v>234</v>
      </c>
      <c r="B168" s="127" t="s">
        <v>347</v>
      </c>
      <c r="C168" s="127"/>
      <c r="D168" s="127"/>
      <c r="E168" s="127"/>
      <c r="F168" s="127"/>
      <c r="G168" s="3" t="s">
        <v>56</v>
      </c>
      <c r="H168" s="3" t="s">
        <v>21</v>
      </c>
      <c r="I168" s="7">
        <v>84.216000000000008</v>
      </c>
      <c r="J168" s="5"/>
      <c r="K168" s="36">
        <f t="shared" si="13"/>
        <v>0</v>
      </c>
    </row>
    <row r="169" spans="1:14" s="12" customFormat="1" ht="12" customHeight="1" x14ac:dyDescent="0.15">
      <c r="A169" s="37" t="s">
        <v>235</v>
      </c>
      <c r="B169" s="127" t="s">
        <v>348</v>
      </c>
      <c r="C169" s="127"/>
      <c r="D169" s="127"/>
      <c r="E169" s="127"/>
      <c r="F169" s="127"/>
      <c r="G169" s="3" t="s">
        <v>56</v>
      </c>
      <c r="H169" s="3" t="s">
        <v>21</v>
      </c>
      <c r="I169" s="7">
        <v>84.216000000000008</v>
      </c>
      <c r="J169" s="5"/>
      <c r="K169" s="36">
        <f t="shared" si="13"/>
        <v>0</v>
      </c>
      <c r="M169" s="30"/>
      <c r="N169" s="30"/>
    </row>
    <row r="170" spans="1:14" s="12" customFormat="1" ht="12" customHeight="1" x14ac:dyDescent="0.15">
      <c r="A170" s="37" t="s">
        <v>236</v>
      </c>
      <c r="B170" s="127" t="s">
        <v>349</v>
      </c>
      <c r="C170" s="127"/>
      <c r="D170" s="127"/>
      <c r="E170" s="127"/>
      <c r="F170" s="127"/>
      <c r="G170" s="3" t="s">
        <v>56</v>
      </c>
      <c r="H170" s="3" t="s">
        <v>21</v>
      </c>
      <c r="I170" s="7">
        <v>84.216000000000008</v>
      </c>
      <c r="J170" s="5"/>
      <c r="K170" s="36">
        <f t="shared" si="13"/>
        <v>0</v>
      </c>
      <c r="M170" s="30"/>
      <c r="N170" s="30"/>
    </row>
    <row r="171" spans="1:14" s="12" customFormat="1" ht="12" customHeight="1" x14ac:dyDescent="0.15">
      <c r="A171" s="37" t="s">
        <v>237</v>
      </c>
      <c r="B171" s="127" t="s">
        <v>350</v>
      </c>
      <c r="C171" s="127"/>
      <c r="D171" s="127"/>
      <c r="E171" s="127"/>
      <c r="F171" s="127"/>
      <c r="G171" s="3" t="s">
        <v>56</v>
      </c>
      <c r="H171" s="3" t="s">
        <v>21</v>
      </c>
      <c r="I171" s="7">
        <v>84.216000000000008</v>
      </c>
      <c r="J171" s="5"/>
      <c r="K171" s="36">
        <f t="shared" si="13"/>
        <v>0</v>
      </c>
      <c r="M171" s="30"/>
      <c r="N171" s="30"/>
    </row>
    <row r="172" spans="1:14" s="12" customFormat="1" ht="12" customHeight="1" x14ac:dyDescent="0.15">
      <c r="A172" s="45" t="s">
        <v>616</v>
      </c>
      <c r="B172" s="127" t="s">
        <v>617</v>
      </c>
      <c r="C172" s="127"/>
      <c r="D172" s="127"/>
      <c r="E172" s="127"/>
      <c r="F172" s="127"/>
      <c r="G172" s="3" t="s">
        <v>56</v>
      </c>
      <c r="H172" s="3" t="s">
        <v>21</v>
      </c>
      <c r="I172" s="7">
        <v>84.216000000000008</v>
      </c>
      <c r="J172" s="5"/>
      <c r="K172" s="36">
        <f t="shared" ref="K172:K173" si="14">SUM(I172*J172)</f>
        <v>0</v>
      </c>
      <c r="M172" s="30"/>
      <c r="N172" s="30"/>
    </row>
    <row r="173" spans="1:14" s="12" customFormat="1" ht="12" customHeight="1" x14ac:dyDescent="0.15">
      <c r="A173" s="45" t="s">
        <v>690</v>
      </c>
      <c r="B173" s="127" t="s">
        <v>691</v>
      </c>
      <c r="C173" s="127"/>
      <c r="D173" s="127"/>
      <c r="E173" s="127"/>
      <c r="F173" s="127"/>
      <c r="G173" s="3" t="s">
        <v>56</v>
      </c>
      <c r="H173" s="3" t="s">
        <v>21</v>
      </c>
      <c r="I173" s="7">
        <v>84.216000000000008</v>
      </c>
      <c r="J173" s="4"/>
      <c r="K173" s="36">
        <f t="shared" si="14"/>
        <v>0</v>
      </c>
      <c r="M173" s="30"/>
      <c r="N173" s="30"/>
    </row>
    <row r="174" spans="1:14" s="12" customFormat="1" ht="12" customHeight="1" x14ac:dyDescent="0.15">
      <c r="A174" s="45" t="s">
        <v>509</v>
      </c>
      <c r="B174" s="187" t="s">
        <v>510</v>
      </c>
      <c r="C174" s="187"/>
      <c r="D174" s="187"/>
      <c r="E174" s="187"/>
      <c r="F174" s="187"/>
      <c r="G174" s="10" t="s">
        <v>56</v>
      </c>
      <c r="H174" s="10" t="s">
        <v>21</v>
      </c>
      <c r="I174" s="7">
        <v>84.216000000000008</v>
      </c>
      <c r="J174" s="4"/>
      <c r="K174" s="36">
        <f>SUM(I174*J174)</f>
        <v>0</v>
      </c>
      <c r="M174" s="30"/>
      <c r="N174" s="30"/>
    </row>
    <row r="175" spans="1:14" s="12" customFormat="1" ht="12" customHeight="1" thickBot="1" x14ac:dyDescent="0.2">
      <c r="A175" s="45" t="s">
        <v>614</v>
      </c>
      <c r="B175" s="187" t="s">
        <v>615</v>
      </c>
      <c r="C175" s="187"/>
      <c r="D175" s="187"/>
      <c r="E175" s="187"/>
      <c r="F175" s="187"/>
      <c r="G175" s="61" t="s">
        <v>56</v>
      </c>
      <c r="H175" s="61" t="s">
        <v>21</v>
      </c>
      <c r="I175" s="7">
        <v>84.216000000000008</v>
      </c>
      <c r="J175" s="4"/>
      <c r="K175" s="36">
        <f>SUM(I175*J175)</f>
        <v>0</v>
      </c>
      <c r="M175" s="30"/>
      <c r="N175" s="30"/>
    </row>
    <row r="176" spans="1:14" s="12" customFormat="1" ht="12" customHeight="1" thickBot="1" x14ac:dyDescent="0.2">
      <c r="A176" s="121" t="s">
        <v>485</v>
      </c>
      <c r="B176" s="122"/>
      <c r="C176" s="122"/>
      <c r="D176" s="122"/>
      <c r="E176" s="122"/>
      <c r="F176" s="122"/>
      <c r="G176" s="122"/>
      <c r="H176" s="122"/>
      <c r="I176" s="122"/>
      <c r="J176" s="122"/>
      <c r="K176" s="123"/>
      <c r="M176" s="30"/>
      <c r="N176" s="30"/>
    </row>
    <row r="177" spans="1:14" s="12" customFormat="1" ht="12" customHeight="1" x14ac:dyDescent="0.15">
      <c r="A177" s="35" t="s">
        <v>203</v>
      </c>
      <c r="B177" s="139" t="s">
        <v>204</v>
      </c>
      <c r="C177" s="139"/>
      <c r="D177" s="139"/>
      <c r="E177" s="139"/>
      <c r="F177" s="139"/>
      <c r="G177" s="8" t="s">
        <v>20</v>
      </c>
      <c r="H177" s="8"/>
      <c r="I177" s="7">
        <v>31.835999999999999</v>
      </c>
      <c r="J177" s="8"/>
      <c r="K177" s="36">
        <f t="shared" si="13"/>
        <v>0</v>
      </c>
      <c r="M177" s="30"/>
      <c r="N177" s="30"/>
    </row>
    <row r="178" spans="1:14" ht="13" customHeight="1" thickBot="1" x14ac:dyDescent="0.25">
      <c r="A178" s="37" t="s">
        <v>205</v>
      </c>
      <c r="B178" s="120" t="s">
        <v>206</v>
      </c>
      <c r="C178" s="120"/>
      <c r="D178" s="120"/>
      <c r="E178" s="120"/>
      <c r="F178" s="120"/>
      <c r="G178" s="8" t="s">
        <v>20</v>
      </c>
      <c r="H178" s="8"/>
      <c r="I178" s="11">
        <v>29.244</v>
      </c>
      <c r="J178" s="5"/>
      <c r="K178" s="36">
        <f t="shared" si="13"/>
        <v>0</v>
      </c>
    </row>
    <row r="179" spans="1:14" s="12" customFormat="1" ht="12" hidden="1" customHeight="1" x14ac:dyDescent="0.2">
      <c r="A179" s="71" t="s">
        <v>207</v>
      </c>
      <c r="B179" s="186" t="s">
        <v>208</v>
      </c>
      <c r="C179" s="186"/>
      <c r="D179" s="186"/>
      <c r="E179" s="186"/>
      <c r="F179" s="186"/>
      <c r="G179" s="72" t="s">
        <v>20</v>
      </c>
      <c r="H179" s="72"/>
      <c r="I179" s="73">
        <v>24.37</v>
      </c>
      <c r="J179" s="74"/>
      <c r="K179" s="75">
        <f t="shared" si="13"/>
        <v>0</v>
      </c>
      <c r="M179" s="30"/>
      <c r="N179" s="30"/>
    </row>
    <row r="180" spans="1:14" s="12" customFormat="1" ht="12" hidden="1" customHeight="1" thickBot="1" x14ac:dyDescent="0.2">
      <c r="A180" s="76" t="s">
        <v>209</v>
      </c>
      <c r="B180" s="188" t="s">
        <v>210</v>
      </c>
      <c r="C180" s="188"/>
      <c r="D180" s="188"/>
      <c r="E180" s="188"/>
      <c r="F180" s="188"/>
      <c r="G180" s="77" t="s">
        <v>20</v>
      </c>
      <c r="H180" s="77"/>
      <c r="I180" s="73">
        <v>24.37</v>
      </c>
      <c r="J180" s="78"/>
      <c r="K180" s="75">
        <f t="shared" si="13"/>
        <v>0</v>
      </c>
      <c r="M180" s="30"/>
      <c r="N180" s="30"/>
    </row>
    <row r="181" spans="1:14" s="12" customFormat="1" ht="12" customHeight="1" thickBot="1" x14ac:dyDescent="0.2">
      <c r="A181" s="121" t="s">
        <v>488</v>
      </c>
      <c r="B181" s="122"/>
      <c r="C181" s="122"/>
      <c r="D181" s="122"/>
      <c r="E181" s="122"/>
      <c r="F181" s="122"/>
      <c r="G181" s="122"/>
      <c r="H181" s="122"/>
      <c r="I181" s="122"/>
      <c r="J181" s="122"/>
      <c r="K181" s="123"/>
      <c r="M181" s="30"/>
      <c r="N181" s="30"/>
    </row>
    <row r="182" spans="1:14" ht="13" customHeight="1" x14ac:dyDescent="0.2">
      <c r="A182" s="35" t="s">
        <v>238</v>
      </c>
      <c r="B182" s="162" t="s">
        <v>239</v>
      </c>
      <c r="C182" s="162"/>
      <c r="D182" s="162"/>
      <c r="E182" s="162"/>
      <c r="F182" s="162"/>
      <c r="G182" s="8" t="s">
        <v>65</v>
      </c>
      <c r="H182" s="3"/>
      <c r="I182" s="7">
        <v>22.032</v>
      </c>
      <c r="J182" s="8"/>
      <c r="K182" s="36">
        <f t="shared" si="13"/>
        <v>0</v>
      </c>
    </row>
    <row r="183" spans="1:14" s="12" customFormat="1" ht="12" customHeight="1" x14ac:dyDescent="0.15">
      <c r="A183" s="37" t="s">
        <v>240</v>
      </c>
      <c r="B183" s="127" t="s">
        <v>241</v>
      </c>
      <c r="C183" s="127"/>
      <c r="D183" s="127"/>
      <c r="E183" s="127"/>
      <c r="F183" s="127"/>
      <c r="G183" s="10" t="s">
        <v>65</v>
      </c>
      <c r="H183" s="3"/>
      <c r="I183" s="11">
        <v>22.032</v>
      </c>
      <c r="J183" s="5"/>
      <c r="K183" s="36">
        <f t="shared" si="13"/>
        <v>0</v>
      </c>
      <c r="M183" s="30"/>
      <c r="N183" s="30"/>
    </row>
    <row r="184" spans="1:14" s="12" customFormat="1" ht="12" customHeight="1" x14ac:dyDescent="0.15">
      <c r="A184" s="37" t="s">
        <v>242</v>
      </c>
      <c r="B184" s="162" t="s">
        <v>243</v>
      </c>
      <c r="C184" s="162"/>
      <c r="D184" s="162"/>
      <c r="E184" s="162"/>
      <c r="F184" s="162"/>
      <c r="G184" s="5" t="s">
        <v>65</v>
      </c>
      <c r="H184" s="3"/>
      <c r="I184" s="11">
        <v>17.28</v>
      </c>
      <c r="J184" s="5"/>
      <c r="K184" s="36">
        <f t="shared" si="13"/>
        <v>0</v>
      </c>
      <c r="M184" s="30"/>
      <c r="N184" s="30"/>
    </row>
    <row r="185" spans="1:14" s="12" customFormat="1" ht="12" customHeight="1" x14ac:dyDescent="0.15">
      <c r="A185" s="37" t="s">
        <v>244</v>
      </c>
      <c r="B185" s="127" t="s">
        <v>245</v>
      </c>
      <c r="C185" s="127"/>
      <c r="D185" s="127"/>
      <c r="E185" s="127"/>
      <c r="F185" s="127"/>
      <c r="G185" s="10" t="s">
        <v>116</v>
      </c>
      <c r="H185" s="3"/>
      <c r="I185" s="11">
        <v>17.28</v>
      </c>
      <c r="J185" s="5"/>
      <c r="K185" s="36">
        <f t="shared" si="13"/>
        <v>0</v>
      </c>
      <c r="M185" s="30"/>
      <c r="N185" s="30"/>
    </row>
    <row r="186" spans="1:14" s="12" customFormat="1" ht="12" customHeight="1" x14ac:dyDescent="0.15">
      <c r="A186" s="37" t="s">
        <v>246</v>
      </c>
      <c r="B186" s="127" t="s">
        <v>247</v>
      </c>
      <c r="C186" s="127"/>
      <c r="D186" s="127"/>
      <c r="E186" s="127"/>
      <c r="F186" s="127"/>
      <c r="G186" s="10" t="s">
        <v>116</v>
      </c>
      <c r="H186" s="3"/>
      <c r="I186" s="11">
        <v>18.84</v>
      </c>
      <c r="J186" s="5"/>
      <c r="K186" s="36">
        <f t="shared" si="13"/>
        <v>0</v>
      </c>
      <c r="M186" s="30"/>
      <c r="N186" s="30"/>
    </row>
    <row r="187" spans="1:14" s="12" customFormat="1" ht="12" customHeight="1" x14ac:dyDescent="0.15">
      <c r="A187" s="37" t="s">
        <v>248</v>
      </c>
      <c r="B187" s="127" t="s">
        <v>249</v>
      </c>
      <c r="C187" s="127"/>
      <c r="D187" s="127"/>
      <c r="E187" s="127"/>
      <c r="F187" s="127"/>
      <c r="G187" s="10" t="s">
        <v>116</v>
      </c>
      <c r="H187" s="3"/>
      <c r="I187" s="11">
        <v>18.84</v>
      </c>
      <c r="J187" s="5"/>
      <c r="K187" s="36">
        <f t="shared" si="13"/>
        <v>0</v>
      </c>
      <c r="M187" s="30"/>
      <c r="N187" s="30"/>
    </row>
    <row r="188" spans="1:14" s="12" customFormat="1" ht="12" customHeight="1" x14ac:dyDescent="0.15">
      <c r="A188" s="37" t="s">
        <v>250</v>
      </c>
      <c r="B188" s="127" t="s">
        <v>251</v>
      </c>
      <c r="C188" s="127"/>
      <c r="D188" s="127"/>
      <c r="E188" s="127"/>
      <c r="F188" s="127"/>
      <c r="G188" s="10" t="s">
        <v>116</v>
      </c>
      <c r="H188" s="3"/>
      <c r="I188" s="11">
        <v>22.032</v>
      </c>
      <c r="J188" s="5"/>
      <c r="K188" s="36">
        <f t="shared" si="13"/>
        <v>0</v>
      </c>
      <c r="M188" s="30"/>
      <c r="N188" s="30"/>
    </row>
    <row r="189" spans="1:14" s="12" customFormat="1" ht="12" customHeight="1" thickBot="1" x14ac:dyDescent="0.2">
      <c r="A189" s="45" t="s">
        <v>511</v>
      </c>
      <c r="B189" s="187" t="s">
        <v>512</v>
      </c>
      <c r="C189" s="187"/>
      <c r="D189" s="187"/>
      <c r="E189" s="187"/>
      <c r="F189" s="187"/>
      <c r="G189" s="62" t="s">
        <v>513</v>
      </c>
      <c r="H189" s="61"/>
      <c r="I189" s="50">
        <v>103.74</v>
      </c>
      <c r="J189" s="4"/>
      <c r="K189" s="36">
        <f t="shared" si="13"/>
        <v>0</v>
      </c>
      <c r="M189" s="30"/>
      <c r="N189" s="30"/>
    </row>
    <row r="190" spans="1:14" s="12" customFormat="1" ht="12" customHeight="1" thickBot="1" x14ac:dyDescent="0.2">
      <c r="A190" s="121" t="s">
        <v>489</v>
      </c>
      <c r="B190" s="122"/>
      <c r="C190" s="122"/>
      <c r="D190" s="122"/>
      <c r="E190" s="122"/>
      <c r="F190" s="122"/>
      <c r="G190" s="122"/>
      <c r="H190" s="122"/>
      <c r="I190" s="122"/>
      <c r="J190" s="122"/>
      <c r="K190" s="123"/>
      <c r="M190" s="30"/>
      <c r="N190" s="30"/>
    </row>
    <row r="191" spans="1:14" s="12" customFormat="1" ht="12" customHeight="1" x14ac:dyDescent="0.15">
      <c r="A191" s="35" t="s">
        <v>211</v>
      </c>
      <c r="B191" s="139" t="s">
        <v>212</v>
      </c>
      <c r="C191" s="139"/>
      <c r="D191" s="139"/>
      <c r="E191" s="139"/>
      <c r="F191" s="139"/>
      <c r="G191" s="8" t="s">
        <v>9</v>
      </c>
      <c r="H191" s="8"/>
      <c r="I191" s="7">
        <v>18.456</v>
      </c>
      <c r="J191" s="8"/>
      <c r="K191" s="36">
        <f t="shared" si="13"/>
        <v>0</v>
      </c>
      <c r="M191" s="30"/>
      <c r="N191" s="30"/>
    </row>
    <row r="192" spans="1:14" s="12" customFormat="1" ht="12" customHeight="1" x14ac:dyDescent="0.15">
      <c r="A192" s="37" t="s">
        <v>213</v>
      </c>
      <c r="B192" s="139" t="s">
        <v>214</v>
      </c>
      <c r="C192" s="139"/>
      <c r="D192" s="139"/>
      <c r="E192" s="139"/>
      <c r="F192" s="139"/>
      <c r="G192" s="8" t="s">
        <v>20</v>
      </c>
      <c r="H192" s="8"/>
      <c r="I192" s="11">
        <v>18.72</v>
      </c>
      <c r="J192" s="5"/>
      <c r="K192" s="36">
        <f t="shared" si="13"/>
        <v>0</v>
      </c>
      <c r="M192" s="30"/>
      <c r="N192" s="30"/>
    </row>
    <row r="193" spans="1:14" s="12" customFormat="1" ht="12" customHeight="1" thickBot="1" x14ac:dyDescent="0.2">
      <c r="A193" s="37" t="s">
        <v>215</v>
      </c>
      <c r="B193" s="139" t="s">
        <v>216</v>
      </c>
      <c r="C193" s="139"/>
      <c r="D193" s="139"/>
      <c r="E193" s="139"/>
      <c r="F193" s="139"/>
      <c r="G193" s="8" t="s">
        <v>20</v>
      </c>
      <c r="H193" s="8"/>
      <c r="I193" s="11">
        <v>29.495999999999995</v>
      </c>
      <c r="J193" s="5"/>
      <c r="K193" s="36">
        <f t="shared" si="13"/>
        <v>0</v>
      </c>
      <c r="M193" s="30"/>
      <c r="N193" s="30"/>
    </row>
    <row r="194" spans="1:14" ht="13" customHeight="1" thickBot="1" x14ac:dyDescent="0.25">
      <c r="A194" s="178" t="s">
        <v>483</v>
      </c>
      <c r="B194" s="179"/>
      <c r="C194" s="179"/>
      <c r="D194" s="179"/>
      <c r="E194" s="179"/>
      <c r="F194" s="179"/>
      <c r="G194" s="179"/>
      <c r="H194" s="179"/>
      <c r="I194" s="179"/>
      <c r="J194" s="179"/>
      <c r="K194" s="180"/>
    </row>
    <row r="195" spans="1:14" s="12" customFormat="1" ht="12" customHeight="1" x14ac:dyDescent="0.15">
      <c r="A195" s="35" t="s">
        <v>376</v>
      </c>
      <c r="B195" s="139" t="s">
        <v>398</v>
      </c>
      <c r="C195" s="139"/>
      <c r="D195" s="139"/>
      <c r="E195" s="139"/>
      <c r="F195" s="139"/>
      <c r="G195" s="8" t="s">
        <v>7</v>
      </c>
      <c r="H195" s="8" t="s">
        <v>551</v>
      </c>
      <c r="I195" s="7">
        <v>72.251999999999995</v>
      </c>
      <c r="J195" s="8"/>
      <c r="K195" s="36">
        <f t="shared" si="13"/>
        <v>0</v>
      </c>
      <c r="M195" s="30"/>
      <c r="N195" s="30"/>
    </row>
    <row r="196" spans="1:14" s="12" customFormat="1" ht="12" customHeight="1" x14ac:dyDescent="0.15">
      <c r="A196" s="37" t="s">
        <v>377</v>
      </c>
      <c r="B196" s="139" t="s">
        <v>399</v>
      </c>
      <c r="C196" s="139"/>
      <c r="D196" s="139"/>
      <c r="E196" s="139"/>
      <c r="F196" s="139"/>
      <c r="G196" s="8" t="s">
        <v>7</v>
      </c>
      <c r="H196" s="8" t="s">
        <v>551</v>
      </c>
      <c r="I196" s="7">
        <v>72.251999999999995</v>
      </c>
      <c r="J196" s="5"/>
      <c r="K196" s="36">
        <f t="shared" si="13"/>
        <v>0</v>
      </c>
      <c r="M196" s="30"/>
      <c r="N196" s="30"/>
    </row>
    <row r="197" spans="1:14" s="12" customFormat="1" ht="12" customHeight="1" x14ac:dyDescent="0.15">
      <c r="A197" s="37" t="s">
        <v>378</v>
      </c>
      <c r="B197" s="139" t="s">
        <v>535</v>
      </c>
      <c r="C197" s="139"/>
      <c r="D197" s="139"/>
      <c r="E197" s="139"/>
      <c r="F197" s="139"/>
      <c r="G197" s="8" t="s">
        <v>7</v>
      </c>
      <c r="H197" s="8" t="s">
        <v>551</v>
      </c>
      <c r="I197" s="7">
        <v>72.251999999999995</v>
      </c>
      <c r="J197" s="5"/>
      <c r="K197" s="36">
        <f t="shared" si="13"/>
        <v>0</v>
      </c>
      <c r="M197" s="30"/>
      <c r="N197" s="30"/>
    </row>
    <row r="198" spans="1:14" s="12" customFormat="1" ht="12" customHeight="1" x14ac:dyDescent="0.15">
      <c r="A198" s="37" t="s">
        <v>379</v>
      </c>
      <c r="B198" s="139" t="s">
        <v>536</v>
      </c>
      <c r="C198" s="139"/>
      <c r="D198" s="139"/>
      <c r="E198" s="139"/>
      <c r="F198" s="139"/>
      <c r="G198" s="8" t="s">
        <v>7</v>
      </c>
      <c r="H198" s="8" t="s">
        <v>551</v>
      </c>
      <c r="I198" s="7">
        <v>72.251999999999995</v>
      </c>
      <c r="J198" s="5"/>
      <c r="K198" s="36">
        <f t="shared" si="13"/>
        <v>0</v>
      </c>
      <c r="M198" s="30"/>
      <c r="N198" s="30"/>
    </row>
    <row r="199" spans="1:14" s="12" customFormat="1" ht="12" customHeight="1" x14ac:dyDescent="0.15">
      <c r="A199" s="37" t="s">
        <v>380</v>
      </c>
      <c r="B199" s="139" t="s">
        <v>537</v>
      </c>
      <c r="C199" s="139"/>
      <c r="D199" s="139"/>
      <c r="E199" s="139"/>
      <c r="F199" s="139"/>
      <c r="G199" s="8" t="s">
        <v>7</v>
      </c>
      <c r="H199" s="8" t="s">
        <v>551</v>
      </c>
      <c r="I199" s="7">
        <v>72.251999999999995</v>
      </c>
      <c r="J199" s="5"/>
      <c r="K199" s="36">
        <f t="shared" si="13"/>
        <v>0</v>
      </c>
      <c r="M199" s="30"/>
      <c r="N199" s="30"/>
    </row>
    <row r="200" spans="1:14" s="12" customFormat="1" ht="12" customHeight="1" x14ac:dyDescent="0.15">
      <c r="A200" s="37" t="s">
        <v>381</v>
      </c>
      <c r="B200" s="139" t="s">
        <v>538</v>
      </c>
      <c r="C200" s="139"/>
      <c r="D200" s="139"/>
      <c r="E200" s="139"/>
      <c r="F200" s="139"/>
      <c r="G200" s="8" t="s">
        <v>7</v>
      </c>
      <c r="H200" s="8" t="s">
        <v>551</v>
      </c>
      <c r="I200" s="7">
        <v>72.251999999999995</v>
      </c>
      <c r="J200" s="5"/>
      <c r="K200" s="36">
        <f t="shared" si="13"/>
        <v>0</v>
      </c>
    </row>
    <row r="201" spans="1:14" s="12" customFormat="1" ht="12" customHeight="1" x14ac:dyDescent="0.15">
      <c r="A201" s="37" t="s">
        <v>382</v>
      </c>
      <c r="B201" s="139" t="s">
        <v>539</v>
      </c>
      <c r="C201" s="139"/>
      <c r="D201" s="139"/>
      <c r="E201" s="139"/>
      <c r="F201" s="139"/>
      <c r="G201" s="8" t="s">
        <v>7</v>
      </c>
      <c r="H201" s="8" t="s">
        <v>551</v>
      </c>
      <c r="I201" s="7">
        <v>72.251999999999995</v>
      </c>
      <c r="J201" s="5"/>
      <c r="K201" s="36">
        <f t="shared" si="13"/>
        <v>0</v>
      </c>
      <c r="M201" s="30"/>
      <c r="N201" s="30"/>
    </row>
    <row r="202" spans="1:14" s="12" customFormat="1" ht="12" customHeight="1" x14ac:dyDescent="0.15">
      <c r="A202" s="37" t="s">
        <v>383</v>
      </c>
      <c r="B202" s="139" t="s">
        <v>540</v>
      </c>
      <c r="C202" s="139"/>
      <c r="D202" s="139"/>
      <c r="E202" s="139"/>
      <c r="F202" s="139"/>
      <c r="G202" s="8" t="s">
        <v>7</v>
      </c>
      <c r="H202" s="8" t="s">
        <v>551</v>
      </c>
      <c r="I202" s="7">
        <v>72.251999999999995</v>
      </c>
      <c r="J202" s="5"/>
      <c r="K202" s="36">
        <f t="shared" si="13"/>
        <v>0</v>
      </c>
      <c r="M202" s="30"/>
      <c r="N202" s="30"/>
    </row>
    <row r="203" spans="1:14" s="12" customFormat="1" ht="12" customHeight="1" x14ac:dyDescent="0.15">
      <c r="A203" s="37" t="s">
        <v>384</v>
      </c>
      <c r="B203" s="139" t="s">
        <v>541</v>
      </c>
      <c r="C203" s="139"/>
      <c r="D203" s="139"/>
      <c r="E203" s="139"/>
      <c r="F203" s="139"/>
      <c r="G203" s="8" t="s">
        <v>7</v>
      </c>
      <c r="H203" s="8" t="s">
        <v>551</v>
      </c>
      <c r="I203" s="7">
        <v>72.251999999999995</v>
      </c>
      <c r="J203" s="5"/>
      <c r="K203" s="36">
        <f t="shared" si="13"/>
        <v>0</v>
      </c>
      <c r="M203" s="30"/>
      <c r="N203" s="30"/>
    </row>
    <row r="204" spans="1:14" s="12" customFormat="1" ht="12" customHeight="1" x14ac:dyDescent="0.15">
      <c r="A204" s="37" t="s">
        <v>385</v>
      </c>
      <c r="B204" s="139" t="s">
        <v>542</v>
      </c>
      <c r="C204" s="139"/>
      <c r="D204" s="139"/>
      <c r="E204" s="139"/>
      <c r="F204" s="139"/>
      <c r="G204" s="8" t="s">
        <v>7</v>
      </c>
      <c r="H204" s="8" t="s">
        <v>551</v>
      </c>
      <c r="I204" s="7">
        <v>72.251999999999995</v>
      </c>
      <c r="J204" s="5"/>
      <c r="K204" s="36">
        <f t="shared" si="13"/>
        <v>0</v>
      </c>
      <c r="M204" s="30"/>
      <c r="N204" s="30"/>
    </row>
    <row r="205" spans="1:14" s="12" customFormat="1" ht="12" customHeight="1" thickBot="1" x14ac:dyDescent="0.2">
      <c r="A205" s="45" t="s">
        <v>386</v>
      </c>
      <c r="B205" s="133" t="s">
        <v>400</v>
      </c>
      <c r="C205" s="133"/>
      <c r="D205" s="133"/>
      <c r="E205" s="133"/>
      <c r="F205" s="133"/>
      <c r="G205" s="51" t="s">
        <v>407</v>
      </c>
      <c r="H205" s="51"/>
      <c r="I205" s="6">
        <v>90.323999999999998</v>
      </c>
      <c r="J205" s="4"/>
      <c r="K205" s="36">
        <f t="shared" si="13"/>
        <v>0</v>
      </c>
      <c r="M205" s="30"/>
      <c r="N205" s="30"/>
    </row>
    <row r="206" spans="1:14" ht="13" customHeight="1" thickBot="1" x14ac:dyDescent="0.25">
      <c r="A206" s="121" t="s">
        <v>482</v>
      </c>
      <c r="B206" s="122"/>
      <c r="C206" s="122"/>
      <c r="D206" s="122"/>
      <c r="E206" s="122"/>
      <c r="F206" s="122"/>
      <c r="G206" s="122"/>
      <c r="H206" s="122"/>
      <c r="I206" s="122"/>
      <c r="J206" s="122"/>
      <c r="K206" s="123"/>
    </row>
    <row r="207" spans="1:14" s="12" customFormat="1" ht="12" customHeight="1" x14ac:dyDescent="0.15">
      <c r="A207" s="35" t="s">
        <v>387</v>
      </c>
      <c r="B207" s="139" t="s">
        <v>397</v>
      </c>
      <c r="C207" s="139"/>
      <c r="D207" s="139"/>
      <c r="E207" s="139"/>
      <c r="F207" s="139"/>
      <c r="G207" s="8" t="s">
        <v>7</v>
      </c>
      <c r="H207" s="8" t="s">
        <v>551</v>
      </c>
      <c r="I207" s="7">
        <v>104.83199999999999</v>
      </c>
      <c r="J207" s="8"/>
      <c r="K207" s="36">
        <f t="shared" si="13"/>
        <v>0</v>
      </c>
      <c r="M207" s="30"/>
      <c r="N207" s="30"/>
    </row>
    <row r="208" spans="1:14" s="12" customFormat="1" ht="12" customHeight="1" x14ac:dyDescent="0.15">
      <c r="A208" s="37" t="s">
        <v>388</v>
      </c>
      <c r="B208" s="139" t="s">
        <v>401</v>
      </c>
      <c r="C208" s="139"/>
      <c r="D208" s="139"/>
      <c r="E208" s="139"/>
      <c r="F208" s="139"/>
      <c r="G208" s="8" t="s">
        <v>7</v>
      </c>
      <c r="H208" s="8" t="s">
        <v>551</v>
      </c>
      <c r="I208" s="7">
        <v>104.83199999999999</v>
      </c>
      <c r="J208" s="5"/>
      <c r="K208" s="36">
        <f t="shared" si="13"/>
        <v>0</v>
      </c>
      <c r="M208" s="30"/>
      <c r="N208" s="30"/>
    </row>
    <row r="209" spans="1:14" s="12" customFormat="1" ht="12" customHeight="1" x14ac:dyDescent="0.15">
      <c r="A209" s="37" t="s">
        <v>389</v>
      </c>
      <c r="B209" s="139" t="s">
        <v>543</v>
      </c>
      <c r="C209" s="139"/>
      <c r="D209" s="139"/>
      <c r="E209" s="139"/>
      <c r="F209" s="139"/>
      <c r="G209" s="8" t="s">
        <v>7</v>
      </c>
      <c r="H209" s="8" t="s">
        <v>551</v>
      </c>
      <c r="I209" s="7">
        <v>104.83199999999999</v>
      </c>
      <c r="J209" s="5"/>
      <c r="K209" s="36">
        <f t="shared" si="13"/>
        <v>0</v>
      </c>
      <c r="M209" s="30"/>
      <c r="N209" s="30"/>
    </row>
    <row r="210" spans="1:14" s="12" customFormat="1" ht="12" customHeight="1" x14ac:dyDescent="0.15">
      <c r="A210" s="37" t="s">
        <v>390</v>
      </c>
      <c r="B210" s="139" t="s">
        <v>544</v>
      </c>
      <c r="C210" s="139"/>
      <c r="D210" s="139"/>
      <c r="E210" s="139"/>
      <c r="F210" s="139"/>
      <c r="G210" s="8" t="s">
        <v>7</v>
      </c>
      <c r="H210" s="8" t="s">
        <v>551</v>
      </c>
      <c r="I210" s="7">
        <v>104.83199999999999</v>
      </c>
      <c r="J210" s="5"/>
      <c r="K210" s="36">
        <f t="shared" si="13"/>
        <v>0</v>
      </c>
      <c r="M210" s="30"/>
      <c r="N210" s="30"/>
    </row>
    <row r="211" spans="1:14" s="12" customFormat="1" ht="12" customHeight="1" x14ac:dyDescent="0.15">
      <c r="A211" s="37" t="s">
        <v>391</v>
      </c>
      <c r="B211" s="139" t="s">
        <v>545</v>
      </c>
      <c r="C211" s="139"/>
      <c r="D211" s="139"/>
      <c r="E211" s="139"/>
      <c r="F211" s="139"/>
      <c r="G211" s="8" t="s">
        <v>7</v>
      </c>
      <c r="H211" s="8" t="s">
        <v>551</v>
      </c>
      <c r="I211" s="7">
        <v>104.83199999999999</v>
      </c>
      <c r="J211" s="5"/>
      <c r="K211" s="36">
        <f t="shared" si="13"/>
        <v>0</v>
      </c>
      <c r="M211" s="30"/>
      <c r="N211" s="30"/>
    </row>
    <row r="212" spans="1:14" s="12" customFormat="1" ht="12" customHeight="1" x14ac:dyDescent="0.15">
      <c r="A212" s="37" t="s">
        <v>392</v>
      </c>
      <c r="B212" s="139" t="s">
        <v>546</v>
      </c>
      <c r="C212" s="139"/>
      <c r="D212" s="139"/>
      <c r="E212" s="139"/>
      <c r="F212" s="139"/>
      <c r="G212" s="8" t="s">
        <v>7</v>
      </c>
      <c r="H212" s="8" t="s">
        <v>551</v>
      </c>
      <c r="I212" s="7">
        <v>104.83199999999999</v>
      </c>
      <c r="J212" s="5"/>
      <c r="K212" s="36">
        <f t="shared" si="13"/>
        <v>0</v>
      </c>
      <c r="M212" s="30"/>
      <c r="N212" s="30"/>
    </row>
    <row r="213" spans="1:14" s="12" customFormat="1" ht="12" customHeight="1" x14ac:dyDescent="0.15">
      <c r="A213" s="37" t="s">
        <v>393</v>
      </c>
      <c r="B213" s="139" t="s">
        <v>547</v>
      </c>
      <c r="C213" s="139"/>
      <c r="D213" s="139"/>
      <c r="E213" s="139"/>
      <c r="F213" s="139"/>
      <c r="G213" s="8" t="s">
        <v>7</v>
      </c>
      <c r="H213" s="8" t="s">
        <v>551</v>
      </c>
      <c r="I213" s="7">
        <v>104.83199999999999</v>
      </c>
      <c r="J213" s="5"/>
      <c r="K213" s="36">
        <f t="shared" si="13"/>
        <v>0</v>
      </c>
      <c r="M213" s="30"/>
      <c r="N213" s="30"/>
    </row>
    <row r="214" spans="1:14" s="12" customFormat="1" ht="12" customHeight="1" x14ac:dyDescent="0.15">
      <c r="A214" s="37" t="s">
        <v>394</v>
      </c>
      <c r="B214" s="139" t="s">
        <v>548</v>
      </c>
      <c r="C214" s="139"/>
      <c r="D214" s="139"/>
      <c r="E214" s="139"/>
      <c r="F214" s="139"/>
      <c r="G214" s="8" t="s">
        <v>7</v>
      </c>
      <c r="H214" s="8" t="s">
        <v>551</v>
      </c>
      <c r="I214" s="7">
        <v>104.83199999999999</v>
      </c>
      <c r="J214" s="5"/>
      <c r="K214" s="36">
        <f t="shared" si="13"/>
        <v>0</v>
      </c>
      <c r="M214" s="30"/>
      <c r="N214" s="30"/>
    </row>
    <row r="215" spans="1:14" s="12" customFormat="1" ht="12" customHeight="1" x14ac:dyDescent="0.15">
      <c r="A215" s="37" t="s">
        <v>395</v>
      </c>
      <c r="B215" s="120" t="s">
        <v>549</v>
      </c>
      <c r="C215" s="120"/>
      <c r="D215" s="120"/>
      <c r="E215" s="120"/>
      <c r="F215" s="120"/>
      <c r="G215" s="5" t="s">
        <v>7</v>
      </c>
      <c r="H215" s="8" t="s">
        <v>551</v>
      </c>
      <c r="I215" s="7">
        <v>104.83199999999999</v>
      </c>
      <c r="J215" s="5"/>
      <c r="K215" s="36">
        <f t="shared" si="13"/>
        <v>0</v>
      </c>
      <c r="M215" s="30"/>
      <c r="N215" s="30"/>
    </row>
    <row r="216" spans="1:14" s="12" customFormat="1" ht="12" customHeight="1" x14ac:dyDescent="0.15">
      <c r="A216" s="37" t="s">
        <v>600</v>
      </c>
      <c r="B216" s="139" t="s">
        <v>550</v>
      </c>
      <c r="C216" s="139"/>
      <c r="D216" s="139"/>
      <c r="E216" s="139"/>
      <c r="F216" s="139"/>
      <c r="G216" s="8" t="s">
        <v>7</v>
      </c>
      <c r="H216" s="8" t="s">
        <v>551</v>
      </c>
      <c r="I216" s="7">
        <v>104.83199999999999</v>
      </c>
      <c r="J216" s="5"/>
      <c r="K216" s="36">
        <f t="shared" si="13"/>
        <v>0</v>
      </c>
      <c r="M216" s="30"/>
      <c r="N216" s="30"/>
    </row>
    <row r="217" spans="1:14" s="12" customFormat="1" ht="12" customHeight="1" thickBot="1" x14ac:dyDescent="0.2">
      <c r="A217" s="45" t="s">
        <v>396</v>
      </c>
      <c r="B217" s="133" t="s">
        <v>402</v>
      </c>
      <c r="C217" s="133"/>
      <c r="D217" s="133"/>
      <c r="E217" s="133"/>
      <c r="F217" s="133"/>
      <c r="G217" s="51" t="s">
        <v>407</v>
      </c>
      <c r="H217" s="51"/>
      <c r="I217" s="6">
        <v>117.93599999999999</v>
      </c>
      <c r="J217" s="4"/>
      <c r="K217" s="36">
        <f t="shared" si="13"/>
        <v>0</v>
      </c>
      <c r="M217" s="30"/>
      <c r="N217" s="30"/>
    </row>
    <row r="218" spans="1:14" s="12" customFormat="1" ht="12" customHeight="1" thickBot="1" x14ac:dyDescent="0.2">
      <c r="A218" s="121" t="s">
        <v>481</v>
      </c>
      <c r="B218" s="122"/>
      <c r="C218" s="122"/>
      <c r="D218" s="122"/>
      <c r="E218" s="122"/>
      <c r="F218" s="122"/>
      <c r="G218" s="122"/>
      <c r="H218" s="122"/>
      <c r="I218" s="122"/>
      <c r="J218" s="122"/>
      <c r="K218" s="123"/>
      <c r="M218" s="30"/>
      <c r="N218" s="30"/>
    </row>
    <row r="219" spans="1:14" s="12" customFormat="1" ht="12" customHeight="1" x14ac:dyDescent="0.15">
      <c r="A219" s="35">
        <v>801</v>
      </c>
      <c r="B219" s="139" t="s">
        <v>260</v>
      </c>
      <c r="C219" s="139"/>
      <c r="D219" s="139"/>
      <c r="E219" s="139"/>
      <c r="F219" s="139"/>
      <c r="G219" s="8" t="s">
        <v>7</v>
      </c>
      <c r="H219" s="8" t="s">
        <v>551</v>
      </c>
      <c r="I219" s="7">
        <v>62.903999999999996</v>
      </c>
      <c r="J219" s="8"/>
      <c r="K219" s="36">
        <f t="shared" si="13"/>
        <v>0</v>
      </c>
      <c r="M219" s="30"/>
      <c r="N219" s="30"/>
    </row>
    <row r="220" spans="1:14" s="12" customFormat="1" ht="12" customHeight="1" x14ac:dyDescent="0.15">
      <c r="A220" s="37">
        <v>802</v>
      </c>
      <c r="B220" s="120" t="s">
        <v>261</v>
      </c>
      <c r="C220" s="120"/>
      <c r="D220" s="120"/>
      <c r="E220" s="120"/>
      <c r="F220" s="120"/>
      <c r="G220" s="8" t="s">
        <v>7</v>
      </c>
      <c r="H220" s="8" t="s">
        <v>551</v>
      </c>
      <c r="I220" s="7">
        <v>62.903999999999996</v>
      </c>
      <c r="J220" s="5"/>
      <c r="K220" s="36">
        <f t="shared" si="13"/>
        <v>0</v>
      </c>
      <c r="M220" s="30"/>
      <c r="N220" s="30"/>
    </row>
    <row r="221" spans="1:14" s="12" customFormat="1" ht="12" customHeight="1" x14ac:dyDescent="0.15">
      <c r="A221" s="37">
        <v>803</v>
      </c>
      <c r="B221" s="120" t="s">
        <v>262</v>
      </c>
      <c r="C221" s="120"/>
      <c r="D221" s="120"/>
      <c r="E221" s="120"/>
      <c r="F221" s="120"/>
      <c r="G221" s="8" t="s">
        <v>7</v>
      </c>
      <c r="H221" s="8" t="s">
        <v>551</v>
      </c>
      <c r="I221" s="7">
        <v>62.903999999999996</v>
      </c>
      <c r="J221" s="5"/>
      <c r="K221" s="36">
        <f t="shared" si="13"/>
        <v>0</v>
      </c>
      <c r="M221" s="30"/>
      <c r="N221" s="30"/>
    </row>
    <row r="222" spans="1:14" s="12" customFormat="1" ht="12" customHeight="1" x14ac:dyDescent="0.15">
      <c r="A222" s="37">
        <v>804</v>
      </c>
      <c r="B222" s="120" t="s">
        <v>263</v>
      </c>
      <c r="C222" s="120"/>
      <c r="D222" s="120"/>
      <c r="E222" s="120"/>
      <c r="F222" s="120"/>
      <c r="G222" s="8" t="s">
        <v>7</v>
      </c>
      <c r="H222" s="8" t="s">
        <v>551</v>
      </c>
      <c r="I222" s="7">
        <v>62.903999999999996</v>
      </c>
      <c r="J222" s="5"/>
      <c r="K222" s="36">
        <f t="shared" si="13"/>
        <v>0</v>
      </c>
      <c r="M222" s="30"/>
      <c r="N222" s="30"/>
    </row>
    <row r="223" spans="1:14" s="12" customFormat="1" ht="12" customHeight="1" x14ac:dyDescent="0.15">
      <c r="A223" s="37">
        <v>805</v>
      </c>
      <c r="B223" s="120" t="s">
        <v>264</v>
      </c>
      <c r="C223" s="120"/>
      <c r="D223" s="120"/>
      <c r="E223" s="120"/>
      <c r="F223" s="120"/>
      <c r="G223" s="8" t="s">
        <v>7</v>
      </c>
      <c r="H223" s="8" t="s">
        <v>551</v>
      </c>
      <c r="I223" s="7">
        <v>62.903999999999996</v>
      </c>
      <c r="J223" s="5"/>
      <c r="K223" s="36">
        <f t="shared" si="13"/>
        <v>0</v>
      </c>
      <c r="M223" s="30"/>
      <c r="N223" s="30"/>
    </row>
    <row r="224" spans="1:14" s="12" customFormat="1" ht="12" customHeight="1" x14ac:dyDescent="0.15">
      <c r="A224" s="37">
        <v>806</v>
      </c>
      <c r="B224" s="120" t="s">
        <v>265</v>
      </c>
      <c r="C224" s="120"/>
      <c r="D224" s="120"/>
      <c r="E224" s="120"/>
      <c r="F224" s="120"/>
      <c r="G224" s="8" t="s">
        <v>7</v>
      </c>
      <c r="H224" s="8" t="s">
        <v>551</v>
      </c>
      <c r="I224" s="7">
        <v>62.903999999999996</v>
      </c>
      <c r="J224" s="5"/>
      <c r="K224" s="36">
        <f t="shared" si="13"/>
        <v>0</v>
      </c>
      <c r="M224" s="30"/>
      <c r="N224" s="30"/>
    </row>
    <row r="225" spans="1:14" s="12" customFormat="1" ht="12" customHeight="1" x14ac:dyDescent="0.15">
      <c r="A225" s="37">
        <v>807</v>
      </c>
      <c r="B225" s="120" t="s">
        <v>266</v>
      </c>
      <c r="C225" s="120"/>
      <c r="D225" s="120"/>
      <c r="E225" s="120"/>
      <c r="F225" s="120"/>
      <c r="G225" s="8" t="s">
        <v>7</v>
      </c>
      <c r="H225" s="8" t="s">
        <v>551</v>
      </c>
      <c r="I225" s="7">
        <v>62.903999999999996</v>
      </c>
      <c r="J225" s="5"/>
      <c r="K225" s="36">
        <f t="shared" si="13"/>
        <v>0</v>
      </c>
      <c r="M225" s="30"/>
      <c r="N225" s="30"/>
    </row>
    <row r="226" spans="1:14" s="12" customFormat="1" ht="12" customHeight="1" x14ac:dyDescent="0.15">
      <c r="A226" s="37">
        <v>808</v>
      </c>
      <c r="B226" s="120" t="s">
        <v>267</v>
      </c>
      <c r="C226" s="120"/>
      <c r="D226" s="120"/>
      <c r="E226" s="120"/>
      <c r="F226" s="120"/>
      <c r="G226" s="8" t="s">
        <v>7</v>
      </c>
      <c r="H226" s="8" t="s">
        <v>551</v>
      </c>
      <c r="I226" s="7">
        <v>62.903999999999996</v>
      </c>
      <c r="J226" s="5"/>
      <c r="K226" s="36">
        <f t="shared" si="13"/>
        <v>0</v>
      </c>
      <c r="M226" s="30"/>
      <c r="N226" s="30"/>
    </row>
    <row r="227" spans="1:14" s="12" customFormat="1" ht="12" customHeight="1" x14ac:dyDescent="0.15">
      <c r="A227" s="37">
        <v>809</v>
      </c>
      <c r="B227" s="120" t="s">
        <v>268</v>
      </c>
      <c r="C227" s="120"/>
      <c r="D227" s="120"/>
      <c r="E227" s="120"/>
      <c r="F227" s="120"/>
      <c r="G227" s="8" t="s">
        <v>7</v>
      </c>
      <c r="H227" s="8" t="s">
        <v>551</v>
      </c>
      <c r="I227" s="7">
        <v>62.903999999999996</v>
      </c>
      <c r="J227" s="5"/>
      <c r="K227" s="36">
        <f t="shared" si="13"/>
        <v>0</v>
      </c>
      <c r="M227" s="30"/>
      <c r="N227" s="30"/>
    </row>
    <row r="228" spans="1:14" s="12" customFormat="1" ht="12" customHeight="1" x14ac:dyDescent="0.15">
      <c r="A228" s="37">
        <v>810</v>
      </c>
      <c r="B228" s="120" t="s">
        <v>269</v>
      </c>
      <c r="C228" s="120"/>
      <c r="D228" s="120"/>
      <c r="E228" s="120"/>
      <c r="F228" s="120"/>
      <c r="G228" s="8" t="s">
        <v>7</v>
      </c>
      <c r="H228" s="8" t="s">
        <v>551</v>
      </c>
      <c r="I228" s="7">
        <v>62.903999999999996</v>
      </c>
      <c r="J228" s="5"/>
      <c r="K228" s="36">
        <f t="shared" si="13"/>
        <v>0</v>
      </c>
      <c r="M228" s="30"/>
      <c r="N228" s="30"/>
    </row>
    <row r="229" spans="1:14" s="12" customFormat="1" ht="12" customHeight="1" x14ac:dyDescent="0.15">
      <c r="A229" s="37">
        <v>811</v>
      </c>
      <c r="B229" s="120" t="s">
        <v>270</v>
      </c>
      <c r="C229" s="120"/>
      <c r="D229" s="120"/>
      <c r="E229" s="120"/>
      <c r="F229" s="120"/>
      <c r="G229" s="8" t="s">
        <v>7</v>
      </c>
      <c r="H229" s="8" t="s">
        <v>551</v>
      </c>
      <c r="I229" s="7">
        <v>62.903999999999996</v>
      </c>
      <c r="J229" s="5"/>
      <c r="K229" s="36">
        <f t="shared" si="13"/>
        <v>0</v>
      </c>
      <c r="M229" s="30"/>
      <c r="N229" s="30"/>
    </row>
    <row r="230" spans="1:14" s="12" customFormat="1" ht="12" customHeight="1" x14ac:dyDescent="0.15">
      <c r="A230" s="37">
        <v>826</v>
      </c>
      <c r="B230" s="120" t="s">
        <v>271</v>
      </c>
      <c r="C230" s="120"/>
      <c r="D230" s="120"/>
      <c r="E230" s="120"/>
      <c r="F230" s="120"/>
      <c r="G230" s="8" t="s">
        <v>7</v>
      </c>
      <c r="H230" s="8" t="s">
        <v>551</v>
      </c>
      <c r="I230" s="7">
        <v>62.903999999999996</v>
      </c>
      <c r="J230" s="5"/>
      <c r="K230" s="36">
        <f t="shared" ref="K230:K307" si="15">SUM(I230*J230)</f>
        <v>0</v>
      </c>
      <c r="M230" s="30"/>
      <c r="N230" s="30"/>
    </row>
    <row r="231" spans="1:14" s="12" customFormat="1" ht="12" hidden="1" customHeight="1" thickBot="1" x14ac:dyDescent="0.15">
      <c r="A231" s="37">
        <v>813</v>
      </c>
      <c r="B231" s="120" t="s">
        <v>272</v>
      </c>
      <c r="C231" s="120"/>
      <c r="D231" s="120"/>
      <c r="E231" s="120"/>
      <c r="F231" s="120"/>
      <c r="G231" s="8" t="s">
        <v>7</v>
      </c>
      <c r="H231" s="8" t="s">
        <v>551</v>
      </c>
      <c r="I231" s="7">
        <v>62.903999999999996</v>
      </c>
      <c r="J231" s="5"/>
      <c r="K231" s="36">
        <f t="shared" si="15"/>
        <v>0</v>
      </c>
      <c r="M231" s="30"/>
      <c r="N231" s="30"/>
    </row>
    <row r="232" spans="1:14" ht="13" customHeight="1" x14ac:dyDescent="0.2">
      <c r="A232" s="37">
        <v>814</v>
      </c>
      <c r="B232" s="120" t="s">
        <v>273</v>
      </c>
      <c r="C232" s="120"/>
      <c r="D232" s="120"/>
      <c r="E232" s="120"/>
      <c r="F232" s="120"/>
      <c r="G232" s="8" t="s">
        <v>7</v>
      </c>
      <c r="H232" s="8" t="s">
        <v>551</v>
      </c>
      <c r="I232" s="7">
        <v>62.903999999999996</v>
      </c>
      <c r="J232" s="5"/>
      <c r="K232" s="36">
        <f t="shared" si="15"/>
        <v>0</v>
      </c>
    </row>
    <row r="233" spans="1:14" s="12" customFormat="1" ht="12" customHeight="1" x14ac:dyDescent="0.15">
      <c r="A233" s="37">
        <v>815</v>
      </c>
      <c r="B233" s="120" t="s">
        <v>274</v>
      </c>
      <c r="C233" s="120"/>
      <c r="D233" s="120"/>
      <c r="E233" s="120"/>
      <c r="F233" s="120"/>
      <c r="G233" s="8" t="s">
        <v>7</v>
      </c>
      <c r="H233" s="8" t="s">
        <v>551</v>
      </c>
      <c r="I233" s="7">
        <v>62.903999999999996</v>
      </c>
      <c r="J233" s="5"/>
      <c r="K233" s="36">
        <f t="shared" si="15"/>
        <v>0</v>
      </c>
      <c r="M233" s="30"/>
      <c r="N233" s="30"/>
    </row>
    <row r="234" spans="1:14" s="12" customFormat="1" ht="12" customHeight="1" x14ac:dyDescent="0.15">
      <c r="A234" s="37">
        <v>816</v>
      </c>
      <c r="B234" s="120" t="s">
        <v>275</v>
      </c>
      <c r="C234" s="120"/>
      <c r="D234" s="120"/>
      <c r="E234" s="120"/>
      <c r="F234" s="120"/>
      <c r="G234" s="8" t="s">
        <v>7</v>
      </c>
      <c r="H234" s="8" t="s">
        <v>551</v>
      </c>
      <c r="I234" s="7">
        <v>62.903999999999996</v>
      </c>
      <c r="J234" s="5"/>
      <c r="K234" s="36">
        <f t="shared" si="15"/>
        <v>0</v>
      </c>
      <c r="M234" s="30"/>
      <c r="N234" s="30"/>
    </row>
    <row r="235" spans="1:14" s="12" customFormat="1" ht="12" customHeight="1" x14ac:dyDescent="0.15">
      <c r="A235" s="37">
        <v>817</v>
      </c>
      <c r="B235" s="120" t="s">
        <v>276</v>
      </c>
      <c r="C235" s="120"/>
      <c r="D235" s="120"/>
      <c r="E235" s="120"/>
      <c r="F235" s="120"/>
      <c r="G235" s="8" t="s">
        <v>7</v>
      </c>
      <c r="H235" s="8" t="s">
        <v>551</v>
      </c>
      <c r="I235" s="7">
        <v>62.903999999999996</v>
      </c>
      <c r="J235" s="5"/>
      <c r="K235" s="36">
        <f t="shared" si="15"/>
        <v>0</v>
      </c>
      <c r="M235" s="30"/>
      <c r="N235" s="30"/>
    </row>
    <row r="236" spans="1:14" s="12" customFormat="1" ht="12" customHeight="1" x14ac:dyDescent="0.15">
      <c r="A236" s="37">
        <v>818</v>
      </c>
      <c r="B236" s="120" t="s">
        <v>277</v>
      </c>
      <c r="C236" s="120"/>
      <c r="D236" s="120"/>
      <c r="E236" s="120"/>
      <c r="F236" s="120"/>
      <c r="G236" s="8" t="s">
        <v>7</v>
      </c>
      <c r="H236" s="8" t="s">
        <v>551</v>
      </c>
      <c r="I236" s="7">
        <v>62.903999999999996</v>
      </c>
      <c r="J236" s="5"/>
      <c r="K236" s="36">
        <f t="shared" si="15"/>
        <v>0</v>
      </c>
      <c r="M236" s="30"/>
      <c r="N236" s="30"/>
    </row>
    <row r="237" spans="1:14" s="12" customFormat="1" ht="12" customHeight="1" x14ac:dyDescent="0.15">
      <c r="A237" s="37">
        <v>819</v>
      </c>
      <c r="B237" s="120" t="s">
        <v>278</v>
      </c>
      <c r="C237" s="120"/>
      <c r="D237" s="120"/>
      <c r="E237" s="120"/>
      <c r="F237" s="120"/>
      <c r="G237" s="8" t="s">
        <v>7</v>
      </c>
      <c r="H237" s="8" t="s">
        <v>551</v>
      </c>
      <c r="I237" s="7">
        <v>62.903999999999996</v>
      </c>
      <c r="J237" s="5"/>
      <c r="K237" s="36">
        <f t="shared" si="15"/>
        <v>0</v>
      </c>
      <c r="M237" s="30"/>
      <c r="N237" s="30"/>
    </row>
    <row r="238" spans="1:14" s="12" customFormat="1" ht="12" customHeight="1" x14ac:dyDescent="0.15">
      <c r="A238" s="37">
        <v>820</v>
      </c>
      <c r="B238" s="120" t="s">
        <v>279</v>
      </c>
      <c r="C238" s="120"/>
      <c r="D238" s="120"/>
      <c r="E238" s="120"/>
      <c r="F238" s="120"/>
      <c r="G238" s="8" t="s">
        <v>7</v>
      </c>
      <c r="H238" s="8" t="s">
        <v>551</v>
      </c>
      <c r="I238" s="7">
        <v>62.903999999999996</v>
      </c>
      <c r="J238" s="5"/>
      <c r="K238" s="36">
        <f t="shared" si="15"/>
        <v>0</v>
      </c>
      <c r="M238" s="30"/>
      <c r="N238" s="30"/>
    </row>
    <row r="239" spans="1:14" s="12" customFormat="1" ht="12" customHeight="1" x14ac:dyDescent="0.15">
      <c r="A239" s="37">
        <v>821</v>
      </c>
      <c r="B239" s="120" t="s">
        <v>280</v>
      </c>
      <c r="C239" s="120"/>
      <c r="D239" s="120"/>
      <c r="E239" s="120"/>
      <c r="F239" s="120"/>
      <c r="G239" s="8" t="s">
        <v>7</v>
      </c>
      <c r="H239" s="8" t="s">
        <v>551</v>
      </c>
      <c r="I239" s="7">
        <v>62.903999999999996</v>
      </c>
      <c r="J239" s="5"/>
      <c r="K239" s="36">
        <f t="shared" si="15"/>
        <v>0</v>
      </c>
      <c r="M239" s="30"/>
      <c r="N239" s="30"/>
    </row>
    <row r="240" spans="1:14" s="12" customFormat="1" ht="12" customHeight="1" x14ac:dyDescent="0.15">
      <c r="A240" s="37">
        <v>822</v>
      </c>
      <c r="B240" s="120" t="s">
        <v>281</v>
      </c>
      <c r="C240" s="120"/>
      <c r="D240" s="120"/>
      <c r="E240" s="120"/>
      <c r="F240" s="120"/>
      <c r="G240" s="8" t="s">
        <v>7</v>
      </c>
      <c r="H240" s="8" t="s">
        <v>551</v>
      </c>
      <c r="I240" s="7">
        <v>62.903999999999996</v>
      </c>
      <c r="J240" s="5"/>
      <c r="K240" s="36">
        <f t="shared" si="15"/>
        <v>0</v>
      </c>
      <c r="M240" s="30"/>
      <c r="N240" s="30"/>
    </row>
    <row r="241" spans="1:14" s="12" customFormat="1" ht="12" customHeight="1" x14ac:dyDescent="0.15">
      <c r="A241" s="37">
        <v>823</v>
      </c>
      <c r="B241" s="120" t="s">
        <v>282</v>
      </c>
      <c r="C241" s="120"/>
      <c r="D241" s="120"/>
      <c r="E241" s="120"/>
      <c r="F241" s="120"/>
      <c r="G241" s="8" t="s">
        <v>7</v>
      </c>
      <c r="H241" s="8" t="s">
        <v>551</v>
      </c>
      <c r="I241" s="7">
        <v>62.903999999999996</v>
      </c>
      <c r="J241" s="5"/>
      <c r="K241" s="36">
        <f t="shared" si="15"/>
        <v>0</v>
      </c>
      <c r="M241" s="30"/>
      <c r="N241" s="30"/>
    </row>
    <row r="242" spans="1:14" s="12" customFormat="1" ht="12" customHeight="1" thickBot="1" x14ac:dyDescent="0.2">
      <c r="A242" s="37">
        <v>824</v>
      </c>
      <c r="B242" s="120" t="s">
        <v>283</v>
      </c>
      <c r="C242" s="120"/>
      <c r="D242" s="120"/>
      <c r="E242" s="120"/>
      <c r="F242" s="120"/>
      <c r="G242" s="8" t="s">
        <v>7</v>
      </c>
      <c r="H242" s="8" t="s">
        <v>551</v>
      </c>
      <c r="I242" s="7">
        <v>62.903999999999996</v>
      </c>
      <c r="J242" s="5"/>
      <c r="K242" s="36">
        <f t="shared" si="15"/>
        <v>0</v>
      </c>
      <c r="M242" s="30"/>
      <c r="N242" s="30"/>
    </row>
    <row r="243" spans="1:14" s="12" customFormat="1" ht="12" hidden="1" customHeight="1" thickBot="1" x14ac:dyDescent="0.2">
      <c r="A243" s="76" t="s">
        <v>284</v>
      </c>
      <c r="B243" s="124" t="s">
        <v>285</v>
      </c>
      <c r="C243" s="125"/>
      <c r="D243" s="125"/>
      <c r="E243" s="125"/>
      <c r="F243" s="126"/>
      <c r="G243" s="77" t="s">
        <v>286</v>
      </c>
      <c r="H243" s="77"/>
      <c r="I243" s="79">
        <v>157.25</v>
      </c>
      <c r="J243" s="78"/>
      <c r="K243" s="75">
        <f t="shared" si="15"/>
        <v>0</v>
      </c>
      <c r="M243" s="30"/>
      <c r="N243" s="30"/>
    </row>
    <row r="244" spans="1:14" s="12" customFormat="1" ht="12" customHeight="1" thickBot="1" x14ac:dyDescent="0.2">
      <c r="A244" s="121" t="s">
        <v>484</v>
      </c>
      <c r="B244" s="122"/>
      <c r="C244" s="122"/>
      <c r="D244" s="122"/>
      <c r="E244" s="122"/>
      <c r="F244" s="122"/>
      <c r="G244" s="122"/>
      <c r="H244" s="122"/>
      <c r="I244" s="122"/>
      <c r="J244" s="122"/>
      <c r="K244" s="123"/>
      <c r="M244" s="30"/>
      <c r="N244" s="30"/>
    </row>
    <row r="245" spans="1:14" s="12" customFormat="1" ht="12" customHeight="1" x14ac:dyDescent="0.15">
      <c r="A245" s="35">
        <v>901</v>
      </c>
      <c r="B245" s="139" t="s">
        <v>287</v>
      </c>
      <c r="C245" s="139"/>
      <c r="D245" s="139"/>
      <c r="E245" s="139"/>
      <c r="F245" s="139"/>
      <c r="G245" s="8" t="s">
        <v>7</v>
      </c>
      <c r="H245" s="8" t="s">
        <v>551</v>
      </c>
      <c r="I245" s="7">
        <v>91.487999999999985</v>
      </c>
      <c r="J245" s="8"/>
      <c r="K245" s="36">
        <f t="shared" si="15"/>
        <v>0</v>
      </c>
      <c r="M245" s="30"/>
      <c r="N245" s="30"/>
    </row>
    <row r="246" spans="1:14" s="12" customFormat="1" ht="12" customHeight="1" x14ac:dyDescent="0.15">
      <c r="A246" s="37">
        <v>902</v>
      </c>
      <c r="B246" s="120" t="s">
        <v>288</v>
      </c>
      <c r="C246" s="120"/>
      <c r="D246" s="120"/>
      <c r="E246" s="120"/>
      <c r="F246" s="120"/>
      <c r="G246" s="8" t="s">
        <v>7</v>
      </c>
      <c r="H246" s="8" t="s">
        <v>551</v>
      </c>
      <c r="I246" s="7">
        <v>91.487999999999985</v>
      </c>
      <c r="J246" s="5"/>
      <c r="K246" s="36">
        <f t="shared" si="15"/>
        <v>0</v>
      </c>
      <c r="M246" s="30"/>
      <c r="N246" s="30"/>
    </row>
    <row r="247" spans="1:14" s="12" customFormat="1" ht="12" customHeight="1" x14ac:dyDescent="0.15">
      <c r="A247" s="37">
        <v>903</v>
      </c>
      <c r="B247" s="120" t="s">
        <v>289</v>
      </c>
      <c r="C247" s="120"/>
      <c r="D247" s="120"/>
      <c r="E247" s="120"/>
      <c r="F247" s="120"/>
      <c r="G247" s="8" t="s">
        <v>7</v>
      </c>
      <c r="H247" s="8" t="s">
        <v>551</v>
      </c>
      <c r="I247" s="7">
        <v>91.487999999999985</v>
      </c>
      <c r="J247" s="5"/>
      <c r="K247" s="36">
        <f t="shared" si="15"/>
        <v>0</v>
      </c>
      <c r="M247" s="30"/>
      <c r="N247" s="30"/>
    </row>
    <row r="248" spans="1:14" s="12" customFormat="1" ht="12" customHeight="1" x14ac:dyDescent="0.15">
      <c r="A248" s="37">
        <v>904</v>
      </c>
      <c r="B248" s="120" t="s">
        <v>290</v>
      </c>
      <c r="C248" s="120"/>
      <c r="D248" s="120"/>
      <c r="E248" s="120"/>
      <c r="F248" s="120"/>
      <c r="G248" s="8" t="s">
        <v>7</v>
      </c>
      <c r="H248" s="8" t="s">
        <v>551</v>
      </c>
      <c r="I248" s="7">
        <v>91.487999999999985</v>
      </c>
      <c r="J248" s="5"/>
      <c r="K248" s="36">
        <f t="shared" si="15"/>
        <v>0</v>
      </c>
      <c r="M248" s="30"/>
      <c r="N248" s="30"/>
    </row>
    <row r="249" spans="1:14" s="12" customFormat="1" ht="12" customHeight="1" x14ac:dyDescent="0.15">
      <c r="A249" s="37">
        <v>905</v>
      </c>
      <c r="B249" s="120" t="s">
        <v>291</v>
      </c>
      <c r="C249" s="120"/>
      <c r="D249" s="120"/>
      <c r="E249" s="120"/>
      <c r="F249" s="120"/>
      <c r="G249" s="8" t="s">
        <v>7</v>
      </c>
      <c r="H249" s="8" t="s">
        <v>551</v>
      </c>
      <c r="I249" s="7">
        <v>91.487999999999985</v>
      </c>
      <c r="J249" s="5"/>
      <c r="K249" s="36">
        <f t="shared" si="15"/>
        <v>0</v>
      </c>
      <c r="M249" s="30"/>
      <c r="N249" s="30"/>
    </row>
    <row r="250" spans="1:14" s="12" customFormat="1" ht="12" customHeight="1" x14ac:dyDescent="0.15">
      <c r="A250" s="37">
        <v>906</v>
      </c>
      <c r="B250" s="120" t="s">
        <v>292</v>
      </c>
      <c r="C250" s="120"/>
      <c r="D250" s="120"/>
      <c r="E250" s="120"/>
      <c r="F250" s="120"/>
      <c r="G250" s="8" t="s">
        <v>7</v>
      </c>
      <c r="H250" s="8" t="s">
        <v>551</v>
      </c>
      <c r="I250" s="7">
        <v>91.487999999999985</v>
      </c>
      <c r="J250" s="5"/>
      <c r="K250" s="36">
        <f t="shared" si="15"/>
        <v>0</v>
      </c>
      <c r="M250" s="30"/>
      <c r="N250" s="30"/>
    </row>
    <row r="251" spans="1:14" s="12" customFormat="1" ht="12" customHeight="1" x14ac:dyDescent="0.15">
      <c r="A251" s="37">
        <v>907</v>
      </c>
      <c r="B251" s="120" t="s">
        <v>293</v>
      </c>
      <c r="C251" s="120"/>
      <c r="D251" s="120"/>
      <c r="E251" s="120"/>
      <c r="F251" s="120"/>
      <c r="G251" s="8" t="s">
        <v>7</v>
      </c>
      <c r="H251" s="8" t="s">
        <v>551</v>
      </c>
      <c r="I251" s="7">
        <v>91.487999999999985</v>
      </c>
      <c r="J251" s="5"/>
      <c r="K251" s="36">
        <f t="shared" si="15"/>
        <v>0</v>
      </c>
      <c r="M251" s="30"/>
      <c r="N251" s="30"/>
    </row>
    <row r="252" spans="1:14" s="12" customFormat="1" ht="12" customHeight="1" x14ac:dyDescent="0.15">
      <c r="A252" s="37">
        <v>908</v>
      </c>
      <c r="B252" s="120" t="s">
        <v>294</v>
      </c>
      <c r="C252" s="120"/>
      <c r="D252" s="120"/>
      <c r="E252" s="120"/>
      <c r="F252" s="120"/>
      <c r="G252" s="8" t="s">
        <v>7</v>
      </c>
      <c r="H252" s="8" t="s">
        <v>551</v>
      </c>
      <c r="I252" s="7">
        <v>91.487999999999985</v>
      </c>
      <c r="J252" s="5"/>
      <c r="K252" s="36">
        <f t="shared" si="15"/>
        <v>0</v>
      </c>
      <c r="M252" s="30"/>
      <c r="N252" s="30"/>
    </row>
    <row r="253" spans="1:14" s="12" customFormat="1" ht="12" customHeight="1" x14ac:dyDescent="0.15">
      <c r="A253" s="37">
        <v>909</v>
      </c>
      <c r="B253" s="120" t="s">
        <v>295</v>
      </c>
      <c r="C253" s="120"/>
      <c r="D253" s="120"/>
      <c r="E253" s="120"/>
      <c r="F253" s="120"/>
      <c r="G253" s="8" t="s">
        <v>7</v>
      </c>
      <c r="H253" s="8" t="s">
        <v>551</v>
      </c>
      <c r="I253" s="7">
        <v>91.487999999999985</v>
      </c>
      <c r="J253" s="5"/>
      <c r="K253" s="36">
        <f t="shared" si="15"/>
        <v>0</v>
      </c>
      <c r="M253" s="30"/>
      <c r="N253" s="30"/>
    </row>
    <row r="254" spans="1:14" s="12" customFormat="1" ht="12" customHeight="1" x14ac:dyDescent="0.15">
      <c r="A254" s="37">
        <v>910</v>
      </c>
      <c r="B254" s="120" t="s">
        <v>296</v>
      </c>
      <c r="C254" s="120"/>
      <c r="D254" s="120"/>
      <c r="E254" s="120"/>
      <c r="F254" s="120"/>
      <c r="G254" s="8" t="s">
        <v>7</v>
      </c>
      <c r="H254" s="8" t="s">
        <v>551</v>
      </c>
      <c r="I254" s="7">
        <v>91.487999999999985</v>
      </c>
      <c r="J254" s="5"/>
      <c r="K254" s="36">
        <f t="shared" si="15"/>
        <v>0</v>
      </c>
      <c r="M254" s="30"/>
      <c r="N254" s="30"/>
    </row>
    <row r="255" spans="1:14" s="12" customFormat="1" ht="12" customHeight="1" x14ac:dyDescent="0.15">
      <c r="A255" s="37">
        <v>911</v>
      </c>
      <c r="B255" s="120" t="s">
        <v>297</v>
      </c>
      <c r="C255" s="120"/>
      <c r="D255" s="120"/>
      <c r="E255" s="120"/>
      <c r="F255" s="120"/>
      <c r="G255" s="8" t="s">
        <v>7</v>
      </c>
      <c r="H255" s="8" t="s">
        <v>551</v>
      </c>
      <c r="I255" s="7">
        <v>91.487999999999985</v>
      </c>
      <c r="J255" s="5"/>
      <c r="K255" s="36">
        <f t="shared" si="15"/>
        <v>0</v>
      </c>
      <c r="M255" s="30"/>
      <c r="N255" s="30"/>
    </row>
    <row r="256" spans="1:14" s="12" customFormat="1" ht="12" customHeight="1" x14ac:dyDescent="0.15">
      <c r="A256" s="37">
        <v>926</v>
      </c>
      <c r="B256" s="120" t="s">
        <v>298</v>
      </c>
      <c r="C256" s="120"/>
      <c r="D256" s="120"/>
      <c r="E256" s="120"/>
      <c r="F256" s="120"/>
      <c r="G256" s="8" t="s">
        <v>7</v>
      </c>
      <c r="H256" s="8" t="s">
        <v>551</v>
      </c>
      <c r="I256" s="7">
        <v>91.487999999999985</v>
      </c>
      <c r="J256" s="5"/>
      <c r="K256" s="36">
        <f t="shared" si="15"/>
        <v>0</v>
      </c>
      <c r="M256" s="30"/>
      <c r="N256" s="30"/>
    </row>
    <row r="257" spans="1:14" s="12" customFormat="1" ht="12" hidden="1" customHeight="1" thickBot="1" x14ac:dyDescent="0.15">
      <c r="A257" s="37">
        <v>913</v>
      </c>
      <c r="B257" s="120" t="s">
        <v>299</v>
      </c>
      <c r="C257" s="120"/>
      <c r="D257" s="120"/>
      <c r="E257" s="120"/>
      <c r="F257" s="120"/>
      <c r="G257" s="8" t="s">
        <v>7</v>
      </c>
      <c r="H257" s="8" t="s">
        <v>551</v>
      </c>
      <c r="I257" s="7">
        <v>91.487999999999985</v>
      </c>
      <c r="J257" s="5"/>
      <c r="K257" s="36">
        <f t="shared" si="15"/>
        <v>0</v>
      </c>
      <c r="M257" s="30"/>
      <c r="N257" s="30"/>
    </row>
    <row r="258" spans="1:14" s="12" customFormat="1" ht="12" customHeight="1" x14ac:dyDescent="0.15">
      <c r="A258" s="37">
        <v>914</v>
      </c>
      <c r="B258" s="120" t="s">
        <v>300</v>
      </c>
      <c r="C258" s="120"/>
      <c r="D258" s="120"/>
      <c r="E258" s="120"/>
      <c r="F258" s="120"/>
      <c r="G258" s="5" t="s">
        <v>7</v>
      </c>
      <c r="H258" s="8" t="s">
        <v>551</v>
      </c>
      <c r="I258" s="7">
        <v>91.487999999999985</v>
      </c>
      <c r="J258" s="5"/>
      <c r="K258" s="36">
        <f t="shared" si="15"/>
        <v>0</v>
      </c>
      <c r="M258" s="30"/>
      <c r="N258" s="30"/>
    </row>
    <row r="259" spans="1:14" s="12" customFormat="1" ht="12" customHeight="1" x14ac:dyDescent="0.15">
      <c r="A259" s="37">
        <v>915</v>
      </c>
      <c r="B259" s="120" t="s">
        <v>301</v>
      </c>
      <c r="C259" s="120"/>
      <c r="D259" s="120"/>
      <c r="E259" s="120"/>
      <c r="F259" s="120"/>
      <c r="G259" s="8" t="s">
        <v>7</v>
      </c>
      <c r="H259" s="8" t="s">
        <v>551</v>
      </c>
      <c r="I259" s="7">
        <v>91.487999999999985</v>
      </c>
      <c r="J259" s="5"/>
      <c r="K259" s="36">
        <f t="shared" si="15"/>
        <v>0</v>
      </c>
      <c r="M259" s="30"/>
      <c r="N259" s="30"/>
    </row>
    <row r="260" spans="1:14" s="12" customFormat="1" ht="12" customHeight="1" x14ac:dyDescent="0.15">
      <c r="A260" s="37">
        <v>916</v>
      </c>
      <c r="B260" s="120" t="s">
        <v>302</v>
      </c>
      <c r="C260" s="120"/>
      <c r="D260" s="120"/>
      <c r="E260" s="120"/>
      <c r="F260" s="120"/>
      <c r="G260" s="8" t="s">
        <v>7</v>
      </c>
      <c r="H260" s="8" t="s">
        <v>551</v>
      </c>
      <c r="I260" s="7">
        <v>91.487999999999985</v>
      </c>
      <c r="J260" s="5"/>
      <c r="K260" s="36">
        <f t="shared" si="15"/>
        <v>0</v>
      </c>
    </row>
    <row r="261" spans="1:14" s="12" customFormat="1" ht="12" customHeight="1" x14ac:dyDescent="0.15">
      <c r="A261" s="37">
        <v>917</v>
      </c>
      <c r="B261" s="120" t="s">
        <v>303</v>
      </c>
      <c r="C261" s="120"/>
      <c r="D261" s="120"/>
      <c r="E261" s="120"/>
      <c r="F261" s="120"/>
      <c r="G261" s="8" t="s">
        <v>7</v>
      </c>
      <c r="H261" s="8" t="s">
        <v>551</v>
      </c>
      <c r="I261" s="7">
        <v>91.487999999999985</v>
      </c>
      <c r="J261" s="5"/>
      <c r="K261" s="36">
        <f t="shared" si="15"/>
        <v>0</v>
      </c>
      <c r="M261" s="30"/>
      <c r="N261" s="30"/>
    </row>
    <row r="262" spans="1:14" s="12" customFormat="1" ht="12" customHeight="1" x14ac:dyDescent="0.15">
      <c r="A262" s="37">
        <v>918</v>
      </c>
      <c r="B262" s="120" t="s">
        <v>304</v>
      </c>
      <c r="C262" s="120"/>
      <c r="D262" s="120"/>
      <c r="E262" s="120"/>
      <c r="F262" s="120"/>
      <c r="G262" s="8" t="s">
        <v>7</v>
      </c>
      <c r="H262" s="8" t="s">
        <v>551</v>
      </c>
      <c r="I262" s="7">
        <v>91.487999999999985</v>
      </c>
      <c r="J262" s="5"/>
      <c r="K262" s="36">
        <f t="shared" si="15"/>
        <v>0</v>
      </c>
      <c r="M262" s="30"/>
      <c r="N262" s="30"/>
    </row>
    <row r="263" spans="1:14" s="12" customFormat="1" ht="12" customHeight="1" x14ac:dyDescent="0.15">
      <c r="A263" s="37">
        <v>919</v>
      </c>
      <c r="B263" s="120" t="s">
        <v>305</v>
      </c>
      <c r="C263" s="120"/>
      <c r="D263" s="120"/>
      <c r="E263" s="120"/>
      <c r="F263" s="120"/>
      <c r="G263" s="5" t="s">
        <v>7</v>
      </c>
      <c r="H263" s="8" t="s">
        <v>551</v>
      </c>
      <c r="I263" s="7">
        <v>91.487999999999985</v>
      </c>
      <c r="J263" s="5"/>
      <c r="K263" s="36">
        <f t="shared" si="15"/>
        <v>0</v>
      </c>
      <c r="M263" s="30"/>
      <c r="N263" s="30"/>
    </row>
    <row r="264" spans="1:14" s="12" customFormat="1" ht="12" customHeight="1" x14ac:dyDescent="0.15">
      <c r="A264" s="37">
        <v>920</v>
      </c>
      <c r="B264" s="120" t="s">
        <v>306</v>
      </c>
      <c r="C264" s="120"/>
      <c r="D264" s="120"/>
      <c r="E264" s="120"/>
      <c r="F264" s="120"/>
      <c r="G264" s="8" t="s">
        <v>7</v>
      </c>
      <c r="H264" s="8" t="s">
        <v>551</v>
      </c>
      <c r="I264" s="7">
        <v>91.487999999999985</v>
      </c>
      <c r="J264" s="5"/>
      <c r="K264" s="36">
        <f t="shared" si="15"/>
        <v>0</v>
      </c>
      <c r="M264" s="30"/>
      <c r="N264" s="30"/>
    </row>
    <row r="265" spans="1:14" s="12" customFormat="1" ht="12" customHeight="1" x14ac:dyDescent="0.15">
      <c r="A265" s="37">
        <v>921</v>
      </c>
      <c r="B265" s="120" t="s">
        <v>307</v>
      </c>
      <c r="C265" s="120"/>
      <c r="D265" s="120"/>
      <c r="E265" s="120"/>
      <c r="F265" s="120"/>
      <c r="G265" s="8" t="s">
        <v>7</v>
      </c>
      <c r="H265" s="8" t="s">
        <v>551</v>
      </c>
      <c r="I265" s="7">
        <v>91.487999999999985</v>
      </c>
      <c r="J265" s="5"/>
      <c r="K265" s="36">
        <f t="shared" si="15"/>
        <v>0</v>
      </c>
      <c r="M265" s="30"/>
      <c r="N265" s="30"/>
    </row>
    <row r="266" spans="1:14" s="12" customFormat="1" ht="12" customHeight="1" x14ac:dyDescent="0.15">
      <c r="A266" s="37">
        <v>922</v>
      </c>
      <c r="B266" s="120" t="s">
        <v>308</v>
      </c>
      <c r="C266" s="120"/>
      <c r="D266" s="120"/>
      <c r="E266" s="120"/>
      <c r="F266" s="120"/>
      <c r="G266" s="8" t="s">
        <v>7</v>
      </c>
      <c r="H266" s="8" t="s">
        <v>551</v>
      </c>
      <c r="I266" s="7">
        <v>91.487999999999985</v>
      </c>
      <c r="J266" s="5"/>
      <c r="K266" s="36">
        <f t="shared" si="15"/>
        <v>0</v>
      </c>
      <c r="M266" s="30"/>
      <c r="N266" s="30"/>
    </row>
    <row r="267" spans="1:14" ht="13" customHeight="1" x14ac:dyDescent="0.2">
      <c r="A267" s="37">
        <v>923</v>
      </c>
      <c r="B267" s="120" t="s">
        <v>309</v>
      </c>
      <c r="C267" s="120"/>
      <c r="D267" s="120"/>
      <c r="E267" s="120"/>
      <c r="F267" s="120"/>
      <c r="G267" s="8" t="s">
        <v>7</v>
      </c>
      <c r="H267" s="8" t="s">
        <v>551</v>
      </c>
      <c r="I267" s="7">
        <v>91.487999999999985</v>
      </c>
      <c r="J267" s="5"/>
      <c r="K267" s="36">
        <f t="shared" si="15"/>
        <v>0</v>
      </c>
    </row>
    <row r="268" spans="1:14" s="12" customFormat="1" ht="12" customHeight="1" x14ac:dyDescent="0.15">
      <c r="A268" s="37">
        <v>924</v>
      </c>
      <c r="B268" s="120" t="s">
        <v>310</v>
      </c>
      <c r="C268" s="120"/>
      <c r="D268" s="120"/>
      <c r="E268" s="120"/>
      <c r="F268" s="120"/>
      <c r="G268" s="8" t="s">
        <v>7</v>
      </c>
      <c r="H268" s="8" t="s">
        <v>551</v>
      </c>
      <c r="I268" s="7">
        <v>91.487999999999985</v>
      </c>
      <c r="J268" s="5"/>
      <c r="K268" s="36">
        <f t="shared" si="15"/>
        <v>0</v>
      </c>
      <c r="M268" s="30"/>
      <c r="N268" s="30"/>
    </row>
    <row r="269" spans="1:14" s="12" customFormat="1" ht="12" customHeight="1" thickBot="1" x14ac:dyDescent="0.2">
      <c r="A269" s="45" t="s">
        <v>311</v>
      </c>
      <c r="B269" s="134" t="s">
        <v>312</v>
      </c>
      <c r="C269" s="135"/>
      <c r="D269" s="135"/>
      <c r="E269" s="135"/>
      <c r="F269" s="136"/>
      <c r="G269" s="51" t="s">
        <v>286</v>
      </c>
      <c r="H269" s="51"/>
      <c r="I269" s="6">
        <v>274.476</v>
      </c>
      <c r="J269" s="4"/>
      <c r="K269" s="36">
        <f t="shared" si="15"/>
        <v>0</v>
      </c>
      <c r="M269" s="30"/>
      <c r="N269" s="30"/>
    </row>
    <row r="270" spans="1:14" s="12" customFormat="1" ht="12" customHeight="1" thickBot="1" x14ac:dyDescent="0.2">
      <c r="A270" s="121" t="s">
        <v>493</v>
      </c>
      <c r="B270" s="122"/>
      <c r="C270" s="122"/>
      <c r="D270" s="122"/>
      <c r="E270" s="122"/>
      <c r="F270" s="122"/>
      <c r="G270" s="122"/>
      <c r="H270" s="122"/>
      <c r="I270" s="122"/>
      <c r="J270" s="122"/>
      <c r="K270" s="123"/>
      <c r="M270" s="30"/>
      <c r="N270" s="30"/>
    </row>
    <row r="271" spans="1:14" s="12" customFormat="1" ht="12" customHeight="1" x14ac:dyDescent="0.15">
      <c r="A271" s="35" t="s">
        <v>180</v>
      </c>
      <c r="B271" s="146" t="s">
        <v>181</v>
      </c>
      <c r="C271" s="147"/>
      <c r="D271" s="147"/>
      <c r="E271" s="147"/>
      <c r="F271" s="148"/>
      <c r="G271" s="8" t="s">
        <v>65</v>
      </c>
      <c r="H271" s="8"/>
      <c r="I271" s="7">
        <v>25.271999999999998</v>
      </c>
      <c r="J271" s="8"/>
      <c r="K271" s="36">
        <f t="shared" si="15"/>
        <v>0</v>
      </c>
      <c r="M271" s="30"/>
      <c r="N271" s="30"/>
    </row>
    <row r="272" spans="1:14" s="12" customFormat="1" ht="12" customHeight="1" x14ac:dyDescent="0.15">
      <c r="A272" s="37" t="s">
        <v>182</v>
      </c>
      <c r="B272" s="128" t="s">
        <v>183</v>
      </c>
      <c r="C272" s="129"/>
      <c r="D272" s="129"/>
      <c r="E272" s="129"/>
      <c r="F272" s="130"/>
      <c r="G272" s="5" t="s">
        <v>65</v>
      </c>
      <c r="H272" s="5"/>
      <c r="I272" s="7">
        <v>25.271999999999998</v>
      </c>
      <c r="J272" s="5"/>
      <c r="K272" s="36">
        <f t="shared" si="15"/>
        <v>0</v>
      </c>
      <c r="M272" s="30"/>
      <c r="N272" s="30"/>
    </row>
    <row r="273" spans="1:14" s="12" customFormat="1" ht="12" customHeight="1" x14ac:dyDescent="0.15">
      <c r="A273" s="37" t="s">
        <v>184</v>
      </c>
      <c r="B273" s="128" t="s">
        <v>185</v>
      </c>
      <c r="C273" s="129"/>
      <c r="D273" s="129"/>
      <c r="E273" s="129"/>
      <c r="F273" s="130"/>
      <c r="G273" s="5" t="s">
        <v>65</v>
      </c>
      <c r="H273" s="5"/>
      <c r="I273" s="11">
        <v>34.379999999999995</v>
      </c>
      <c r="J273" s="5"/>
      <c r="K273" s="36">
        <f t="shared" si="15"/>
        <v>0</v>
      </c>
      <c r="M273" s="30"/>
      <c r="N273" s="30"/>
    </row>
    <row r="274" spans="1:14" s="12" customFormat="1" ht="12" customHeight="1" x14ac:dyDescent="0.15">
      <c r="A274" s="37" t="s">
        <v>190</v>
      </c>
      <c r="B274" s="128" t="s">
        <v>191</v>
      </c>
      <c r="C274" s="129"/>
      <c r="D274" s="129"/>
      <c r="E274" s="129"/>
      <c r="F274" s="130"/>
      <c r="G274" s="5" t="s">
        <v>20</v>
      </c>
      <c r="H274" s="5"/>
      <c r="I274" s="11">
        <v>32.363999999999997</v>
      </c>
      <c r="J274" s="5"/>
      <c r="K274" s="36">
        <f t="shared" si="15"/>
        <v>0</v>
      </c>
      <c r="M274" s="30"/>
      <c r="N274" s="30"/>
    </row>
    <row r="275" spans="1:14" s="12" customFormat="1" ht="12" customHeight="1" x14ac:dyDescent="0.15">
      <c r="A275" s="37" t="s">
        <v>188</v>
      </c>
      <c r="B275" s="128" t="s">
        <v>189</v>
      </c>
      <c r="C275" s="129"/>
      <c r="D275" s="129"/>
      <c r="E275" s="129"/>
      <c r="F275" s="130"/>
      <c r="G275" s="5" t="s">
        <v>65</v>
      </c>
      <c r="H275" s="5"/>
      <c r="I275" s="7">
        <v>25.271999999999998</v>
      </c>
      <c r="J275" s="5"/>
      <c r="K275" s="36">
        <f t="shared" si="15"/>
        <v>0</v>
      </c>
      <c r="M275" s="30"/>
      <c r="N275" s="30"/>
    </row>
    <row r="276" spans="1:14" s="12" customFormat="1" ht="12" customHeight="1" x14ac:dyDescent="0.15">
      <c r="A276" s="37" t="s">
        <v>192</v>
      </c>
      <c r="B276" s="128" t="s">
        <v>193</v>
      </c>
      <c r="C276" s="129"/>
      <c r="D276" s="129"/>
      <c r="E276" s="129"/>
      <c r="F276" s="130"/>
      <c r="G276" s="5" t="s">
        <v>65</v>
      </c>
      <c r="H276" s="5"/>
      <c r="I276" s="7">
        <v>25.271999999999998</v>
      </c>
      <c r="J276" s="5"/>
      <c r="K276" s="36">
        <f t="shared" si="15"/>
        <v>0</v>
      </c>
      <c r="M276" s="30"/>
      <c r="N276" s="30"/>
    </row>
    <row r="277" spans="1:14" s="12" customFormat="1" ht="12" customHeight="1" x14ac:dyDescent="0.15">
      <c r="A277" s="37" t="s">
        <v>194</v>
      </c>
      <c r="B277" s="128" t="s">
        <v>195</v>
      </c>
      <c r="C277" s="129"/>
      <c r="D277" s="129"/>
      <c r="E277" s="129"/>
      <c r="F277" s="130"/>
      <c r="G277" s="5" t="s">
        <v>65</v>
      </c>
      <c r="H277" s="5"/>
      <c r="I277" s="7">
        <v>25.271999999999998</v>
      </c>
      <c r="J277" s="5"/>
      <c r="K277" s="36">
        <f t="shared" si="15"/>
        <v>0</v>
      </c>
      <c r="M277" s="30"/>
      <c r="N277" s="30"/>
    </row>
    <row r="278" spans="1:14" s="12" customFormat="1" ht="12" customHeight="1" x14ac:dyDescent="0.15">
      <c r="A278" s="37" t="s">
        <v>186</v>
      </c>
      <c r="B278" s="128" t="s">
        <v>187</v>
      </c>
      <c r="C278" s="129"/>
      <c r="D278" s="129"/>
      <c r="E278" s="129"/>
      <c r="F278" s="130"/>
      <c r="G278" s="5" t="s">
        <v>65</v>
      </c>
      <c r="H278" s="5"/>
      <c r="I278" s="11">
        <v>34.379999999999995</v>
      </c>
      <c r="J278" s="5"/>
      <c r="K278" s="36">
        <f t="shared" si="15"/>
        <v>0</v>
      </c>
      <c r="M278" s="30"/>
      <c r="N278" s="30"/>
    </row>
    <row r="279" spans="1:14" ht="12" customHeight="1" thickBot="1" x14ac:dyDescent="0.25">
      <c r="A279" s="45" t="s">
        <v>196</v>
      </c>
      <c r="B279" s="134" t="s">
        <v>197</v>
      </c>
      <c r="C279" s="135"/>
      <c r="D279" s="135"/>
      <c r="E279" s="135"/>
      <c r="F279" s="136"/>
      <c r="G279" s="4" t="s">
        <v>198</v>
      </c>
      <c r="H279" s="4"/>
      <c r="I279" s="50">
        <v>80.376000000000005</v>
      </c>
      <c r="J279" s="4"/>
      <c r="K279" s="36">
        <f t="shared" si="15"/>
        <v>0</v>
      </c>
    </row>
    <row r="280" spans="1:14" s="12" customFormat="1" ht="12" customHeight="1" thickBot="1" x14ac:dyDescent="0.2">
      <c r="A280" s="121" t="s">
        <v>663</v>
      </c>
      <c r="B280" s="122"/>
      <c r="C280" s="122"/>
      <c r="D280" s="122"/>
      <c r="E280" s="122"/>
      <c r="F280" s="122"/>
      <c r="G280" s="122"/>
      <c r="H280" s="122"/>
      <c r="I280" s="122"/>
      <c r="J280" s="122"/>
      <c r="K280" s="123"/>
      <c r="M280" s="30"/>
      <c r="N280" s="30"/>
    </row>
    <row r="281" spans="1:14" s="12" customFormat="1" ht="12" customHeight="1" x14ac:dyDescent="0.15">
      <c r="A281" s="35" t="s">
        <v>664</v>
      </c>
      <c r="B281" s="146" t="s">
        <v>676</v>
      </c>
      <c r="C281" s="147"/>
      <c r="D281" s="147"/>
      <c r="E281" s="147"/>
      <c r="F281" s="148"/>
      <c r="G281" s="8" t="s">
        <v>7</v>
      </c>
      <c r="H281" s="8" t="s">
        <v>551</v>
      </c>
      <c r="I281" s="7">
        <v>127.90667999999999</v>
      </c>
      <c r="J281" s="8"/>
      <c r="K281" s="36">
        <f>I281*J281</f>
        <v>0</v>
      </c>
      <c r="M281" s="30"/>
      <c r="N281" s="30"/>
    </row>
    <row r="282" spans="1:14" s="12" customFormat="1" ht="12" customHeight="1" x14ac:dyDescent="0.15">
      <c r="A282" s="37" t="s">
        <v>665</v>
      </c>
      <c r="B282" s="128" t="s">
        <v>677</v>
      </c>
      <c r="C282" s="129"/>
      <c r="D282" s="129"/>
      <c r="E282" s="129"/>
      <c r="F282" s="130"/>
      <c r="G282" s="5" t="s">
        <v>7</v>
      </c>
      <c r="H282" s="5" t="s">
        <v>551</v>
      </c>
      <c r="I282" s="7">
        <v>127.90667999999999</v>
      </c>
      <c r="J282" s="5"/>
      <c r="K282" s="36">
        <f t="shared" ref="K282:K293" si="16">I282*J282</f>
        <v>0</v>
      </c>
      <c r="M282" s="30"/>
      <c r="N282" s="30"/>
    </row>
    <row r="283" spans="1:14" s="12" customFormat="1" ht="12" customHeight="1" x14ac:dyDescent="0.15">
      <c r="A283" s="37" t="s">
        <v>667</v>
      </c>
      <c r="B283" s="128" t="s">
        <v>678</v>
      </c>
      <c r="C283" s="129"/>
      <c r="D283" s="129"/>
      <c r="E283" s="129"/>
      <c r="F283" s="130"/>
      <c r="G283" s="5" t="s">
        <v>7</v>
      </c>
      <c r="H283" s="5" t="s">
        <v>551</v>
      </c>
      <c r="I283" s="7">
        <v>127.90667999999999</v>
      </c>
      <c r="J283" s="5"/>
      <c r="K283" s="36">
        <f t="shared" si="16"/>
        <v>0</v>
      </c>
      <c r="M283" s="30"/>
      <c r="N283" s="30"/>
    </row>
    <row r="284" spans="1:14" s="12" customFormat="1" ht="12" customHeight="1" x14ac:dyDescent="0.15">
      <c r="A284" s="37" t="s">
        <v>668</v>
      </c>
      <c r="B284" s="128" t="s">
        <v>679</v>
      </c>
      <c r="C284" s="129"/>
      <c r="D284" s="129"/>
      <c r="E284" s="129"/>
      <c r="F284" s="130"/>
      <c r="G284" s="5" t="s">
        <v>7</v>
      </c>
      <c r="H284" s="5" t="s">
        <v>551</v>
      </c>
      <c r="I284" s="7">
        <v>127.90667999999999</v>
      </c>
      <c r="J284" s="5"/>
      <c r="K284" s="36">
        <f t="shared" si="16"/>
        <v>0</v>
      </c>
      <c r="M284" s="30"/>
      <c r="N284" s="30"/>
    </row>
    <row r="285" spans="1:14" s="12" customFormat="1" ht="12" customHeight="1" x14ac:dyDescent="0.15">
      <c r="A285" s="37" t="s">
        <v>670</v>
      </c>
      <c r="B285" s="128" t="s">
        <v>680</v>
      </c>
      <c r="C285" s="129"/>
      <c r="D285" s="129"/>
      <c r="E285" s="129"/>
      <c r="F285" s="130"/>
      <c r="G285" s="5" t="s">
        <v>7</v>
      </c>
      <c r="H285" s="5" t="s">
        <v>551</v>
      </c>
      <c r="I285" s="7">
        <v>127.90667999999999</v>
      </c>
      <c r="J285" s="5"/>
      <c r="K285" s="36">
        <f t="shared" si="16"/>
        <v>0</v>
      </c>
      <c r="M285" s="30"/>
      <c r="N285" s="30"/>
    </row>
    <row r="286" spans="1:14" s="12" customFormat="1" ht="12" customHeight="1" x14ac:dyDescent="0.15">
      <c r="A286" s="37" t="s">
        <v>666</v>
      </c>
      <c r="B286" s="128" t="s">
        <v>681</v>
      </c>
      <c r="C286" s="129"/>
      <c r="D286" s="129"/>
      <c r="E286" s="129"/>
      <c r="F286" s="130"/>
      <c r="G286" s="5" t="s">
        <v>7</v>
      </c>
      <c r="H286" s="5" t="s">
        <v>551</v>
      </c>
      <c r="I286" s="7">
        <v>127.90667999999999</v>
      </c>
      <c r="J286" s="5"/>
      <c r="K286" s="36">
        <f t="shared" si="16"/>
        <v>0</v>
      </c>
      <c r="M286" s="30"/>
      <c r="N286" s="30"/>
    </row>
    <row r="287" spans="1:14" s="12" customFormat="1" ht="12" customHeight="1" x14ac:dyDescent="0.15">
      <c r="A287" s="37" t="s">
        <v>669</v>
      </c>
      <c r="B287" s="128" t="s">
        <v>682</v>
      </c>
      <c r="C287" s="129"/>
      <c r="D287" s="129"/>
      <c r="E287" s="129"/>
      <c r="F287" s="130"/>
      <c r="G287" s="5" t="s">
        <v>7</v>
      </c>
      <c r="H287" s="5" t="s">
        <v>551</v>
      </c>
      <c r="I287" s="7">
        <v>127.90667999999999</v>
      </c>
      <c r="J287" s="5"/>
      <c r="K287" s="36">
        <f t="shared" si="16"/>
        <v>0</v>
      </c>
      <c r="M287" s="30"/>
      <c r="N287" s="30"/>
    </row>
    <row r="288" spans="1:14" s="12" customFormat="1" ht="12" customHeight="1" x14ac:dyDescent="0.15">
      <c r="A288" s="37" t="s">
        <v>671</v>
      </c>
      <c r="B288" s="128" t="s">
        <v>683</v>
      </c>
      <c r="C288" s="129"/>
      <c r="D288" s="129"/>
      <c r="E288" s="129"/>
      <c r="F288" s="130"/>
      <c r="G288" s="5" t="s">
        <v>7</v>
      </c>
      <c r="H288" s="5" t="s">
        <v>551</v>
      </c>
      <c r="I288" s="7">
        <v>127.90667999999999</v>
      </c>
      <c r="J288" s="5"/>
      <c r="K288" s="36">
        <f t="shared" si="16"/>
        <v>0</v>
      </c>
      <c r="M288" s="30"/>
      <c r="N288" s="30"/>
    </row>
    <row r="289" spans="1:14" s="12" customFormat="1" ht="12" customHeight="1" x14ac:dyDescent="0.15">
      <c r="A289" s="37" t="s">
        <v>672</v>
      </c>
      <c r="B289" s="128" t="s">
        <v>684</v>
      </c>
      <c r="C289" s="129"/>
      <c r="D289" s="129"/>
      <c r="E289" s="129"/>
      <c r="F289" s="130"/>
      <c r="G289" s="5" t="s">
        <v>7</v>
      </c>
      <c r="H289" s="5" t="s">
        <v>551</v>
      </c>
      <c r="I289" s="7">
        <v>127.90667999999999</v>
      </c>
      <c r="J289" s="5"/>
      <c r="K289" s="36">
        <f t="shared" si="16"/>
        <v>0</v>
      </c>
      <c r="M289" s="30"/>
      <c r="N289" s="30"/>
    </row>
    <row r="290" spans="1:14" s="12" customFormat="1" ht="12" customHeight="1" x14ac:dyDescent="0.15">
      <c r="A290" s="37" t="s">
        <v>673</v>
      </c>
      <c r="B290" s="128" t="s">
        <v>685</v>
      </c>
      <c r="C290" s="129"/>
      <c r="D290" s="129"/>
      <c r="E290" s="129"/>
      <c r="F290" s="130"/>
      <c r="G290" s="5" t="s">
        <v>7</v>
      </c>
      <c r="H290" s="5" t="s">
        <v>551</v>
      </c>
      <c r="I290" s="7">
        <v>127.90667999999999</v>
      </c>
      <c r="J290" s="5"/>
      <c r="K290" s="36">
        <f t="shared" si="16"/>
        <v>0</v>
      </c>
      <c r="M290" s="30"/>
      <c r="N290" s="30"/>
    </row>
    <row r="291" spans="1:14" s="12" customFormat="1" ht="12" customHeight="1" x14ac:dyDescent="0.15">
      <c r="A291" s="37" t="s">
        <v>674</v>
      </c>
      <c r="B291" s="128" t="s">
        <v>686</v>
      </c>
      <c r="C291" s="129"/>
      <c r="D291" s="129"/>
      <c r="E291" s="129"/>
      <c r="F291" s="130"/>
      <c r="G291" s="5" t="s">
        <v>7</v>
      </c>
      <c r="H291" s="5" t="s">
        <v>551</v>
      </c>
      <c r="I291" s="7">
        <v>127.90667999999999</v>
      </c>
      <c r="J291" s="5"/>
      <c r="K291" s="36">
        <f t="shared" si="16"/>
        <v>0</v>
      </c>
      <c r="M291" s="30"/>
      <c r="N291" s="30"/>
    </row>
    <row r="292" spans="1:14" s="12" customFormat="1" ht="12" customHeight="1" x14ac:dyDescent="0.15">
      <c r="A292" s="37" t="s">
        <v>675</v>
      </c>
      <c r="B292" s="128" t="s">
        <v>687</v>
      </c>
      <c r="C292" s="129"/>
      <c r="D292" s="129"/>
      <c r="E292" s="129"/>
      <c r="F292" s="130"/>
      <c r="G292" s="5" t="s">
        <v>7</v>
      </c>
      <c r="H292" s="5" t="s">
        <v>551</v>
      </c>
      <c r="I292" s="7">
        <v>127.90667999999999</v>
      </c>
      <c r="J292" s="5"/>
      <c r="K292" s="36">
        <f t="shared" si="16"/>
        <v>0</v>
      </c>
      <c r="M292" s="30"/>
      <c r="N292" s="30"/>
    </row>
    <row r="293" spans="1:14" ht="12" customHeight="1" thickBot="1" x14ac:dyDescent="0.25">
      <c r="A293" s="45" t="s">
        <v>688</v>
      </c>
      <c r="B293" s="134" t="s">
        <v>689</v>
      </c>
      <c r="C293" s="135"/>
      <c r="D293" s="135"/>
      <c r="E293" s="135"/>
      <c r="F293" s="136"/>
      <c r="G293" s="4" t="s">
        <v>32</v>
      </c>
      <c r="H293" s="4"/>
      <c r="I293" s="50">
        <v>191.85995999999997</v>
      </c>
      <c r="J293" s="4"/>
      <c r="K293" s="36">
        <f t="shared" si="16"/>
        <v>0</v>
      </c>
    </row>
    <row r="294" spans="1:14" ht="13" customHeight="1" thickBot="1" x14ac:dyDescent="0.25">
      <c r="A294" s="121" t="s">
        <v>424</v>
      </c>
      <c r="B294" s="122"/>
      <c r="C294" s="122"/>
      <c r="D294" s="122"/>
      <c r="E294" s="122"/>
      <c r="F294" s="122"/>
      <c r="G294" s="122"/>
      <c r="H294" s="122"/>
      <c r="I294" s="122"/>
      <c r="J294" s="122"/>
      <c r="K294" s="123"/>
    </row>
    <row r="295" spans="1:14" s="12" customFormat="1" ht="12" customHeight="1" x14ac:dyDescent="0.15">
      <c r="A295" s="35" t="s">
        <v>425</v>
      </c>
      <c r="B295" s="146" t="s">
        <v>431</v>
      </c>
      <c r="C295" s="147"/>
      <c r="D295" s="147"/>
      <c r="E295" s="147"/>
      <c r="F295" s="148"/>
      <c r="G295" s="8" t="s">
        <v>20</v>
      </c>
      <c r="H295" s="8"/>
      <c r="I295" s="7">
        <v>16.79</v>
      </c>
      <c r="J295" s="8"/>
      <c r="K295" s="36">
        <f t="shared" si="15"/>
        <v>0</v>
      </c>
      <c r="M295" s="30"/>
      <c r="N295" s="30"/>
    </row>
    <row r="296" spans="1:14" s="12" customFormat="1" ht="12" customHeight="1" x14ac:dyDescent="0.15">
      <c r="A296" s="37" t="s">
        <v>426</v>
      </c>
      <c r="B296" s="128" t="s">
        <v>432</v>
      </c>
      <c r="C296" s="129"/>
      <c r="D296" s="129"/>
      <c r="E296" s="129"/>
      <c r="F296" s="130"/>
      <c r="G296" s="5" t="s">
        <v>20</v>
      </c>
      <c r="H296" s="5"/>
      <c r="I296" s="7">
        <v>16.79</v>
      </c>
      <c r="J296" s="5"/>
      <c r="K296" s="36">
        <f t="shared" si="15"/>
        <v>0</v>
      </c>
      <c r="M296" s="30"/>
      <c r="N296" s="30"/>
    </row>
    <row r="297" spans="1:14" s="12" customFormat="1" ht="12" customHeight="1" x14ac:dyDescent="0.15">
      <c r="A297" s="37" t="s">
        <v>427</v>
      </c>
      <c r="B297" s="128" t="s">
        <v>464</v>
      </c>
      <c r="C297" s="129"/>
      <c r="D297" s="129"/>
      <c r="E297" s="129"/>
      <c r="F297" s="130"/>
      <c r="G297" s="5" t="s">
        <v>20</v>
      </c>
      <c r="H297" s="5"/>
      <c r="I297" s="7">
        <v>16.79</v>
      </c>
      <c r="J297" s="5"/>
      <c r="K297" s="36">
        <f t="shared" si="15"/>
        <v>0</v>
      </c>
      <c r="M297" s="30"/>
      <c r="N297" s="30"/>
    </row>
    <row r="298" spans="1:14" s="12" customFormat="1" ht="12" customHeight="1" x14ac:dyDescent="0.15">
      <c r="A298" s="37" t="s">
        <v>428</v>
      </c>
      <c r="B298" s="128" t="s">
        <v>433</v>
      </c>
      <c r="C298" s="129"/>
      <c r="D298" s="129"/>
      <c r="E298" s="129"/>
      <c r="F298" s="130"/>
      <c r="G298" s="5" t="s">
        <v>20</v>
      </c>
      <c r="H298" s="5"/>
      <c r="I298" s="7">
        <v>16.79</v>
      </c>
      <c r="J298" s="5"/>
      <c r="K298" s="36">
        <f t="shared" si="15"/>
        <v>0</v>
      </c>
      <c r="M298" s="30"/>
      <c r="N298" s="30"/>
    </row>
    <row r="299" spans="1:14" s="12" customFormat="1" ht="12" customHeight="1" x14ac:dyDescent="0.15">
      <c r="A299" s="37" t="s">
        <v>429</v>
      </c>
      <c r="B299" s="128" t="s">
        <v>434</v>
      </c>
      <c r="C299" s="129"/>
      <c r="D299" s="129"/>
      <c r="E299" s="129"/>
      <c r="F299" s="130"/>
      <c r="G299" s="5" t="s">
        <v>20</v>
      </c>
      <c r="H299" s="5"/>
      <c r="I299" s="7">
        <v>16.79</v>
      </c>
      <c r="J299" s="5"/>
      <c r="K299" s="36">
        <f t="shared" si="15"/>
        <v>0</v>
      </c>
      <c r="M299" s="30"/>
      <c r="N299" s="30"/>
    </row>
    <row r="300" spans="1:14" s="12" customFormat="1" ht="12" customHeight="1" thickBot="1" x14ac:dyDescent="0.2">
      <c r="A300" s="45" t="s">
        <v>430</v>
      </c>
      <c r="B300" s="134" t="s">
        <v>435</v>
      </c>
      <c r="C300" s="135"/>
      <c r="D300" s="135"/>
      <c r="E300" s="135"/>
      <c r="F300" s="136"/>
      <c r="G300" s="4" t="s">
        <v>20</v>
      </c>
      <c r="H300" s="4"/>
      <c r="I300" s="7">
        <v>16.79</v>
      </c>
      <c r="J300" s="4"/>
      <c r="K300" s="36">
        <f t="shared" si="15"/>
        <v>0</v>
      </c>
      <c r="M300" s="30"/>
      <c r="N300" s="30"/>
    </row>
    <row r="301" spans="1:14" ht="15" customHeight="1" thickBot="1" x14ac:dyDescent="0.25">
      <c r="A301" s="121" t="s">
        <v>423</v>
      </c>
      <c r="B301" s="122"/>
      <c r="C301" s="122"/>
      <c r="D301" s="122"/>
      <c r="E301" s="122"/>
      <c r="F301" s="122"/>
      <c r="G301" s="122"/>
      <c r="H301" s="122"/>
      <c r="I301" s="122"/>
      <c r="J301" s="122"/>
      <c r="K301" s="123"/>
    </row>
    <row r="302" spans="1:14" ht="13" customHeight="1" x14ac:dyDescent="0.2">
      <c r="A302" s="35" t="s">
        <v>370</v>
      </c>
      <c r="B302" s="139" t="s">
        <v>414</v>
      </c>
      <c r="C302" s="139"/>
      <c r="D302" s="139"/>
      <c r="E302" s="139"/>
      <c r="F302" s="139"/>
      <c r="G302" s="8" t="s">
        <v>65</v>
      </c>
      <c r="H302" s="8"/>
      <c r="I302" s="7">
        <v>18.167999999999999</v>
      </c>
      <c r="J302" s="8"/>
      <c r="K302" s="36">
        <f t="shared" si="15"/>
        <v>0</v>
      </c>
    </row>
    <row r="303" spans="1:14" s="12" customFormat="1" ht="12" customHeight="1" x14ac:dyDescent="0.15">
      <c r="A303" s="37" t="s">
        <v>369</v>
      </c>
      <c r="B303" s="139" t="s">
        <v>415</v>
      </c>
      <c r="C303" s="139"/>
      <c r="D303" s="139"/>
      <c r="E303" s="139"/>
      <c r="F303" s="139"/>
      <c r="G303" s="5" t="s">
        <v>65</v>
      </c>
      <c r="H303" s="5"/>
      <c r="I303" s="7">
        <v>18.167999999999999</v>
      </c>
      <c r="J303" s="5"/>
      <c r="K303" s="36">
        <f t="shared" si="15"/>
        <v>0</v>
      </c>
      <c r="M303" s="30"/>
      <c r="N303" s="30"/>
    </row>
    <row r="304" spans="1:14" s="12" customFormat="1" ht="12" customHeight="1" x14ac:dyDescent="0.15">
      <c r="A304" s="37" t="s">
        <v>367</v>
      </c>
      <c r="B304" s="139" t="s">
        <v>416</v>
      </c>
      <c r="C304" s="139"/>
      <c r="D304" s="139"/>
      <c r="E304" s="139"/>
      <c r="F304" s="139"/>
      <c r="G304" s="5" t="s">
        <v>65</v>
      </c>
      <c r="H304" s="5"/>
      <c r="I304" s="7">
        <v>18.167999999999999</v>
      </c>
      <c r="J304" s="5"/>
      <c r="K304" s="36">
        <f t="shared" si="15"/>
        <v>0</v>
      </c>
      <c r="M304" s="30"/>
      <c r="N304" s="30"/>
    </row>
    <row r="305" spans="1:14" ht="13" customHeight="1" x14ac:dyDescent="0.2">
      <c r="A305" s="37" t="s">
        <v>366</v>
      </c>
      <c r="B305" s="139" t="s">
        <v>417</v>
      </c>
      <c r="C305" s="139"/>
      <c r="D305" s="139"/>
      <c r="E305" s="139"/>
      <c r="F305" s="139"/>
      <c r="G305" s="5" t="s">
        <v>65</v>
      </c>
      <c r="H305" s="5"/>
      <c r="I305" s="7">
        <v>18.167999999999999</v>
      </c>
      <c r="J305" s="5"/>
      <c r="K305" s="36">
        <f t="shared" si="15"/>
        <v>0</v>
      </c>
    </row>
    <row r="306" spans="1:14" s="12" customFormat="1" ht="12" customHeight="1" x14ac:dyDescent="0.15">
      <c r="A306" s="37" t="s">
        <v>365</v>
      </c>
      <c r="B306" s="139" t="s">
        <v>418</v>
      </c>
      <c r="C306" s="139"/>
      <c r="D306" s="139"/>
      <c r="E306" s="139"/>
      <c r="F306" s="139"/>
      <c r="G306" s="5" t="s">
        <v>65</v>
      </c>
      <c r="H306" s="5"/>
      <c r="I306" s="7">
        <v>18.167999999999999</v>
      </c>
      <c r="J306" s="5"/>
      <c r="K306" s="36">
        <f t="shared" si="15"/>
        <v>0</v>
      </c>
      <c r="M306" s="30"/>
      <c r="N306" s="30"/>
    </row>
    <row r="307" spans="1:14" ht="13" customHeight="1" x14ac:dyDescent="0.2">
      <c r="A307" s="37" t="s">
        <v>364</v>
      </c>
      <c r="B307" s="139" t="s">
        <v>419</v>
      </c>
      <c r="C307" s="139"/>
      <c r="D307" s="139"/>
      <c r="E307" s="139"/>
      <c r="F307" s="139"/>
      <c r="G307" s="5" t="s">
        <v>65</v>
      </c>
      <c r="H307" s="5"/>
      <c r="I307" s="7">
        <v>18.167999999999999</v>
      </c>
      <c r="J307" s="5"/>
      <c r="K307" s="36">
        <f t="shared" si="15"/>
        <v>0</v>
      </c>
    </row>
    <row r="308" spans="1:14" s="12" customFormat="1" ht="12" customHeight="1" x14ac:dyDescent="0.15">
      <c r="A308" s="37" t="s">
        <v>363</v>
      </c>
      <c r="B308" s="120" t="s">
        <v>420</v>
      </c>
      <c r="C308" s="120"/>
      <c r="D308" s="120"/>
      <c r="E308" s="120"/>
      <c r="F308" s="120"/>
      <c r="G308" s="5" t="s">
        <v>65</v>
      </c>
      <c r="H308" s="5"/>
      <c r="I308" s="7">
        <v>18.167999999999999</v>
      </c>
      <c r="J308" s="5"/>
      <c r="K308" s="36">
        <f t="shared" ref="K308:K310" si="17">SUM(I308*J308)</f>
        <v>0</v>
      </c>
      <c r="M308" s="30"/>
      <c r="N308" s="30"/>
    </row>
    <row r="309" spans="1:14" ht="13" customHeight="1" x14ac:dyDescent="0.2">
      <c r="A309" s="35" t="s">
        <v>362</v>
      </c>
      <c r="B309" s="139" t="s">
        <v>421</v>
      </c>
      <c r="C309" s="139"/>
      <c r="D309" s="139"/>
      <c r="E309" s="139"/>
      <c r="F309" s="139"/>
      <c r="G309" s="8" t="s">
        <v>65</v>
      </c>
      <c r="H309" s="8"/>
      <c r="I309" s="7">
        <v>18.167999999999999</v>
      </c>
      <c r="J309" s="8"/>
      <c r="K309" s="36">
        <f t="shared" si="17"/>
        <v>0</v>
      </c>
    </row>
    <row r="310" spans="1:14" s="12" customFormat="1" ht="12" customHeight="1" thickBot="1" x14ac:dyDescent="0.2">
      <c r="A310" s="45" t="s">
        <v>368</v>
      </c>
      <c r="B310" s="133" t="s">
        <v>422</v>
      </c>
      <c r="C310" s="133"/>
      <c r="D310" s="133"/>
      <c r="E310" s="133"/>
      <c r="F310" s="133"/>
      <c r="G310" s="4" t="s">
        <v>343</v>
      </c>
      <c r="H310" s="4"/>
      <c r="I310" s="50">
        <v>90.012</v>
      </c>
      <c r="J310" s="4"/>
      <c r="K310" s="36">
        <f t="shared" si="17"/>
        <v>0</v>
      </c>
      <c r="M310" s="30"/>
      <c r="N310" s="30"/>
    </row>
    <row r="311" spans="1:14" s="12" customFormat="1" ht="12" customHeight="1" thickBot="1" x14ac:dyDescent="0.2">
      <c r="A311" s="121" t="s">
        <v>452</v>
      </c>
      <c r="B311" s="122"/>
      <c r="C311" s="122"/>
      <c r="D311" s="122"/>
      <c r="E311" s="122"/>
      <c r="F311" s="122"/>
      <c r="G311" s="122"/>
      <c r="H311" s="122"/>
      <c r="I311" s="122"/>
      <c r="J311" s="122"/>
      <c r="K311" s="123"/>
      <c r="M311" s="30"/>
      <c r="N311" s="30"/>
    </row>
    <row r="312" spans="1:14" s="12" customFormat="1" ht="12" customHeight="1" x14ac:dyDescent="0.15">
      <c r="A312" s="35" t="s">
        <v>453</v>
      </c>
      <c r="B312" s="139" t="s">
        <v>553</v>
      </c>
      <c r="C312" s="139"/>
      <c r="D312" s="139"/>
      <c r="E312" s="139"/>
      <c r="F312" s="139"/>
      <c r="G312" s="8" t="s">
        <v>7</v>
      </c>
      <c r="H312" s="8"/>
      <c r="I312" s="7">
        <v>99.95</v>
      </c>
      <c r="J312" s="8"/>
      <c r="K312" s="36">
        <f t="shared" ref="K312:K322" si="18">SUM(I312*J312)</f>
        <v>0</v>
      </c>
      <c r="M312" s="30"/>
      <c r="N312" s="30"/>
    </row>
    <row r="313" spans="1:14" ht="13" customHeight="1" x14ac:dyDescent="0.2">
      <c r="A313" s="37" t="s">
        <v>454</v>
      </c>
      <c r="B313" s="139" t="s">
        <v>554</v>
      </c>
      <c r="C313" s="139"/>
      <c r="D313" s="139"/>
      <c r="E313" s="139"/>
      <c r="F313" s="139"/>
      <c r="G313" s="8" t="s">
        <v>7</v>
      </c>
      <c r="H313" s="5"/>
      <c r="I313" s="7">
        <v>99.95</v>
      </c>
      <c r="J313" s="5"/>
      <c r="K313" s="36">
        <f t="shared" si="18"/>
        <v>0</v>
      </c>
    </row>
    <row r="314" spans="1:14" s="12" customFormat="1" ht="12" customHeight="1" x14ac:dyDescent="0.15">
      <c r="A314" s="37" t="s">
        <v>455</v>
      </c>
      <c r="B314" s="139" t="s">
        <v>555</v>
      </c>
      <c r="C314" s="139"/>
      <c r="D314" s="139"/>
      <c r="E314" s="139"/>
      <c r="F314" s="139"/>
      <c r="G314" s="8" t="s">
        <v>7</v>
      </c>
      <c r="H314" s="5"/>
      <c r="I314" s="7">
        <v>99.95</v>
      </c>
      <c r="J314" s="5"/>
      <c r="K314" s="36">
        <f t="shared" si="18"/>
        <v>0</v>
      </c>
      <c r="M314" s="30"/>
      <c r="N314" s="30"/>
    </row>
    <row r="315" spans="1:14" ht="13" customHeight="1" x14ac:dyDescent="0.2">
      <c r="A315" s="37" t="s">
        <v>456</v>
      </c>
      <c r="B315" s="139" t="s">
        <v>556</v>
      </c>
      <c r="C315" s="139"/>
      <c r="D315" s="139"/>
      <c r="E315" s="139"/>
      <c r="F315" s="139"/>
      <c r="G315" s="8" t="s">
        <v>7</v>
      </c>
      <c r="H315" s="5"/>
      <c r="I315" s="7">
        <v>99.95</v>
      </c>
      <c r="J315" s="5"/>
      <c r="K315" s="36">
        <f t="shared" si="18"/>
        <v>0</v>
      </c>
    </row>
    <row r="316" spans="1:14" s="12" customFormat="1" ht="12" customHeight="1" x14ac:dyDescent="0.15">
      <c r="A316" s="37" t="s">
        <v>457</v>
      </c>
      <c r="B316" s="139" t="s">
        <v>557</v>
      </c>
      <c r="C316" s="139"/>
      <c r="D316" s="139"/>
      <c r="E316" s="139"/>
      <c r="F316" s="139"/>
      <c r="G316" s="8" t="s">
        <v>7</v>
      </c>
      <c r="H316" s="5"/>
      <c r="I316" s="7">
        <v>99.95</v>
      </c>
      <c r="J316" s="5"/>
      <c r="K316" s="36">
        <f t="shared" si="18"/>
        <v>0</v>
      </c>
      <c r="M316" s="30"/>
      <c r="N316" s="30"/>
    </row>
    <row r="317" spans="1:14" s="12" customFormat="1" ht="12" customHeight="1" x14ac:dyDescent="0.15">
      <c r="A317" s="37" t="s">
        <v>458</v>
      </c>
      <c r="B317" s="139" t="s">
        <v>558</v>
      </c>
      <c r="C317" s="139"/>
      <c r="D317" s="139"/>
      <c r="E317" s="139"/>
      <c r="F317" s="139"/>
      <c r="G317" s="8" t="s">
        <v>7</v>
      </c>
      <c r="H317" s="5"/>
      <c r="I317" s="7">
        <v>99.95</v>
      </c>
      <c r="J317" s="5"/>
      <c r="K317" s="36">
        <f t="shared" si="18"/>
        <v>0</v>
      </c>
      <c r="M317" s="30"/>
      <c r="N317" s="30"/>
    </row>
    <row r="318" spans="1:14" ht="13" customHeight="1" x14ac:dyDescent="0.2">
      <c r="A318" s="37" t="s">
        <v>459</v>
      </c>
      <c r="B318" s="139" t="s">
        <v>559</v>
      </c>
      <c r="C318" s="139"/>
      <c r="D318" s="139"/>
      <c r="E318" s="139"/>
      <c r="F318" s="139"/>
      <c r="G318" s="8" t="s">
        <v>7</v>
      </c>
      <c r="H318" s="5"/>
      <c r="I318" s="7">
        <v>99.95</v>
      </c>
      <c r="J318" s="5"/>
      <c r="K318" s="36">
        <f t="shared" si="18"/>
        <v>0</v>
      </c>
    </row>
    <row r="319" spans="1:14" s="12" customFormat="1" ht="12" customHeight="1" x14ac:dyDescent="0.15">
      <c r="A319" s="35" t="s">
        <v>460</v>
      </c>
      <c r="B319" s="139" t="s">
        <v>560</v>
      </c>
      <c r="C319" s="139"/>
      <c r="D319" s="139"/>
      <c r="E319" s="139"/>
      <c r="F319" s="139"/>
      <c r="G319" s="8" t="s">
        <v>7</v>
      </c>
      <c r="H319" s="8"/>
      <c r="I319" s="7">
        <v>99.95</v>
      </c>
      <c r="J319" s="8"/>
      <c r="K319" s="36">
        <f t="shared" si="18"/>
        <v>0</v>
      </c>
      <c r="M319" s="30"/>
      <c r="N319" s="30"/>
    </row>
    <row r="320" spans="1:14" s="12" customFormat="1" ht="12" customHeight="1" x14ac:dyDescent="0.15">
      <c r="A320" s="35" t="s">
        <v>461</v>
      </c>
      <c r="B320" s="139" t="s">
        <v>561</v>
      </c>
      <c r="C320" s="139"/>
      <c r="D320" s="139"/>
      <c r="E320" s="139"/>
      <c r="F320" s="139"/>
      <c r="G320" s="8" t="s">
        <v>7</v>
      </c>
      <c r="H320" s="8"/>
      <c r="I320" s="7">
        <v>99.95</v>
      </c>
      <c r="J320" s="8"/>
      <c r="K320" s="36">
        <f t="shared" si="18"/>
        <v>0</v>
      </c>
      <c r="M320" s="30"/>
      <c r="N320" s="30"/>
    </row>
    <row r="321" spans="1:14" s="12" customFormat="1" ht="12" customHeight="1" x14ac:dyDescent="0.15">
      <c r="A321" s="37" t="s">
        <v>462</v>
      </c>
      <c r="B321" s="139" t="s">
        <v>562</v>
      </c>
      <c r="C321" s="139"/>
      <c r="D321" s="139"/>
      <c r="E321" s="139"/>
      <c r="F321" s="139"/>
      <c r="G321" s="8" t="s">
        <v>7</v>
      </c>
      <c r="H321" s="5"/>
      <c r="I321" s="7">
        <v>99.95</v>
      </c>
      <c r="J321" s="5"/>
      <c r="K321" s="36">
        <f t="shared" si="18"/>
        <v>0</v>
      </c>
      <c r="M321" s="30"/>
      <c r="N321" s="30"/>
    </row>
    <row r="322" spans="1:14" s="12" customFormat="1" ht="12" customHeight="1" thickBot="1" x14ac:dyDescent="0.2">
      <c r="A322" s="35" t="s">
        <v>463</v>
      </c>
      <c r="B322" s="139" t="s">
        <v>465</v>
      </c>
      <c r="C322" s="139"/>
      <c r="D322" s="139"/>
      <c r="E322" s="139"/>
      <c r="F322" s="139"/>
      <c r="G322" s="8" t="s">
        <v>50</v>
      </c>
      <c r="H322" s="8"/>
      <c r="I322" s="7">
        <v>130</v>
      </c>
      <c r="J322" s="8"/>
      <c r="K322" s="36">
        <f t="shared" si="18"/>
        <v>0</v>
      </c>
      <c r="M322" s="30"/>
      <c r="N322" s="30"/>
    </row>
    <row r="323" spans="1:14" s="12" customFormat="1" ht="12" customHeight="1" thickBot="1" x14ac:dyDescent="0.2">
      <c r="A323" s="121" t="s">
        <v>105</v>
      </c>
      <c r="B323" s="122"/>
      <c r="C323" s="122"/>
      <c r="D323" s="122"/>
      <c r="E323" s="122"/>
      <c r="F323" s="122"/>
      <c r="G323" s="122"/>
      <c r="H323" s="122"/>
      <c r="I323" s="122"/>
      <c r="J323" s="122"/>
      <c r="K323" s="123"/>
      <c r="M323" s="30"/>
      <c r="N323" s="30"/>
    </row>
    <row r="324" spans="1:14" s="12" customFormat="1" ht="12" customHeight="1" x14ac:dyDescent="0.15">
      <c r="A324" s="43" t="s">
        <v>106</v>
      </c>
      <c r="B324" s="137" t="s">
        <v>107</v>
      </c>
      <c r="C324" s="137"/>
      <c r="D324" s="137"/>
      <c r="E324" s="137"/>
      <c r="F324" s="137"/>
      <c r="G324" s="8" t="s">
        <v>80</v>
      </c>
      <c r="H324" s="8"/>
      <c r="I324" s="16">
        <v>18.72</v>
      </c>
      <c r="J324" s="15"/>
      <c r="K324" s="36">
        <f t="shared" ref="K324:K329" si="19">SUM(I324*J324)</f>
        <v>0</v>
      </c>
      <c r="M324" s="30"/>
      <c r="N324" s="30"/>
    </row>
    <row r="325" spans="1:14" ht="13" customHeight="1" x14ac:dyDescent="0.2">
      <c r="A325" s="38" t="s">
        <v>108</v>
      </c>
      <c r="B325" s="142" t="s">
        <v>109</v>
      </c>
      <c r="C325" s="142"/>
      <c r="D325" s="142"/>
      <c r="E325" s="142"/>
      <c r="F325" s="142"/>
      <c r="G325" s="5" t="s">
        <v>9</v>
      </c>
      <c r="H325" s="5"/>
      <c r="I325" s="14">
        <v>20.268000000000001</v>
      </c>
      <c r="J325" s="13"/>
      <c r="K325" s="36">
        <f t="shared" si="19"/>
        <v>0</v>
      </c>
    </row>
    <row r="326" spans="1:14" s="12" customFormat="1" ht="12" customHeight="1" x14ac:dyDescent="0.15">
      <c r="A326" s="38" t="s">
        <v>110</v>
      </c>
      <c r="B326" s="142" t="s">
        <v>111</v>
      </c>
      <c r="C326" s="142"/>
      <c r="D326" s="142"/>
      <c r="E326" s="142"/>
      <c r="F326" s="142"/>
      <c r="G326" s="5" t="s">
        <v>20</v>
      </c>
      <c r="H326" s="5"/>
      <c r="I326" s="14">
        <v>17.543999999999997</v>
      </c>
      <c r="J326" s="13"/>
      <c r="K326" s="36">
        <f t="shared" si="19"/>
        <v>0</v>
      </c>
      <c r="M326" s="30"/>
      <c r="N326" s="30"/>
    </row>
    <row r="327" spans="1:14" s="12" customFormat="1" ht="12" customHeight="1" x14ac:dyDescent="0.15">
      <c r="A327" s="38" t="s">
        <v>103</v>
      </c>
      <c r="B327" s="142" t="s">
        <v>104</v>
      </c>
      <c r="C327" s="142"/>
      <c r="D327" s="142"/>
      <c r="E327" s="142"/>
      <c r="F327" s="142"/>
      <c r="G327" s="5" t="s">
        <v>80</v>
      </c>
      <c r="H327" s="5"/>
      <c r="I327" s="14">
        <v>18.72</v>
      </c>
      <c r="J327" s="13"/>
      <c r="K327" s="36">
        <f t="shared" si="19"/>
        <v>0</v>
      </c>
      <c r="M327" s="30"/>
      <c r="N327" s="30"/>
    </row>
    <row r="328" spans="1:14" s="12" customFormat="1" ht="12" customHeight="1" x14ac:dyDescent="0.15">
      <c r="A328" s="38" t="s">
        <v>112</v>
      </c>
      <c r="B328" s="183" t="s">
        <v>113</v>
      </c>
      <c r="C328" s="184"/>
      <c r="D328" s="184"/>
      <c r="E328" s="184"/>
      <c r="F328" s="185"/>
      <c r="G328" s="5" t="s">
        <v>9</v>
      </c>
      <c r="H328" s="5"/>
      <c r="I328" s="14">
        <v>20.268000000000001</v>
      </c>
      <c r="J328" s="13"/>
      <c r="K328" s="36">
        <f t="shared" si="19"/>
        <v>0</v>
      </c>
      <c r="M328" s="30"/>
      <c r="N328" s="30"/>
    </row>
    <row r="329" spans="1:14" s="12" customFormat="1" ht="12" customHeight="1" thickBot="1" x14ac:dyDescent="0.2">
      <c r="A329" s="38" t="s">
        <v>114</v>
      </c>
      <c r="B329" s="142" t="s">
        <v>115</v>
      </c>
      <c r="C329" s="142"/>
      <c r="D329" s="142"/>
      <c r="E329" s="142"/>
      <c r="F329" s="142"/>
      <c r="G329" s="5" t="s">
        <v>20</v>
      </c>
      <c r="H329" s="5"/>
      <c r="I329" s="14">
        <v>18</v>
      </c>
      <c r="J329" s="13"/>
      <c r="K329" s="36">
        <f t="shared" si="19"/>
        <v>0</v>
      </c>
      <c r="M329" s="30"/>
      <c r="N329" s="30"/>
    </row>
    <row r="330" spans="1:14" s="12" customFormat="1" ht="12" customHeight="1" thickBot="1" x14ac:dyDescent="0.2">
      <c r="A330" s="121" t="s">
        <v>129</v>
      </c>
      <c r="B330" s="122"/>
      <c r="C330" s="122"/>
      <c r="D330" s="122"/>
      <c r="E330" s="122"/>
      <c r="F330" s="122"/>
      <c r="G330" s="122"/>
      <c r="H330" s="122"/>
      <c r="I330" s="122"/>
      <c r="J330" s="122"/>
      <c r="K330" s="123"/>
      <c r="M330" s="30"/>
      <c r="N330" s="30"/>
    </row>
    <row r="331" spans="1:14" s="12" customFormat="1" ht="12" customHeight="1" x14ac:dyDescent="0.15">
      <c r="A331" s="43" t="s">
        <v>130</v>
      </c>
      <c r="B331" s="137" t="s">
        <v>131</v>
      </c>
      <c r="C331" s="137"/>
      <c r="D331" s="137"/>
      <c r="E331" s="137"/>
      <c r="F331" s="137"/>
      <c r="G331" s="15" t="s">
        <v>51</v>
      </c>
      <c r="H331" s="15"/>
      <c r="I331" s="16">
        <v>16</v>
      </c>
      <c r="J331" s="15"/>
      <c r="K331" s="36">
        <f t="shared" ref="K331:K332" si="20">SUM(I331*J331)</f>
        <v>0</v>
      </c>
      <c r="M331" s="30"/>
      <c r="N331" s="30"/>
    </row>
    <row r="332" spans="1:14" ht="13" customHeight="1" thickBot="1" x14ac:dyDescent="0.25">
      <c r="A332" s="47" t="s">
        <v>132</v>
      </c>
      <c r="B332" s="140" t="s">
        <v>133</v>
      </c>
      <c r="C332" s="140"/>
      <c r="D332" s="140"/>
      <c r="E332" s="140"/>
      <c r="F332" s="140"/>
      <c r="G332" s="48" t="s">
        <v>51</v>
      </c>
      <c r="H332" s="48"/>
      <c r="I332" s="49">
        <v>28</v>
      </c>
      <c r="J332" s="48"/>
      <c r="K332" s="36">
        <f t="shared" si="20"/>
        <v>0</v>
      </c>
    </row>
    <row r="333" spans="1:14" s="12" customFormat="1" ht="12" customHeight="1" thickBot="1" x14ac:dyDescent="0.2">
      <c r="A333" s="121" t="s">
        <v>134</v>
      </c>
      <c r="B333" s="122"/>
      <c r="C333" s="122"/>
      <c r="D333" s="122"/>
      <c r="E333" s="122"/>
      <c r="F333" s="122"/>
      <c r="G333" s="122"/>
      <c r="H333" s="122"/>
      <c r="I333" s="122"/>
      <c r="J333" s="122"/>
      <c r="K333" s="123"/>
      <c r="M333" s="30"/>
      <c r="N333" s="30"/>
    </row>
    <row r="334" spans="1:14" s="12" customFormat="1" ht="12" customHeight="1" thickBot="1" x14ac:dyDescent="0.2">
      <c r="A334" s="63" t="s">
        <v>135</v>
      </c>
      <c r="B334" s="138" t="s">
        <v>136</v>
      </c>
      <c r="C334" s="138"/>
      <c r="D334" s="138"/>
      <c r="E334" s="138"/>
      <c r="F334" s="138"/>
      <c r="G334" s="64" t="s">
        <v>51</v>
      </c>
      <c r="H334" s="64"/>
      <c r="I334" s="65">
        <v>21</v>
      </c>
      <c r="J334" s="64"/>
      <c r="K334" s="36">
        <f t="shared" ref="K334" si="21">SUM(I334*J334)</f>
        <v>0</v>
      </c>
      <c r="M334" s="30"/>
      <c r="N334" s="30"/>
    </row>
    <row r="335" spans="1:14" s="12" customFormat="1" ht="12" customHeight="1" thickBot="1" x14ac:dyDescent="0.2">
      <c r="A335" s="121" t="s">
        <v>137</v>
      </c>
      <c r="B335" s="122"/>
      <c r="C335" s="122"/>
      <c r="D335" s="122"/>
      <c r="E335" s="122"/>
      <c r="F335" s="122"/>
      <c r="G335" s="122"/>
      <c r="H335" s="122"/>
      <c r="I335" s="122"/>
      <c r="J335" s="122"/>
      <c r="K335" s="123"/>
      <c r="M335" s="30"/>
      <c r="N335" s="30"/>
    </row>
    <row r="336" spans="1:14" s="12" customFormat="1" ht="12" customHeight="1" thickBot="1" x14ac:dyDescent="0.2">
      <c r="A336" s="63" t="s">
        <v>138</v>
      </c>
      <c r="B336" s="138" t="s">
        <v>139</v>
      </c>
      <c r="C336" s="138"/>
      <c r="D336" s="138"/>
      <c r="E336" s="138"/>
      <c r="F336" s="138"/>
      <c r="G336" s="64" t="s">
        <v>51</v>
      </c>
      <c r="H336" s="64"/>
      <c r="I336" s="65">
        <v>10.3</v>
      </c>
      <c r="J336" s="64"/>
      <c r="K336" s="36">
        <f t="shared" ref="K336" si="22">SUM(I336*J336)</f>
        <v>0</v>
      </c>
      <c r="M336" s="30"/>
      <c r="N336" s="30"/>
    </row>
    <row r="337" spans="1:14" s="12" customFormat="1" ht="12" customHeight="1" thickBot="1" x14ac:dyDescent="0.2">
      <c r="A337" s="121" t="s">
        <v>340</v>
      </c>
      <c r="B337" s="122"/>
      <c r="C337" s="122"/>
      <c r="D337" s="122"/>
      <c r="E337" s="122"/>
      <c r="F337" s="122"/>
      <c r="G337" s="122"/>
      <c r="H337" s="122"/>
      <c r="I337" s="122"/>
      <c r="J337" s="122"/>
      <c r="K337" s="123"/>
      <c r="M337" s="30"/>
      <c r="N337" s="30"/>
    </row>
    <row r="338" spans="1:14" s="12" customFormat="1" ht="12" customHeight="1" thickBot="1" x14ac:dyDescent="0.2">
      <c r="A338" s="63" t="s">
        <v>341</v>
      </c>
      <c r="B338" s="138" t="s">
        <v>342</v>
      </c>
      <c r="C338" s="138"/>
      <c r="D338" s="138"/>
      <c r="E338" s="138"/>
      <c r="F338" s="138"/>
      <c r="G338" s="64" t="s">
        <v>51</v>
      </c>
      <c r="H338" s="64"/>
      <c r="I338" s="65">
        <v>8.5</v>
      </c>
      <c r="J338" s="64"/>
      <c r="K338" s="36">
        <f t="shared" ref="K338" si="23">SUM(I338*J338)</f>
        <v>0</v>
      </c>
      <c r="M338" s="30"/>
      <c r="N338" s="30"/>
    </row>
    <row r="339" spans="1:14" ht="13" customHeight="1" thickBot="1" x14ac:dyDescent="0.25">
      <c r="A339" s="121" t="s">
        <v>140</v>
      </c>
      <c r="B339" s="122"/>
      <c r="C339" s="122"/>
      <c r="D339" s="122"/>
      <c r="E339" s="122"/>
      <c r="F339" s="122"/>
      <c r="G339" s="122"/>
      <c r="H339" s="122"/>
      <c r="I339" s="122"/>
      <c r="J339" s="122"/>
      <c r="K339" s="123"/>
    </row>
    <row r="340" spans="1:14" s="12" customFormat="1" ht="12" customHeight="1" x14ac:dyDescent="0.15">
      <c r="A340" s="43" t="s">
        <v>141</v>
      </c>
      <c r="B340" s="137" t="s">
        <v>142</v>
      </c>
      <c r="C340" s="137"/>
      <c r="D340" s="137"/>
      <c r="E340" s="137"/>
      <c r="F340" s="137"/>
      <c r="G340" s="15" t="s">
        <v>20</v>
      </c>
      <c r="H340" s="15"/>
      <c r="I340" s="16">
        <v>14</v>
      </c>
      <c r="J340" s="15"/>
      <c r="K340" s="36">
        <f t="shared" ref="K340:K341" si="24">SUM(I340*J340)</f>
        <v>0</v>
      </c>
      <c r="M340" s="30"/>
      <c r="N340" s="30"/>
    </row>
    <row r="341" spans="1:14" s="12" customFormat="1" ht="12" customHeight="1" thickBot="1" x14ac:dyDescent="0.2">
      <c r="A341" s="47" t="s">
        <v>143</v>
      </c>
      <c r="B341" s="140" t="s">
        <v>144</v>
      </c>
      <c r="C341" s="140"/>
      <c r="D341" s="140"/>
      <c r="E341" s="140"/>
      <c r="F341" s="140"/>
      <c r="G341" s="48" t="s">
        <v>20</v>
      </c>
      <c r="H341" s="48"/>
      <c r="I341" s="49">
        <v>22</v>
      </c>
      <c r="J341" s="48"/>
      <c r="K341" s="36">
        <f t="shared" si="24"/>
        <v>0</v>
      </c>
      <c r="M341" s="30"/>
      <c r="N341" s="30"/>
    </row>
    <row r="342" spans="1:14" s="12" customFormat="1" ht="12" customHeight="1" thickBot="1" x14ac:dyDescent="0.2">
      <c r="A342" s="121" t="s">
        <v>145</v>
      </c>
      <c r="B342" s="122"/>
      <c r="C342" s="122"/>
      <c r="D342" s="122"/>
      <c r="E342" s="122"/>
      <c r="F342" s="122"/>
      <c r="G342" s="122"/>
      <c r="H342" s="122"/>
      <c r="I342" s="122"/>
      <c r="J342" s="122"/>
      <c r="K342" s="123"/>
      <c r="M342" s="30"/>
      <c r="N342" s="30"/>
    </row>
    <row r="343" spans="1:14" s="12" customFormat="1" ht="12" customHeight="1" thickBot="1" x14ac:dyDescent="0.2">
      <c r="A343" s="63" t="s">
        <v>146</v>
      </c>
      <c r="B343" s="138" t="s">
        <v>147</v>
      </c>
      <c r="C343" s="138"/>
      <c r="D343" s="138"/>
      <c r="E343" s="138"/>
      <c r="F343" s="138"/>
      <c r="G343" s="64" t="s">
        <v>20</v>
      </c>
      <c r="H343" s="64"/>
      <c r="I343" s="65">
        <v>21</v>
      </c>
      <c r="J343" s="64"/>
      <c r="K343" s="36">
        <f t="shared" ref="K343" si="25">SUM(I343*J343)</f>
        <v>0</v>
      </c>
      <c r="M343" s="30"/>
      <c r="N343" s="30"/>
    </row>
    <row r="344" spans="1:14" s="12" customFormat="1" ht="12" customHeight="1" thickBot="1" x14ac:dyDescent="0.2">
      <c r="A344" s="121" t="s">
        <v>157</v>
      </c>
      <c r="B344" s="122"/>
      <c r="C344" s="122"/>
      <c r="D344" s="122"/>
      <c r="E344" s="122"/>
      <c r="F344" s="122"/>
      <c r="G344" s="122"/>
      <c r="H344" s="122"/>
      <c r="I344" s="122"/>
      <c r="J344" s="122"/>
      <c r="K344" s="123"/>
      <c r="M344" s="30"/>
      <c r="N344" s="30"/>
    </row>
    <row r="345" spans="1:14" s="12" customFormat="1" ht="12" customHeight="1" thickBot="1" x14ac:dyDescent="0.2">
      <c r="A345" s="43" t="s">
        <v>160</v>
      </c>
      <c r="B345" s="137" t="s">
        <v>161</v>
      </c>
      <c r="C345" s="137"/>
      <c r="D345" s="137"/>
      <c r="E345" s="137"/>
      <c r="F345" s="137"/>
      <c r="G345" s="15" t="s">
        <v>65</v>
      </c>
      <c r="H345" s="15"/>
      <c r="I345" s="16">
        <v>12.935999999999998</v>
      </c>
      <c r="J345" s="15"/>
      <c r="K345" s="36">
        <f t="shared" ref="K345:K347" si="26">SUM(I345*J345)</f>
        <v>0</v>
      </c>
      <c r="M345" s="30"/>
      <c r="N345" s="30"/>
    </row>
    <row r="346" spans="1:14" ht="13" hidden="1" customHeight="1" x14ac:dyDescent="0.25">
      <c r="A346" s="91" t="s">
        <v>158</v>
      </c>
      <c r="B346" s="143" t="s">
        <v>159</v>
      </c>
      <c r="C346" s="144"/>
      <c r="D346" s="144"/>
      <c r="E346" s="144"/>
      <c r="F346" s="145"/>
      <c r="G346" s="92" t="s">
        <v>65</v>
      </c>
      <c r="H346" s="92"/>
      <c r="I346" s="93">
        <v>10.78</v>
      </c>
      <c r="J346" s="92"/>
      <c r="K346" s="75">
        <f t="shared" si="26"/>
        <v>0</v>
      </c>
    </row>
    <row r="347" spans="1:14" s="12" customFormat="1" ht="12" hidden="1" customHeight="1" thickBot="1" x14ac:dyDescent="0.2">
      <c r="A347" s="94" t="s">
        <v>162</v>
      </c>
      <c r="B347" s="160" t="s">
        <v>163</v>
      </c>
      <c r="C347" s="160"/>
      <c r="D347" s="160"/>
      <c r="E347" s="160"/>
      <c r="F347" s="160"/>
      <c r="G347" s="95" t="s">
        <v>65</v>
      </c>
      <c r="H347" s="95"/>
      <c r="I347" s="93">
        <v>10.78</v>
      </c>
      <c r="J347" s="95"/>
      <c r="K347" s="75">
        <f t="shared" si="26"/>
        <v>0</v>
      </c>
      <c r="M347" s="30"/>
      <c r="N347" s="30"/>
    </row>
    <row r="348" spans="1:14" s="12" customFormat="1" ht="12" customHeight="1" thickBot="1" x14ac:dyDescent="0.2">
      <c r="A348" s="121" t="s">
        <v>117</v>
      </c>
      <c r="B348" s="181"/>
      <c r="C348" s="181"/>
      <c r="D348" s="181"/>
      <c r="E348" s="181"/>
      <c r="F348" s="181"/>
      <c r="G348" s="181"/>
      <c r="H348" s="181"/>
      <c r="I348" s="181"/>
      <c r="J348" s="181"/>
      <c r="K348" s="182"/>
      <c r="M348" s="30"/>
      <c r="N348" s="30"/>
    </row>
    <row r="349" spans="1:14" s="12" customFormat="1" ht="12" customHeight="1" x14ac:dyDescent="0.15">
      <c r="A349" s="43" t="s">
        <v>498</v>
      </c>
      <c r="B349" s="137" t="s">
        <v>118</v>
      </c>
      <c r="C349" s="137"/>
      <c r="D349" s="137"/>
      <c r="E349" s="137"/>
      <c r="F349" s="137"/>
      <c r="G349" s="8" t="s">
        <v>20</v>
      </c>
      <c r="H349" s="8"/>
      <c r="I349" s="16">
        <v>13.55</v>
      </c>
      <c r="J349" s="15"/>
      <c r="K349" s="36">
        <f t="shared" ref="K349:K354" si="27">SUM(I349*J349)</f>
        <v>0</v>
      </c>
      <c r="M349" s="30"/>
      <c r="N349" s="30"/>
    </row>
    <row r="350" spans="1:14" s="12" customFormat="1" ht="12" hidden="1" customHeight="1" thickBot="1" x14ac:dyDescent="0.15">
      <c r="A350" s="38" t="s">
        <v>119</v>
      </c>
      <c r="B350" s="142" t="s">
        <v>120</v>
      </c>
      <c r="C350" s="142"/>
      <c r="D350" s="142"/>
      <c r="E350" s="142"/>
      <c r="F350" s="142"/>
      <c r="G350" s="5" t="s">
        <v>20</v>
      </c>
      <c r="H350" s="5"/>
      <c r="I350" s="14">
        <v>21.44</v>
      </c>
      <c r="J350" s="13"/>
      <c r="K350" s="36">
        <f t="shared" si="27"/>
        <v>0</v>
      </c>
      <c r="M350" s="30"/>
      <c r="N350" s="30"/>
    </row>
    <row r="351" spans="1:14" ht="12" hidden="1" customHeight="1" x14ac:dyDescent="0.2">
      <c r="A351" s="38" t="s">
        <v>121</v>
      </c>
      <c r="B351" s="142" t="s">
        <v>122</v>
      </c>
      <c r="C351" s="142"/>
      <c r="D351" s="142"/>
      <c r="E351" s="142"/>
      <c r="F351" s="142"/>
      <c r="G351" s="5" t="s">
        <v>20</v>
      </c>
      <c r="H351" s="5"/>
      <c r="I351" s="16">
        <v>11.26</v>
      </c>
      <c r="J351" s="13"/>
      <c r="K351" s="36">
        <f t="shared" si="27"/>
        <v>0</v>
      </c>
    </row>
    <row r="352" spans="1:14" s="12" customFormat="1" ht="12" hidden="1" customHeight="1" x14ac:dyDescent="0.15">
      <c r="A352" s="38" t="s">
        <v>123</v>
      </c>
      <c r="B352" s="142" t="s">
        <v>124</v>
      </c>
      <c r="C352" s="142"/>
      <c r="D352" s="142"/>
      <c r="E352" s="142"/>
      <c r="F352" s="142"/>
      <c r="G352" s="5" t="s">
        <v>20</v>
      </c>
      <c r="H352" s="5"/>
      <c r="I352" s="14">
        <v>21.44</v>
      </c>
      <c r="J352" s="13"/>
      <c r="K352" s="36">
        <f t="shared" si="27"/>
        <v>0</v>
      </c>
      <c r="M352" s="30"/>
      <c r="N352" s="30"/>
    </row>
    <row r="353" spans="1:14" s="12" customFormat="1" ht="12" hidden="1" customHeight="1" x14ac:dyDescent="0.15">
      <c r="A353" s="38" t="s">
        <v>125</v>
      </c>
      <c r="B353" s="142" t="s">
        <v>126</v>
      </c>
      <c r="C353" s="142"/>
      <c r="D353" s="142"/>
      <c r="E353" s="142"/>
      <c r="F353" s="142"/>
      <c r="G353" s="5" t="s">
        <v>20</v>
      </c>
      <c r="H353" s="5"/>
      <c r="I353" s="16">
        <v>11.26</v>
      </c>
      <c r="J353" s="13"/>
      <c r="K353" s="36">
        <f t="shared" si="27"/>
        <v>0</v>
      </c>
      <c r="M353" s="30"/>
      <c r="N353" s="30"/>
    </row>
    <row r="354" spans="1:14" s="12" customFormat="1" ht="12" hidden="1" customHeight="1" x14ac:dyDescent="0.15">
      <c r="A354" s="47" t="s">
        <v>127</v>
      </c>
      <c r="B354" s="140" t="s">
        <v>128</v>
      </c>
      <c r="C354" s="140"/>
      <c r="D354" s="140"/>
      <c r="E354" s="140"/>
      <c r="F354" s="140"/>
      <c r="G354" s="4" t="s">
        <v>20</v>
      </c>
      <c r="H354" s="4"/>
      <c r="I354" s="14">
        <v>21.44</v>
      </c>
      <c r="J354" s="48"/>
      <c r="K354" s="36">
        <f t="shared" si="27"/>
        <v>0</v>
      </c>
      <c r="M354" s="30"/>
      <c r="N354" s="30"/>
    </row>
    <row r="355" spans="1:14" s="12" customFormat="1" ht="12" hidden="1" customHeight="1" x14ac:dyDescent="0.2">
      <c r="A355" s="121" t="s">
        <v>148</v>
      </c>
      <c r="B355" s="122"/>
      <c r="C355" s="122"/>
      <c r="D355" s="122"/>
      <c r="E355" s="122"/>
      <c r="F355" s="122"/>
      <c r="G355" s="122"/>
      <c r="H355" s="122"/>
      <c r="I355" s="122"/>
      <c r="J355" s="122"/>
      <c r="K355" s="123"/>
      <c r="M355" s="30"/>
      <c r="N355" s="30"/>
    </row>
    <row r="356" spans="1:14" s="12" customFormat="1" ht="12" hidden="1" customHeight="1" thickBot="1" x14ac:dyDescent="0.15">
      <c r="A356" s="43" t="s">
        <v>151</v>
      </c>
      <c r="B356" s="137" t="s">
        <v>152</v>
      </c>
      <c r="C356" s="137"/>
      <c r="D356" s="137"/>
      <c r="E356" s="137"/>
      <c r="F356" s="137"/>
      <c r="G356" s="15" t="s">
        <v>20</v>
      </c>
      <c r="H356" s="15"/>
      <c r="I356" s="16">
        <v>20.69</v>
      </c>
      <c r="J356" s="15"/>
      <c r="K356" s="36">
        <f t="shared" ref="K356:K361" si="28">SUM(I356*J356)</f>
        <v>0</v>
      </c>
    </row>
    <row r="357" spans="1:14" s="12" customFormat="1" ht="12" customHeight="1" x14ac:dyDescent="0.15">
      <c r="A357" s="38" t="s">
        <v>153</v>
      </c>
      <c r="B357" s="142" t="s">
        <v>154</v>
      </c>
      <c r="C357" s="142"/>
      <c r="D357" s="142"/>
      <c r="E357" s="142"/>
      <c r="F357" s="142"/>
      <c r="G357" s="13" t="s">
        <v>20</v>
      </c>
      <c r="H357" s="13"/>
      <c r="I357" s="14">
        <v>16.2</v>
      </c>
      <c r="J357" s="13"/>
      <c r="K357" s="36">
        <f t="shared" si="28"/>
        <v>0</v>
      </c>
      <c r="M357" s="30"/>
      <c r="N357" s="30"/>
    </row>
    <row r="358" spans="1:14" s="12" customFormat="1" ht="12" customHeight="1" x14ac:dyDescent="0.15">
      <c r="A358" s="38" t="s">
        <v>149</v>
      </c>
      <c r="B358" s="142" t="s">
        <v>150</v>
      </c>
      <c r="C358" s="142"/>
      <c r="D358" s="142"/>
      <c r="E358" s="142"/>
      <c r="F358" s="142"/>
      <c r="G358" s="13" t="s">
        <v>20</v>
      </c>
      <c r="H358" s="13"/>
      <c r="I358" s="14">
        <v>25</v>
      </c>
      <c r="J358" s="13"/>
      <c r="K358" s="36">
        <f t="shared" si="28"/>
        <v>0</v>
      </c>
      <c r="M358" s="30"/>
      <c r="N358" s="30"/>
    </row>
    <row r="359" spans="1:14" s="12" customFormat="1" ht="12" customHeight="1" x14ac:dyDescent="0.15">
      <c r="A359" s="38" t="s">
        <v>155</v>
      </c>
      <c r="B359" s="142" t="s">
        <v>156</v>
      </c>
      <c r="C359" s="142"/>
      <c r="D359" s="142"/>
      <c r="E359" s="142"/>
      <c r="F359" s="142"/>
      <c r="G359" s="13" t="s">
        <v>20</v>
      </c>
      <c r="H359" s="13"/>
      <c r="I359" s="14">
        <v>16.5</v>
      </c>
      <c r="J359" s="13"/>
      <c r="K359" s="36">
        <f t="shared" si="28"/>
        <v>0</v>
      </c>
      <c r="M359" s="30"/>
      <c r="N359" s="30"/>
    </row>
    <row r="360" spans="1:14" ht="13" customHeight="1" x14ac:dyDescent="0.2">
      <c r="A360" s="38" t="s">
        <v>514</v>
      </c>
      <c r="B360" s="142" t="s">
        <v>515</v>
      </c>
      <c r="C360" s="142"/>
      <c r="D360" s="142"/>
      <c r="E360" s="142"/>
      <c r="F360" s="142"/>
      <c r="G360" s="13" t="s">
        <v>513</v>
      </c>
      <c r="H360" s="13"/>
      <c r="I360" s="14">
        <v>33</v>
      </c>
      <c r="J360" s="13"/>
      <c r="K360" s="36">
        <f t="shared" si="28"/>
        <v>0</v>
      </c>
    </row>
    <row r="361" spans="1:14" s="12" customFormat="1" ht="12" customHeight="1" thickBot="1" x14ac:dyDescent="0.2">
      <c r="A361" s="47" t="s">
        <v>552</v>
      </c>
      <c r="B361" s="140" t="s">
        <v>516</v>
      </c>
      <c r="C361" s="140"/>
      <c r="D361" s="140"/>
      <c r="E361" s="140"/>
      <c r="F361" s="140"/>
      <c r="G361" s="48" t="s">
        <v>513</v>
      </c>
      <c r="H361" s="48"/>
      <c r="I361" s="49">
        <v>49.75</v>
      </c>
      <c r="J361" s="48"/>
      <c r="K361" s="36">
        <f t="shared" si="28"/>
        <v>0</v>
      </c>
      <c r="M361" s="30"/>
      <c r="N361" s="30"/>
    </row>
    <row r="362" spans="1:14" s="89" customFormat="1" ht="12" hidden="1" customHeight="1" thickBot="1" x14ac:dyDescent="0.2">
      <c r="A362" s="157" t="s">
        <v>499</v>
      </c>
      <c r="B362" s="158"/>
      <c r="C362" s="158"/>
      <c r="D362" s="158"/>
      <c r="E362" s="158"/>
      <c r="F362" s="158"/>
      <c r="G362" s="158"/>
      <c r="H362" s="158"/>
      <c r="I362" s="158"/>
      <c r="J362" s="158"/>
      <c r="K362" s="159"/>
      <c r="M362" s="90"/>
      <c r="N362" s="90"/>
    </row>
    <row r="363" spans="1:14" s="89" customFormat="1" ht="12" hidden="1" customHeight="1" x14ac:dyDescent="0.2">
      <c r="A363" s="106">
        <v>401</v>
      </c>
      <c r="B363" s="171" t="s">
        <v>521</v>
      </c>
      <c r="C363" s="171"/>
      <c r="D363" s="171"/>
      <c r="E363" s="171"/>
      <c r="F363" s="171"/>
      <c r="G363" s="96" t="s">
        <v>9</v>
      </c>
      <c r="H363" s="96"/>
      <c r="I363" s="93">
        <v>72.56</v>
      </c>
      <c r="J363" s="107"/>
      <c r="K363" s="75">
        <f t="shared" ref="K363:K408" si="29">SUM(I363*J363)</f>
        <v>0</v>
      </c>
      <c r="M363" s="90"/>
      <c r="N363" s="90"/>
    </row>
    <row r="364" spans="1:14" s="89" customFormat="1" ht="12" hidden="1" customHeight="1" x14ac:dyDescent="0.2">
      <c r="A364" s="91">
        <v>403</v>
      </c>
      <c r="B364" s="141" t="s">
        <v>522</v>
      </c>
      <c r="C364" s="141"/>
      <c r="D364" s="141"/>
      <c r="E364" s="141"/>
      <c r="F364" s="141"/>
      <c r="G364" s="96" t="s">
        <v>9</v>
      </c>
      <c r="H364" s="92"/>
      <c r="I364" s="97">
        <v>62.16</v>
      </c>
      <c r="J364" s="108"/>
      <c r="K364" s="75">
        <f t="shared" si="29"/>
        <v>0</v>
      </c>
      <c r="M364" s="90"/>
      <c r="N364" s="90"/>
    </row>
    <row r="365" spans="1:14" s="89" customFormat="1" ht="12" hidden="1" customHeight="1" x14ac:dyDescent="0.2">
      <c r="A365" s="91">
        <v>404</v>
      </c>
      <c r="B365" s="141" t="s">
        <v>523</v>
      </c>
      <c r="C365" s="141"/>
      <c r="D365" s="141"/>
      <c r="E365" s="141"/>
      <c r="F365" s="141"/>
      <c r="G365" s="96" t="s">
        <v>9</v>
      </c>
      <c r="H365" s="92"/>
      <c r="I365" s="97">
        <v>103.75</v>
      </c>
      <c r="J365" s="108"/>
      <c r="K365" s="75">
        <f>SUM(I365*J365)</f>
        <v>0</v>
      </c>
      <c r="M365" s="90"/>
      <c r="N365" s="90"/>
    </row>
    <row r="366" spans="1:14" s="89" customFormat="1" ht="12" hidden="1" customHeight="1" x14ac:dyDescent="0.2">
      <c r="A366" s="91" t="s">
        <v>602</v>
      </c>
      <c r="B366" s="141" t="s">
        <v>603</v>
      </c>
      <c r="C366" s="141"/>
      <c r="D366" s="141"/>
      <c r="E366" s="141"/>
      <c r="F366" s="141"/>
      <c r="G366" s="96" t="s">
        <v>9</v>
      </c>
      <c r="H366" s="92"/>
      <c r="I366" s="97">
        <v>62.16</v>
      </c>
      <c r="J366" s="108"/>
      <c r="K366" s="75">
        <f>SUM(I366*J366)</f>
        <v>0</v>
      </c>
      <c r="M366" s="90"/>
      <c r="N366" s="90"/>
    </row>
    <row r="367" spans="1:14" s="89" customFormat="1" ht="12" hidden="1" customHeight="1" x14ac:dyDescent="0.2">
      <c r="A367" s="91" t="s">
        <v>405</v>
      </c>
      <c r="B367" s="141" t="s">
        <v>524</v>
      </c>
      <c r="C367" s="141"/>
      <c r="D367" s="141"/>
      <c r="E367" s="141"/>
      <c r="F367" s="141"/>
      <c r="G367" s="96" t="s">
        <v>9</v>
      </c>
      <c r="H367" s="92"/>
      <c r="I367" s="97">
        <v>62.16</v>
      </c>
      <c r="J367" s="108"/>
      <c r="K367" s="75">
        <f t="shared" si="29"/>
        <v>0</v>
      </c>
      <c r="M367" s="90"/>
      <c r="N367" s="90"/>
    </row>
    <row r="368" spans="1:14" s="99" customFormat="1" ht="13" hidden="1" customHeight="1" thickBot="1" x14ac:dyDescent="0.25">
      <c r="A368" s="94"/>
      <c r="B368" s="160" t="s">
        <v>313</v>
      </c>
      <c r="C368" s="160"/>
      <c r="D368" s="160"/>
      <c r="E368" s="160"/>
      <c r="F368" s="160"/>
      <c r="G368" s="95" t="s">
        <v>314</v>
      </c>
      <c r="H368" s="95"/>
      <c r="I368" s="105">
        <v>32.83</v>
      </c>
      <c r="J368" s="109"/>
      <c r="K368" s="75">
        <f t="shared" si="29"/>
        <v>0</v>
      </c>
      <c r="M368" s="100"/>
      <c r="N368" s="100"/>
    </row>
    <row r="369" spans="1:14" s="12" customFormat="1" ht="12" hidden="1" customHeight="1" thickBot="1" x14ac:dyDescent="0.2">
      <c r="A369" s="121" t="s">
        <v>500</v>
      </c>
      <c r="B369" s="122"/>
      <c r="C369" s="122"/>
      <c r="D369" s="122"/>
      <c r="E369" s="122"/>
      <c r="F369" s="122"/>
      <c r="G369" s="122"/>
      <c r="H369" s="122"/>
      <c r="I369" s="122"/>
      <c r="J369" s="122"/>
      <c r="K369" s="123"/>
      <c r="M369" s="30"/>
      <c r="N369" s="30"/>
    </row>
    <row r="370" spans="1:14" s="12" customFormat="1" ht="12" hidden="1" customHeight="1" x14ac:dyDescent="0.2">
      <c r="A370" s="35" t="s">
        <v>466</v>
      </c>
      <c r="B370" s="137" t="s">
        <v>658</v>
      </c>
      <c r="C370" s="137"/>
      <c r="D370" s="137"/>
      <c r="E370" s="137"/>
      <c r="F370" s="137"/>
      <c r="G370" s="15" t="s">
        <v>65</v>
      </c>
      <c r="H370" s="15"/>
      <c r="I370" s="16">
        <v>23.7</v>
      </c>
      <c r="J370" s="15"/>
      <c r="K370" s="36">
        <f t="shared" si="29"/>
        <v>0</v>
      </c>
      <c r="M370" s="30"/>
      <c r="N370" s="30"/>
    </row>
    <row r="371" spans="1:14" ht="13" hidden="1" customHeight="1" x14ac:dyDescent="0.25">
      <c r="A371" s="37" t="s">
        <v>517</v>
      </c>
      <c r="B371" s="142" t="s">
        <v>659</v>
      </c>
      <c r="C371" s="142"/>
      <c r="D371" s="142"/>
      <c r="E371" s="142"/>
      <c r="F371" s="142"/>
      <c r="G371" s="15" t="s">
        <v>65</v>
      </c>
      <c r="H371" s="13"/>
      <c r="I371" s="16">
        <v>23.7</v>
      </c>
      <c r="J371" s="13"/>
      <c r="K371" s="36">
        <f t="shared" si="29"/>
        <v>0</v>
      </c>
    </row>
    <row r="372" spans="1:14" s="12" customFormat="1" ht="12" hidden="1" customHeight="1" x14ac:dyDescent="0.2">
      <c r="A372" s="37" t="s">
        <v>518</v>
      </c>
      <c r="B372" s="142" t="s">
        <v>525</v>
      </c>
      <c r="C372" s="142"/>
      <c r="D372" s="142"/>
      <c r="E372" s="142"/>
      <c r="F372" s="142"/>
      <c r="G372" s="15" t="s">
        <v>9</v>
      </c>
      <c r="H372" s="13" t="s">
        <v>599</v>
      </c>
      <c r="I372" s="14">
        <v>108</v>
      </c>
      <c r="J372" s="13"/>
      <c r="K372" s="36">
        <f t="shared" si="29"/>
        <v>0</v>
      </c>
      <c r="M372" s="30"/>
      <c r="N372" s="30"/>
    </row>
    <row r="373" spans="1:14" s="12" customFormat="1" ht="12" hidden="1" customHeight="1" x14ac:dyDescent="0.2">
      <c r="A373" s="37" t="s">
        <v>467</v>
      </c>
      <c r="B373" s="142" t="s">
        <v>526</v>
      </c>
      <c r="C373" s="142"/>
      <c r="D373" s="142"/>
      <c r="E373" s="142"/>
      <c r="F373" s="142"/>
      <c r="G373" s="15" t="s">
        <v>9</v>
      </c>
      <c r="H373" s="13" t="s">
        <v>599</v>
      </c>
      <c r="I373" s="14">
        <v>108</v>
      </c>
      <c r="J373" s="13"/>
      <c r="K373" s="36">
        <f t="shared" si="29"/>
        <v>0</v>
      </c>
      <c r="M373" s="30"/>
      <c r="N373" s="30"/>
    </row>
    <row r="374" spans="1:14" s="12" customFormat="1" ht="12" hidden="1" customHeight="1" x14ac:dyDescent="0.2">
      <c r="A374" s="37" t="s">
        <v>608</v>
      </c>
      <c r="B374" s="142" t="s">
        <v>610</v>
      </c>
      <c r="C374" s="142"/>
      <c r="D374" s="142"/>
      <c r="E374" s="142"/>
      <c r="F374" s="142"/>
      <c r="G374" s="15" t="s">
        <v>9</v>
      </c>
      <c r="H374" s="13" t="s">
        <v>599</v>
      </c>
      <c r="I374" s="14">
        <v>102</v>
      </c>
      <c r="J374" s="13"/>
      <c r="K374" s="36">
        <f t="shared" si="29"/>
        <v>0</v>
      </c>
      <c r="M374" s="30"/>
      <c r="N374" s="30"/>
    </row>
    <row r="375" spans="1:14" s="12" customFormat="1" ht="12" hidden="1" customHeight="1" x14ac:dyDescent="0.2">
      <c r="A375" s="37" t="s">
        <v>609</v>
      </c>
      <c r="B375" s="142" t="s">
        <v>611</v>
      </c>
      <c r="C375" s="142"/>
      <c r="D375" s="142"/>
      <c r="E375" s="142"/>
      <c r="F375" s="142"/>
      <c r="G375" s="15" t="s">
        <v>9</v>
      </c>
      <c r="H375" s="13" t="s">
        <v>599</v>
      </c>
      <c r="I375" s="14">
        <v>84</v>
      </c>
      <c r="J375" s="13"/>
      <c r="K375" s="36">
        <f t="shared" si="29"/>
        <v>0</v>
      </c>
      <c r="M375" s="30"/>
      <c r="N375" s="30"/>
    </row>
    <row r="376" spans="1:14" s="89" customFormat="1" ht="12" hidden="1" customHeight="1" x14ac:dyDescent="0.2">
      <c r="A376" s="71" t="s">
        <v>612</v>
      </c>
      <c r="B376" s="141" t="s">
        <v>613</v>
      </c>
      <c r="C376" s="141"/>
      <c r="D376" s="141"/>
      <c r="E376" s="141"/>
      <c r="F376" s="141"/>
      <c r="G376" s="96" t="s">
        <v>9</v>
      </c>
      <c r="H376" s="92" t="s">
        <v>599</v>
      </c>
      <c r="I376" s="97">
        <v>84</v>
      </c>
      <c r="J376" s="92"/>
      <c r="K376" s="75">
        <f t="shared" si="29"/>
        <v>0</v>
      </c>
      <c r="M376" s="90"/>
      <c r="N376" s="90"/>
    </row>
    <row r="377" spans="1:14" s="12" customFormat="1" ht="12" hidden="1" customHeight="1" thickBot="1" x14ac:dyDescent="0.2">
      <c r="A377" s="45" t="s">
        <v>519</v>
      </c>
      <c r="B377" s="140" t="s">
        <v>520</v>
      </c>
      <c r="C377" s="140"/>
      <c r="D377" s="140"/>
      <c r="E377" s="140"/>
      <c r="F377" s="140"/>
      <c r="G377" s="48" t="s">
        <v>513</v>
      </c>
      <c r="H377" s="48"/>
      <c r="I377" s="49">
        <v>64.2</v>
      </c>
      <c r="J377" s="48"/>
      <c r="K377" s="36">
        <f t="shared" si="29"/>
        <v>0</v>
      </c>
      <c r="M377" s="30"/>
      <c r="N377" s="30"/>
    </row>
    <row r="378" spans="1:14" s="89" customFormat="1" ht="12" hidden="1" customHeight="1" thickBot="1" x14ac:dyDescent="0.2">
      <c r="A378" s="157" t="s">
        <v>501</v>
      </c>
      <c r="B378" s="158"/>
      <c r="C378" s="158"/>
      <c r="D378" s="158"/>
      <c r="E378" s="158"/>
      <c r="F378" s="158"/>
      <c r="G378" s="158"/>
      <c r="H378" s="158"/>
      <c r="I378" s="158"/>
      <c r="J378" s="158"/>
      <c r="K378" s="159"/>
      <c r="M378" s="90"/>
      <c r="N378" s="90"/>
    </row>
    <row r="379" spans="1:14" s="89" customFormat="1" ht="12" hidden="1" customHeight="1" x14ac:dyDescent="0.2">
      <c r="A379" s="80">
        <v>6010</v>
      </c>
      <c r="B379" s="171" t="s">
        <v>315</v>
      </c>
      <c r="C379" s="171"/>
      <c r="D379" s="171"/>
      <c r="E379" s="171"/>
      <c r="F379" s="171"/>
      <c r="G379" s="96" t="s">
        <v>80</v>
      </c>
      <c r="H379" s="96"/>
      <c r="I379" s="93">
        <v>72.78</v>
      </c>
      <c r="J379" s="96"/>
      <c r="K379" s="75">
        <f t="shared" si="29"/>
        <v>0</v>
      </c>
      <c r="M379" s="90"/>
      <c r="N379" s="90"/>
    </row>
    <row r="380" spans="1:14" s="89" customFormat="1" ht="12" hidden="1" customHeight="1" x14ac:dyDescent="0.2">
      <c r="A380" s="71">
        <v>6011</v>
      </c>
      <c r="B380" s="141" t="s">
        <v>316</v>
      </c>
      <c r="C380" s="141"/>
      <c r="D380" s="141"/>
      <c r="E380" s="141"/>
      <c r="F380" s="141"/>
      <c r="G380" s="96" t="s">
        <v>80</v>
      </c>
      <c r="H380" s="92"/>
      <c r="I380" s="93">
        <v>72.78</v>
      </c>
      <c r="J380" s="92"/>
      <c r="K380" s="75">
        <f t="shared" si="29"/>
        <v>0</v>
      </c>
      <c r="M380" s="90"/>
      <c r="N380" s="90"/>
    </row>
    <row r="381" spans="1:14" s="103" customFormat="1" ht="12" hidden="1" customHeight="1" x14ac:dyDescent="0.25">
      <c r="A381" s="71" t="s">
        <v>490</v>
      </c>
      <c r="B381" s="141" t="s">
        <v>317</v>
      </c>
      <c r="C381" s="141"/>
      <c r="D381" s="141"/>
      <c r="E381" s="141"/>
      <c r="F381" s="141"/>
      <c r="G381" s="96" t="s">
        <v>80</v>
      </c>
      <c r="H381" s="92"/>
      <c r="I381" s="93">
        <v>72.78</v>
      </c>
      <c r="J381" s="92"/>
      <c r="K381" s="75">
        <f t="shared" si="29"/>
        <v>0</v>
      </c>
      <c r="M381" s="104"/>
      <c r="N381" s="104"/>
    </row>
    <row r="382" spans="1:14" s="99" customFormat="1" ht="12" hidden="1" customHeight="1" thickBot="1" x14ac:dyDescent="0.25">
      <c r="A382" s="76" t="s">
        <v>502</v>
      </c>
      <c r="B382" s="160" t="s">
        <v>318</v>
      </c>
      <c r="C382" s="160"/>
      <c r="D382" s="160"/>
      <c r="E382" s="160"/>
      <c r="F382" s="160"/>
      <c r="G382" s="95" t="s">
        <v>50</v>
      </c>
      <c r="H382" s="95"/>
      <c r="I382" s="105">
        <v>25.9</v>
      </c>
      <c r="J382" s="95"/>
      <c r="K382" s="75">
        <f t="shared" si="29"/>
        <v>0</v>
      </c>
      <c r="M382" s="100"/>
      <c r="N382" s="100"/>
    </row>
    <row r="383" spans="1:14" ht="12" customHeight="1" thickBot="1" x14ac:dyDescent="0.25">
      <c r="A383" s="121" t="s">
        <v>497</v>
      </c>
      <c r="B383" s="122"/>
      <c r="C383" s="122"/>
      <c r="D383" s="122"/>
      <c r="E383" s="122"/>
      <c r="F383" s="122"/>
      <c r="G383" s="122"/>
      <c r="H383" s="122"/>
      <c r="I383" s="122"/>
      <c r="J383" s="122"/>
      <c r="K383" s="123"/>
    </row>
    <row r="384" spans="1:14" ht="12" customHeight="1" x14ac:dyDescent="0.2">
      <c r="A384" s="35" t="s">
        <v>164</v>
      </c>
      <c r="B384" s="139" t="s">
        <v>165</v>
      </c>
      <c r="C384" s="139"/>
      <c r="D384" s="139"/>
      <c r="E384" s="139"/>
      <c r="F384" s="139"/>
      <c r="G384" s="8" t="s">
        <v>65</v>
      </c>
      <c r="H384" s="8"/>
      <c r="I384" s="7">
        <v>14.292</v>
      </c>
      <c r="J384" s="8"/>
      <c r="K384" s="36">
        <f t="shared" si="29"/>
        <v>0</v>
      </c>
    </row>
    <row r="385" spans="1:14" ht="12" customHeight="1" x14ac:dyDescent="0.2">
      <c r="A385" s="37" t="s">
        <v>166</v>
      </c>
      <c r="B385" s="120" t="s">
        <v>167</v>
      </c>
      <c r="C385" s="120"/>
      <c r="D385" s="120"/>
      <c r="E385" s="120"/>
      <c r="F385" s="120"/>
      <c r="G385" s="5" t="s">
        <v>65</v>
      </c>
      <c r="H385" s="5"/>
      <c r="I385" s="7">
        <v>14.292</v>
      </c>
      <c r="J385" s="5"/>
      <c r="K385" s="36">
        <f t="shared" si="29"/>
        <v>0</v>
      </c>
    </row>
    <row r="386" spans="1:14" ht="12" customHeight="1" x14ac:dyDescent="0.2">
      <c r="A386" s="37" t="s">
        <v>176</v>
      </c>
      <c r="B386" s="120" t="s">
        <v>177</v>
      </c>
      <c r="C386" s="120"/>
      <c r="D386" s="120"/>
      <c r="E386" s="120"/>
      <c r="F386" s="120"/>
      <c r="G386" s="5" t="s">
        <v>65</v>
      </c>
      <c r="H386" s="5"/>
      <c r="I386" s="7">
        <v>14.292</v>
      </c>
      <c r="J386" s="5"/>
      <c r="K386" s="36">
        <f t="shared" si="29"/>
        <v>0</v>
      </c>
      <c r="M386"/>
      <c r="N386"/>
    </row>
    <row r="387" spans="1:14" ht="12" customHeight="1" x14ac:dyDescent="0.2">
      <c r="A387" s="37" t="s">
        <v>174</v>
      </c>
      <c r="B387" s="120" t="s">
        <v>175</v>
      </c>
      <c r="C387" s="120"/>
      <c r="D387" s="120"/>
      <c r="E387" s="120"/>
      <c r="F387" s="120"/>
      <c r="G387" s="5" t="s">
        <v>65</v>
      </c>
      <c r="H387" s="5"/>
      <c r="I387" s="7">
        <v>14.292</v>
      </c>
      <c r="J387" s="5"/>
      <c r="K387" s="36">
        <f t="shared" si="29"/>
        <v>0</v>
      </c>
      <c r="M387"/>
      <c r="N387"/>
    </row>
    <row r="388" spans="1:14" ht="12" customHeight="1" x14ac:dyDescent="0.2">
      <c r="A388" s="37" t="s">
        <v>172</v>
      </c>
      <c r="B388" s="120" t="s">
        <v>173</v>
      </c>
      <c r="C388" s="120"/>
      <c r="D388" s="120"/>
      <c r="E388" s="120"/>
      <c r="F388" s="120"/>
      <c r="G388" s="5" t="s">
        <v>65</v>
      </c>
      <c r="H388" s="5"/>
      <c r="I388" s="7">
        <v>14.292</v>
      </c>
      <c r="J388" s="5"/>
      <c r="K388" s="36">
        <f t="shared" si="29"/>
        <v>0</v>
      </c>
      <c r="M388"/>
      <c r="N388"/>
    </row>
    <row r="389" spans="1:14" ht="12" customHeight="1" x14ac:dyDescent="0.2">
      <c r="A389" s="37" t="s">
        <v>170</v>
      </c>
      <c r="B389" s="120" t="s">
        <v>171</v>
      </c>
      <c r="C389" s="120"/>
      <c r="D389" s="120"/>
      <c r="E389" s="120"/>
      <c r="F389" s="120"/>
      <c r="G389" s="5" t="s">
        <v>65</v>
      </c>
      <c r="H389" s="5"/>
      <c r="I389" s="7">
        <v>14.292</v>
      </c>
      <c r="J389" s="5"/>
      <c r="K389" s="36">
        <f t="shared" si="29"/>
        <v>0</v>
      </c>
      <c r="M389"/>
      <c r="N389"/>
    </row>
    <row r="390" spans="1:14" ht="12" customHeight="1" x14ac:dyDescent="0.2">
      <c r="A390" s="37" t="s">
        <v>168</v>
      </c>
      <c r="B390" s="120" t="s">
        <v>169</v>
      </c>
      <c r="C390" s="120"/>
      <c r="D390" s="120"/>
      <c r="E390" s="120"/>
      <c r="F390" s="120"/>
      <c r="G390" s="5" t="s">
        <v>65</v>
      </c>
      <c r="H390" s="5"/>
      <c r="I390" s="7">
        <v>14.292</v>
      </c>
      <c r="J390" s="5"/>
      <c r="K390" s="36">
        <f t="shared" si="29"/>
        <v>0</v>
      </c>
      <c r="M390"/>
      <c r="N390"/>
    </row>
    <row r="391" spans="1:14" ht="12" customHeight="1" thickBot="1" x14ac:dyDescent="0.25">
      <c r="A391" s="45" t="s">
        <v>178</v>
      </c>
      <c r="B391" s="166" t="s">
        <v>179</v>
      </c>
      <c r="C391" s="166"/>
      <c r="D391" s="166"/>
      <c r="E391" s="166"/>
      <c r="F391" s="166"/>
      <c r="G391" s="4" t="s">
        <v>351</v>
      </c>
      <c r="H391" s="66"/>
      <c r="I391" s="50">
        <v>121.512</v>
      </c>
      <c r="J391" s="4"/>
      <c r="K391" s="36">
        <f t="shared" si="29"/>
        <v>0</v>
      </c>
      <c r="M391"/>
      <c r="N391"/>
    </row>
    <row r="392" spans="1:14" ht="12" customHeight="1" thickBot="1" x14ac:dyDescent="0.25">
      <c r="A392" s="121" t="s">
        <v>480</v>
      </c>
      <c r="B392" s="122"/>
      <c r="C392" s="122"/>
      <c r="D392" s="122"/>
      <c r="E392" s="122"/>
      <c r="F392" s="122"/>
      <c r="G392" s="122"/>
      <c r="H392" s="122"/>
      <c r="I392" s="122"/>
      <c r="J392" s="122"/>
      <c r="K392" s="123"/>
      <c r="M392"/>
      <c r="N392"/>
    </row>
    <row r="393" spans="1:14" ht="12" customHeight="1" x14ac:dyDescent="0.2">
      <c r="A393" s="35">
        <v>8711</v>
      </c>
      <c r="B393" s="168" t="s">
        <v>252</v>
      </c>
      <c r="C393" s="169"/>
      <c r="D393" s="169"/>
      <c r="E393" s="169"/>
      <c r="F393" s="170"/>
      <c r="G393" s="8" t="s">
        <v>253</v>
      </c>
      <c r="H393" s="8" t="s">
        <v>534</v>
      </c>
      <c r="I393" s="7">
        <v>119.58</v>
      </c>
      <c r="J393" s="8"/>
      <c r="K393" s="36">
        <f t="shared" si="29"/>
        <v>0</v>
      </c>
      <c r="M393"/>
      <c r="N393"/>
    </row>
    <row r="394" spans="1:14" ht="12" customHeight="1" x14ac:dyDescent="0.2">
      <c r="A394" s="37" t="s">
        <v>353</v>
      </c>
      <c r="B394" s="128" t="s">
        <v>254</v>
      </c>
      <c r="C394" s="129"/>
      <c r="D394" s="129"/>
      <c r="E394" s="129"/>
      <c r="F394" s="130"/>
      <c r="G394" s="8" t="s">
        <v>253</v>
      </c>
      <c r="H394" s="8" t="s">
        <v>534</v>
      </c>
      <c r="I394" s="11">
        <v>202.73999999999998</v>
      </c>
      <c r="J394" s="5"/>
      <c r="K394" s="36">
        <f t="shared" si="29"/>
        <v>0</v>
      </c>
      <c r="M394"/>
      <c r="N394"/>
    </row>
    <row r="395" spans="1:14" ht="12" customHeight="1" thickBot="1" x14ac:dyDescent="0.25">
      <c r="A395" s="45" t="s">
        <v>354</v>
      </c>
      <c r="B395" s="163" t="s">
        <v>255</v>
      </c>
      <c r="C395" s="164"/>
      <c r="D395" s="164"/>
      <c r="E395" s="164"/>
      <c r="F395" s="165"/>
      <c r="G395" s="4" t="s">
        <v>65</v>
      </c>
      <c r="H395" s="4"/>
      <c r="I395" s="50">
        <v>22.679999999999996</v>
      </c>
      <c r="J395" s="4"/>
      <c r="K395" s="36">
        <f t="shared" si="29"/>
        <v>0</v>
      </c>
      <c r="M395"/>
      <c r="N395"/>
    </row>
    <row r="396" spans="1:14" ht="12" customHeight="1" thickBot="1" x14ac:dyDescent="0.25">
      <c r="A396" s="121" t="s">
        <v>505</v>
      </c>
      <c r="B396" s="122"/>
      <c r="C396" s="122"/>
      <c r="D396" s="122"/>
      <c r="E396" s="122"/>
      <c r="F396" s="122"/>
      <c r="G396" s="122"/>
      <c r="H396" s="122"/>
      <c r="I396" s="122"/>
      <c r="J396" s="122"/>
      <c r="K396" s="123"/>
      <c r="M396"/>
      <c r="N396"/>
    </row>
    <row r="397" spans="1:14" x14ac:dyDescent="0.2">
      <c r="A397" s="35" t="s">
        <v>256</v>
      </c>
      <c r="B397" s="154" t="s">
        <v>257</v>
      </c>
      <c r="C397" s="155"/>
      <c r="D397" s="155"/>
      <c r="E397" s="155"/>
      <c r="F397" s="156"/>
      <c r="G397" s="3" t="s">
        <v>116</v>
      </c>
      <c r="H397" s="3"/>
      <c r="I397" s="7">
        <v>14.879999999999999</v>
      </c>
      <c r="J397" s="8"/>
      <c r="K397" s="36">
        <f t="shared" si="29"/>
        <v>0</v>
      </c>
      <c r="M397"/>
      <c r="N397"/>
    </row>
    <row r="398" spans="1:14" ht="16" thickBot="1" x14ac:dyDescent="0.25">
      <c r="A398" s="45" t="s">
        <v>258</v>
      </c>
      <c r="B398" s="151" t="s">
        <v>259</v>
      </c>
      <c r="C398" s="152"/>
      <c r="D398" s="152"/>
      <c r="E398" s="152"/>
      <c r="F398" s="153"/>
      <c r="G398" s="62" t="s">
        <v>65</v>
      </c>
      <c r="H398" s="61"/>
      <c r="I398" s="50">
        <v>14.879999999999999</v>
      </c>
      <c r="J398" s="4"/>
      <c r="K398" s="36">
        <f t="shared" si="29"/>
        <v>0</v>
      </c>
      <c r="M398"/>
      <c r="N398"/>
    </row>
    <row r="399" spans="1:14" ht="16" thickBot="1" x14ac:dyDescent="0.25">
      <c r="A399" s="121" t="s">
        <v>503</v>
      </c>
      <c r="B399" s="122"/>
      <c r="C399" s="122"/>
      <c r="D399" s="122"/>
      <c r="E399" s="122"/>
      <c r="F399" s="122"/>
      <c r="G399" s="122"/>
      <c r="H399" s="122"/>
      <c r="I399" s="122"/>
      <c r="J399" s="122"/>
      <c r="K399" s="123"/>
      <c r="M399"/>
      <c r="N399"/>
    </row>
    <row r="400" spans="1:14" x14ac:dyDescent="0.2">
      <c r="A400" s="35" t="s">
        <v>319</v>
      </c>
      <c r="B400" s="162" t="s">
        <v>320</v>
      </c>
      <c r="C400" s="162"/>
      <c r="D400" s="162"/>
      <c r="E400" s="162"/>
      <c r="F400" s="162"/>
      <c r="G400" s="8" t="s">
        <v>65</v>
      </c>
      <c r="H400" s="3"/>
      <c r="I400" s="7">
        <v>14.231999999999999</v>
      </c>
      <c r="J400" s="8"/>
      <c r="K400" s="36">
        <f t="shared" si="29"/>
        <v>0</v>
      </c>
    </row>
    <row r="401" spans="1:11" x14ac:dyDescent="0.2">
      <c r="A401" s="35" t="s">
        <v>321</v>
      </c>
      <c r="B401" s="162" t="s">
        <v>322</v>
      </c>
      <c r="C401" s="162"/>
      <c r="D401" s="162"/>
      <c r="E401" s="162"/>
      <c r="F401" s="162"/>
      <c r="G401" s="8" t="s">
        <v>65</v>
      </c>
      <c r="H401" s="3"/>
      <c r="I401" s="7">
        <v>23.327999999999999</v>
      </c>
      <c r="J401" s="8"/>
      <c r="K401" s="36">
        <f t="shared" si="29"/>
        <v>0</v>
      </c>
    </row>
    <row r="402" spans="1:11" x14ac:dyDescent="0.2">
      <c r="A402" s="37" t="s">
        <v>323</v>
      </c>
      <c r="B402" s="127" t="s">
        <v>324</v>
      </c>
      <c r="C402" s="127"/>
      <c r="D402" s="127"/>
      <c r="E402" s="127"/>
      <c r="F402" s="127"/>
      <c r="G402" s="5" t="s">
        <v>65</v>
      </c>
      <c r="H402" s="10"/>
      <c r="I402" s="7">
        <v>14.231999999999999</v>
      </c>
      <c r="J402" s="5"/>
      <c r="K402" s="36">
        <f t="shared" si="29"/>
        <v>0</v>
      </c>
    </row>
    <row r="403" spans="1:11" x14ac:dyDescent="0.2">
      <c r="A403" s="37" t="s">
        <v>325</v>
      </c>
      <c r="B403" s="127" t="s">
        <v>326</v>
      </c>
      <c r="C403" s="127"/>
      <c r="D403" s="127"/>
      <c r="E403" s="127"/>
      <c r="F403" s="127"/>
      <c r="G403" s="5" t="s">
        <v>65</v>
      </c>
      <c r="H403" s="10"/>
      <c r="I403" s="7">
        <v>23.327999999999999</v>
      </c>
      <c r="J403" s="5"/>
      <c r="K403" s="36">
        <f t="shared" si="29"/>
        <v>0</v>
      </c>
    </row>
    <row r="404" spans="1:11" x14ac:dyDescent="0.2">
      <c r="A404" s="37" t="s">
        <v>331</v>
      </c>
      <c r="B404" s="127" t="s">
        <v>332</v>
      </c>
      <c r="C404" s="127"/>
      <c r="D404" s="127"/>
      <c r="E404" s="127"/>
      <c r="F404" s="127"/>
      <c r="G404" s="5" t="s">
        <v>65</v>
      </c>
      <c r="H404" s="10"/>
      <c r="I404" s="7">
        <v>14.231999999999999</v>
      </c>
      <c r="J404" s="5"/>
      <c r="K404" s="36">
        <f t="shared" si="29"/>
        <v>0</v>
      </c>
    </row>
    <row r="405" spans="1:11" x14ac:dyDescent="0.2">
      <c r="A405" s="37" t="s">
        <v>333</v>
      </c>
      <c r="B405" s="127" t="s">
        <v>334</v>
      </c>
      <c r="C405" s="127"/>
      <c r="D405" s="127"/>
      <c r="E405" s="127"/>
      <c r="F405" s="127"/>
      <c r="G405" s="5" t="s">
        <v>65</v>
      </c>
      <c r="H405" s="10"/>
      <c r="I405" s="7">
        <v>23.327999999999999</v>
      </c>
      <c r="J405" s="5"/>
      <c r="K405" s="36">
        <f t="shared" si="29"/>
        <v>0</v>
      </c>
    </row>
    <row r="406" spans="1:11" x14ac:dyDescent="0.2">
      <c r="A406" s="37" t="s">
        <v>327</v>
      </c>
      <c r="B406" s="127" t="s">
        <v>328</v>
      </c>
      <c r="C406" s="127"/>
      <c r="D406" s="127"/>
      <c r="E406" s="127"/>
      <c r="F406" s="127"/>
      <c r="G406" s="5" t="s">
        <v>65</v>
      </c>
      <c r="H406" s="10"/>
      <c r="I406" s="7">
        <v>14.231999999999999</v>
      </c>
      <c r="J406" s="5"/>
      <c r="K406" s="36">
        <f t="shared" si="29"/>
        <v>0</v>
      </c>
    </row>
    <row r="407" spans="1:11" x14ac:dyDescent="0.2">
      <c r="A407" s="37" t="s">
        <v>329</v>
      </c>
      <c r="B407" s="127" t="s">
        <v>330</v>
      </c>
      <c r="C407" s="127"/>
      <c r="D407" s="127"/>
      <c r="E407" s="127"/>
      <c r="F407" s="127"/>
      <c r="G407" s="5" t="s">
        <v>65</v>
      </c>
      <c r="H407" s="10"/>
      <c r="I407" s="7">
        <v>23.327999999999999</v>
      </c>
      <c r="J407" s="5"/>
      <c r="K407" s="36">
        <f t="shared" si="29"/>
        <v>0</v>
      </c>
    </row>
    <row r="408" spans="1:11" ht="16" thickBot="1" x14ac:dyDescent="0.25">
      <c r="A408" s="39" t="s">
        <v>335</v>
      </c>
      <c r="B408" s="161" t="s">
        <v>336</v>
      </c>
      <c r="C408" s="161"/>
      <c r="D408" s="161"/>
      <c r="E408" s="161"/>
      <c r="F408" s="161"/>
      <c r="G408" s="40" t="s">
        <v>65</v>
      </c>
      <c r="H408" s="44"/>
      <c r="I408" s="7">
        <v>23.327999999999999</v>
      </c>
      <c r="J408" s="40"/>
      <c r="K408" s="36">
        <f t="shared" si="29"/>
        <v>0</v>
      </c>
    </row>
    <row r="409" spans="1:11" ht="16" thickBot="1" x14ac:dyDescent="0.25">
      <c r="A409" s="149" t="s">
        <v>527</v>
      </c>
      <c r="B409" s="149"/>
      <c r="C409" s="149"/>
      <c r="D409" s="149"/>
      <c r="E409" s="149"/>
      <c r="F409" s="149"/>
      <c r="G409" s="149"/>
      <c r="H409" s="149"/>
      <c r="I409" s="150"/>
      <c r="J409" s="67">
        <f>SUM(J25:J32,J34:J37,J39:J40,J57:J68,J70:J80,J82:J88,J90:J94,J96:J99,J101:J110,J112:J113,J115:J119,J123:J126,J128:J133,J139:J144,J164:J174,J177:J180,J182:J189,J191:J193,J195:J205,J207:J217,J219:J243,J245:J269,J271:J279,J295:J300,J302:J310,J312:J322,J324:J329,J331:J332,J334,J336,J338,J340:J341,J343,J345:J347,J349:J354,J356:J361,J363:J368,J370:J377,J379:J382,J384:J391,J393:J395,J397:J398,J400:J408,J146:J162)</f>
        <v>0</v>
      </c>
      <c r="K409" s="34">
        <f>SUM(K25:K32,K34:K37,K39:K40,K57:K68,K70:K80,K82:K88,K90:K94,K96:K99,K101:K110,K112:K113,K115:K119,K121:K126,K128:K133,K139:K144,K146:K162,K164:K175,K177:K180,K182:K189,K191:K193,K195:K205,K207:K217,K219:K243,K245:K269,K271:K279,K295:K300,K302:K310,K312:K322,K324:K329,K331:K332,K334,K336,K338,K340:K341,K343,K345:K347,K349:K354,K356:K361,K363:K368,K370:K377,K379:K382,K384:K391,K393:K395,K397:K398,K400:K408)</f>
        <v>0</v>
      </c>
    </row>
    <row r="410" spans="1:11" x14ac:dyDescent="0.2">
      <c r="A410" s="1" t="s">
        <v>695</v>
      </c>
    </row>
    <row r="411" spans="1:11" x14ac:dyDescent="0.2">
      <c r="A411" s="1" t="s">
        <v>695</v>
      </c>
    </row>
  </sheetData>
  <protectedRanges>
    <protectedRange sqref="G17:K20" name="Range3"/>
    <protectedRange sqref="A17:E20" name="Range2"/>
    <protectedRange sqref="J14:J1048576 J1:J13" name="Range1"/>
  </protectedRanges>
  <mergeCells count="401">
    <mergeCell ref="B227:F227"/>
    <mergeCell ref="B197:F197"/>
    <mergeCell ref="B224:F224"/>
    <mergeCell ref="B237:F237"/>
    <mergeCell ref="B238:F238"/>
    <mergeCell ref="B239:F239"/>
    <mergeCell ref="B185:F185"/>
    <mergeCell ref="B186:F186"/>
    <mergeCell ref="B168:F168"/>
    <mergeCell ref="B169:F169"/>
    <mergeCell ref="A176:K176"/>
    <mergeCell ref="B170:F170"/>
    <mergeCell ref="B225:F225"/>
    <mergeCell ref="B226:F226"/>
    <mergeCell ref="B208:F208"/>
    <mergeCell ref="B209:F209"/>
    <mergeCell ref="B210:F210"/>
    <mergeCell ref="B198:F198"/>
    <mergeCell ref="B199:F199"/>
    <mergeCell ref="B200:F200"/>
    <mergeCell ref="B188:F188"/>
    <mergeCell ref="B222:F222"/>
    <mergeCell ref="B40:F40"/>
    <mergeCell ref="B82:F82"/>
    <mergeCell ref="B39:F39"/>
    <mergeCell ref="B106:F106"/>
    <mergeCell ref="B83:F83"/>
    <mergeCell ref="B84:F84"/>
    <mergeCell ref="B85:F85"/>
    <mergeCell ref="B96:F96"/>
    <mergeCell ref="B97:F97"/>
    <mergeCell ref="B98:F98"/>
    <mergeCell ref="B99:F99"/>
    <mergeCell ref="B86:F86"/>
    <mergeCell ref="B88:F88"/>
    <mergeCell ref="B93:F93"/>
    <mergeCell ref="B94:F94"/>
    <mergeCell ref="B103:F103"/>
    <mergeCell ref="B90:F90"/>
    <mergeCell ref="B91:F91"/>
    <mergeCell ref="B87:F87"/>
    <mergeCell ref="B80:F80"/>
    <mergeCell ref="B92:F92"/>
    <mergeCell ref="B42:F42"/>
    <mergeCell ref="B43:F43"/>
    <mergeCell ref="B44:F44"/>
    <mergeCell ref="B35:F35"/>
    <mergeCell ref="B36:F36"/>
    <mergeCell ref="B37:F37"/>
    <mergeCell ref="B76:F76"/>
    <mergeCell ref="B77:F77"/>
    <mergeCell ref="B78:F78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70:F70"/>
    <mergeCell ref="B71:F71"/>
    <mergeCell ref="B66:F66"/>
    <mergeCell ref="B67:F67"/>
    <mergeCell ref="B68:F68"/>
    <mergeCell ref="B72:F72"/>
    <mergeCell ref="B75:F75"/>
    <mergeCell ref="B73:F73"/>
    <mergeCell ref="B74:F74"/>
    <mergeCell ref="A14:C14"/>
    <mergeCell ref="G14:K14"/>
    <mergeCell ref="A16:E16"/>
    <mergeCell ref="G16:K16"/>
    <mergeCell ref="B27:F27"/>
    <mergeCell ref="B34:F34"/>
    <mergeCell ref="B29:F29"/>
    <mergeCell ref="B22:F22"/>
    <mergeCell ref="B25:F25"/>
    <mergeCell ref="B26:F26"/>
    <mergeCell ref="A17:E17"/>
    <mergeCell ref="G17:K17"/>
    <mergeCell ref="A20:E20"/>
    <mergeCell ref="G20:K20"/>
    <mergeCell ref="B31:F31"/>
    <mergeCell ref="B32:F32"/>
    <mergeCell ref="A19:E19"/>
    <mergeCell ref="G19:K19"/>
    <mergeCell ref="A24:K24"/>
    <mergeCell ref="B30:F30"/>
    <mergeCell ref="B28:F28"/>
    <mergeCell ref="B128:F128"/>
    <mergeCell ref="B132:F132"/>
    <mergeCell ref="B133:F133"/>
    <mergeCell ref="B130:F130"/>
    <mergeCell ref="B131:F131"/>
    <mergeCell ref="B154:F154"/>
    <mergeCell ref="B155:F155"/>
    <mergeCell ref="B144:F144"/>
    <mergeCell ref="B121:F121"/>
    <mergeCell ref="B122:F122"/>
    <mergeCell ref="B125:F125"/>
    <mergeCell ref="B123:F123"/>
    <mergeCell ref="B139:F139"/>
    <mergeCell ref="B129:F129"/>
    <mergeCell ref="B140:F140"/>
    <mergeCell ref="B141:F141"/>
    <mergeCell ref="B142:F142"/>
    <mergeCell ref="B143:F143"/>
    <mergeCell ref="B172:F172"/>
    <mergeCell ref="B124:F124"/>
    <mergeCell ref="B110:F110"/>
    <mergeCell ref="B107:F107"/>
    <mergeCell ref="B102:F102"/>
    <mergeCell ref="B105:F105"/>
    <mergeCell ref="B108:F108"/>
    <mergeCell ref="B101:F101"/>
    <mergeCell ref="B104:F104"/>
    <mergeCell ref="B117:F117"/>
    <mergeCell ref="B118:F118"/>
    <mergeCell ref="A111:K111"/>
    <mergeCell ref="B112:F112"/>
    <mergeCell ref="B113:F113"/>
    <mergeCell ref="B109:F109"/>
    <mergeCell ref="A114:K114"/>
    <mergeCell ref="A120:K120"/>
    <mergeCell ref="B115:F115"/>
    <mergeCell ref="B116:F116"/>
    <mergeCell ref="A127:K127"/>
    <mergeCell ref="A138:K138"/>
    <mergeCell ref="B119:F119"/>
    <mergeCell ref="B126:F126"/>
    <mergeCell ref="B156:F156"/>
    <mergeCell ref="B192:F192"/>
    <mergeCell ref="B193:F193"/>
    <mergeCell ref="B180:F180"/>
    <mergeCell ref="B182:F182"/>
    <mergeCell ref="B183:F183"/>
    <mergeCell ref="B174:F174"/>
    <mergeCell ref="B212:F212"/>
    <mergeCell ref="B213:F213"/>
    <mergeCell ref="A218:K218"/>
    <mergeCell ref="B214:F214"/>
    <mergeCell ref="B215:F215"/>
    <mergeCell ref="B216:F216"/>
    <mergeCell ref="B211:F211"/>
    <mergeCell ref="B175:F175"/>
    <mergeCell ref="B189:F189"/>
    <mergeCell ref="B184:F184"/>
    <mergeCell ref="B148:F148"/>
    <mergeCell ref="B149:F149"/>
    <mergeCell ref="B150:F150"/>
    <mergeCell ref="B151:F151"/>
    <mergeCell ref="B152:F152"/>
    <mergeCell ref="B153:F153"/>
    <mergeCell ref="B160:F160"/>
    <mergeCell ref="B161:F161"/>
    <mergeCell ref="B162:F162"/>
    <mergeCell ref="B159:F159"/>
    <mergeCell ref="B157:F157"/>
    <mergeCell ref="B166:F166"/>
    <mergeCell ref="B167:F167"/>
    <mergeCell ref="A163:K163"/>
    <mergeCell ref="A181:K181"/>
    <mergeCell ref="B177:F177"/>
    <mergeCell ref="B178:F178"/>
    <mergeCell ref="B179:F179"/>
    <mergeCell ref="B228:F228"/>
    <mergeCell ref="B229:F229"/>
    <mergeCell ref="B203:F203"/>
    <mergeCell ref="B204:F204"/>
    <mergeCell ref="B205:F205"/>
    <mergeCell ref="B201:F201"/>
    <mergeCell ref="B202:F202"/>
    <mergeCell ref="A190:K190"/>
    <mergeCell ref="B219:F219"/>
    <mergeCell ref="B220:F220"/>
    <mergeCell ref="B221:F221"/>
    <mergeCell ref="B165:F165"/>
    <mergeCell ref="B164:F164"/>
    <mergeCell ref="B223:F223"/>
    <mergeCell ref="B171:F171"/>
    <mergeCell ref="B207:F207"/>
    <mergeCell ref="B191:F191"/>
    <mergeCell ref="B296:F296"/>
    <mergeCell ref="B245:F245"/>
    <mergeCell ref="B248:F248"/>
    <mergeCell ref="B249:F249"/>
    <mergeCell ref="B250:F250"/>
    <mergeCell ref="B240:F240"/>
    <mergeCell ref="B242:F242"/>
    <mergeCell ref="A244:K244"/>
    <mergeCell ref="B235:F235"/>
    <mergeCell ref="B236:F236"/>
    <mergeCell ref="B247:F247"/>
    <mergeCell ref="B251:F251"/>
    <mergeCell ref="B252:F252"/>
    <mergeCell ref="B253:F253"/>
    <mergeCell ref="B258:F258"/>
    <mergeCell ref="B263:F263"/>
    <mergeCell ref="B334:F334"/>
    <mergeCell ref="B303:F303"/>
    <mergeCell ref="B266:F266"/>
    <mergeCell ref="B267:F267"/>
    <mergeCell ref="B268:F268"/>
    <mergeCell ref="B269:F269"/>
    <mergeCell ref="B271:F271"/>
    <mergeCell ref="B272:F272"/>
    <mergeCell ref="B273:F273"/>
    <mergeCell ref="B281:F281"/>
    <mergeCell ref="B282:F282"/>
    <mergeCell ref="B283:F283"/>
    <mergeCell ref="B288:F288"/>
    <mergeCell ref="B289:F289"/>
    <mergeCell ref="B290:F290"/>
    <mergeCell ref="B291:F291"/>
    <mergeCell ref="B292:F292"/>
    <mergeCell ref="B277:F277"/>
    <mergeCell ref="B278:F278"/>
    <mergeCell ref="B274:F274"/>
    <mergeCell ref="B279:F279"/>
    <mergeCell ref="A301:K301"/>
    <mergeCell ref="A280:K280"/>
    <mergeCell ref="B297:F297"/>
    <mergeCell ref="A311:K311"/>
    <mergeCell ref="A323:K323"/>
    <mergeCell ref="B324:F324"/>
    <mergeCell ref="B325:F325"/>
    <mergeCell ref="B326:F326"/>
    <mergeCell ref="B327:F327"/>
    <mergeCell ref="B328:F328"/>
    <mergeCell ref="B332:F332"/>
    <mergeCell ref="B329:F329"/>
    <mergeCell ref="B318:F318"/>
    <mergeCell ref="B321:F321"/>
    <mergeCell ref="I1:K1"/>
    <mergeCell ref="A18:E18"/>
    <mergeCell ref="G18:K18"/>
    <mergeCell ref="A194:K194"/>
    <mergeCell ref="A206:K206"/>
    <mergeCell ref="A33:K33"/>
    <mergeCell ref="A38:K38"/>
    <mergeCell ref="A41:K41"/>
    <mergeCell ref="A69:K69"/>
    <mergeCell ref="A89:K89"/>
    <mergeCell ref="A95:K95"/>
    <mergeCell ref="A81:K81"/>
    <mergeCell ref="A100:K100"/>
    <mergeCell ref="B187:F187"/>
    <mergeCell ref="B195:F195"/>
    <mergeCell ref="B196:F196"/>
    <mergeCell ref="B158:F158"/>
    <mergeCell ref="B134:F134"/>
    <mergeCell ref="B135:F135"/>
    <mergeCell ref="B136:F136"/>
    <mergeCell ref="B137:F137"/>
    <mergeCell ref="A145:K145"/>
    <mergeCell ref="B146:F146"/>
    <mergeCell ref="B147:F147"/>
    <mergeCell ref="I13:K13"/>
    <mergeCell ref="A392:K392"/>
    <mergeCell ref="A396:K396"/>
    <mergeCell ref="B393:F393"/>
    <mergeCell ref="B377:F377"/>
    <mergeCell ref="B371:F371"/>
    <mergeCell ref="B361:F361"/>
    <mergeCell ref="B401:F401"/>
    <mergeCell ref="A399:K399"/>
    <mergeCell ref="B380:F380"/>
    <mergeCell ref="B379:F379"/>
    <mergeCell ref="B374:F374"/>
    <mergeCell ref="B375:F375"/>
    <mergeCell ref="B388:F388"/>
    <mergeCell ref="B387:F387"/>
    <mergeCell ref="B386:F386"/>
    <mergeCell ref="B366:F366"/>
    <mergeCell ref="B384:F384"/>
    <mergeCell ref="B372:F372"/>
    <mergeCell ref="B385:F385"/>
    <mergeCell ref="B370:F370"/>
    <mergeCell ref="B363:F363"/>
    <mergeCell ref="B376:F376"/>
    <mergeCell ref="B275:F275"/>
    <mergeCell ref="A294:K294"/>
    <mergeCell ref="B395:F395"/>
    <mergeCell ref="B359:F359"/>
    <mergeCell ref="B391:F391"/>
    <mergeCell ref="B402:F402"/>
    <mergeCell ref="B390:F390"/>
    <mergeCell ref="B389:F389"/>
    <mergeCell ref="B373:F373"/>
    <mergeCell ref="B347:F347"/>
    <mergeCell ref="B356:F356"/>
    <mergeCell ref="B358:F358"/>
    <mergeCell ref="B354:F354"/>
    <mergeCell ref="B350:F350"/>
    <mergeCell ref="B351:F351"/>
    <mergeCell ref="B357:F357"/>
    <mergeCell ref="A355:K355"/>
    <mergeCell ref="B349:F349"/>
    <mergeCell ref="B365:F365"/>
    <mergeCell ref="B367:F367"/>
    <mergeCell ref="A348:K348"/>
    <mergeCell ref="A342:K342"/>
    <mergeCell ref="A330:K330"/>
    <mergeCell ref="B352:F352"/>
    <mergeCell ref="B319:F319"/>
    <mergeCell ref="B262:F262"/>
    <mergeCell ref="B276:F276"/>
    <mergeCell ref="B295:F295"/>
    <mergeCell ref="A409:I409"/>
    <mergeCell ref="B394:F394"/>
    <mergeCell ref="B398:F398"/>
    <mergeCell ref="B397:F397"/>
    <mergeCell ref="A339:K339"/>
    <mergeCell ref="B353:F353"/>
    <mergeCell ref="A362:K362"/>
    <mergeCell ref="A369:K369"/>
    <mergeCell ref="A378:K378"/>
    <mergeCell ref="A383:K383"/>
    <mergeCell ref="B368:F368"/>
    <mergeCell ref="B406:F406"/>
    <mergeCell ref="B407:F407"/>
    <mergeCell ref="B404:F404"/>
    <mergeCell ref="B405:F405"/>
    <mergeCell ref="B408:F408"/>
    <mergeCell ref="B382:F382"/>
    <mergeCell ref="B400:F400"/>
    <mergeCell ref="B320:F320"/>
    <mergeCell ref="B322:F322"/>
    <mergeCell ref="B341:F341"/>
    <mergeCell ref="B260:F260"/>
    <mergeCell ref="B261:F261"/>
    <mergeCell ref="B254:F254"/>
    <mergeCell ref="B230:F230"/>
    <mergeCell ref="B241:F241"/>
    <mergeCell ref="B403:F403"/>
    <mergeCell ref="B233:F233"/>
    <mergeCell ref="B259:F259"/>
    <mergeCell ref="B310:F310"/>
    <mergeCell ref="B381:F381"/>
    <mergeCell ref="B364:F364"/>
    <mergeCell ref="B360:F360"/>
    <mergeCell ref="A344:K344"/>
    <mergeCell ref="B346:F346"/>
    <mergeCell ref="B312:F312"/>
    <mergeCell ref="B313:F313"/>
    <mergeCell ref="B314:F314"/>
    <mergeCell ref="B315:F315"/>
    <mergeCell ref="B316:F316"/>
    <mergeCell ref="B317:F317"/>
    <mergeCell ref="A337:K337"/>
    <mergeCell ref="B338:F338"/>
    <mergeCell ref="B257:F257"/>
    <mergeCell ref="B246:F246"/>
    <mergeCell ref="B293:F293"/>
    <mergeCell ref="B284:F284"/>
    <mergeCell ref="B285:F285"/>
    <mergeCell ref="B286:F286"/>
    <mergeCell ref="B287:F287"/>
    <mergeCell ref="A333:K333"/>
    <mergeCell ref="B345:F345"/>
    <mergeCell ref="A335:K335"/>
    <mergeCell ref="B336:F336"/>
    <mergeCell ref="B340:F340"/>
    <mergeCell ref="B331:F331"/>
    <mergeCell ref="B343:F343"/>
    <mergeCell ref="B298:F298"/>
    <mergeCell ref="B299:F299"/>
    <mergeCell ref="B300:F300"/>
    <mergeCell ref="B307:F307"/>
    <mergeCell ref="B306:F306"/>
    <mergeCell ref="B305:F305"/>
    <mergeCell ref="B304:F304"/>
    <mergeCell ref="B302:F302"/>
    <mergeCell ref="B309:F309"/>
    <mergeCell ref="B308:F308"/>
    <mergeCell ref="B45:F45"/>
    <mergeCell ref="B46:F46"/>
    <mergeCell ref="B264:F264"/>
    <mergeCell ref="B265:F265"/>
    <mergeCell ref="A270:K270"/>
    <mergeCell ref="B231:F231"/>
    <mergeCell ref="B232:F232"/>
    <mergeCell ref="B243:F243"/>
    <mergeCell ref="B173:F173"/>
    <mergeCell ref="B79:F79"/>
    <mergeCell ref="B47:F47"/>
    <mergeCell ref="B48:F48"/>
    <mergeCell ref="B50:F50"/>
    <mergeCell ref="B51:F51"/>
    <mergeCell ref="B52:F52"/>
    <mergeCell ref="B53:F53"/>
    <mergeCell ref="B54:F54"/>
    <mergeCell ref="B55:F55"/>
    <mergeCell ref="B56:F56"/>
    <mergeCell ref="B49:F49"/>
    <mergeCell ref="B217:F217"/>
    <mergeCell ref="B234:F234"/>
    <mergeCell ref="B255:F255"/>
    <mergeCell ref="B256:F256"/>
  </mergeCells>
  <pageMargins left="0.25" right="0.25" top="0.75" bottom="0.75" header="0.3" footer="0.3"/>
  <pageSetup scale="90" fitToHeight="0" orientation="portrait" r:id="rId1"/>
  <ignoredErrors>
    <ignoredError sqref="A34:A37 A243 E406:H406 A90:A91 E269:G269 E380:H380 E379:H379 E381:H381 A207:A215 A195:A205 A57:A68 A39:A40 A31:A32 A82:A85 A104 A123:A126 A112:A113 A130:A133 E407:H407 E382:H382 A110 B382:C382 A407:C407 C381 A379:A381 A269:C269 A406:C406 A139:A144 A295:A300 A302:A310 A312:A322 A324:A329 A331:A332 A334 A340:A341 A343 A338 A336 A345:A347 A349:A354 A367 A400:C400 E400:H400 A401 A402:C403 A377 A404:A405 C408 E408:H408 A408 A25:A29 A177:A180 A182:A189 A191:A193 A356:A361 A384:A390 A394:A395 A271:A279 A397:A398 C379 C380 J269 J379:J382 J400 E402:H402 J406 E403:H403 J402:J403 A217 A370:A372 A164:A171 A373 A9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Stefanie-UBP</dc:creator>
  <cp:lastModifiedBy>Microsoft Office User</cp:lastModifiedBy>
  <cp:lastPrinted>2017-02-15T17:22:25Z</cp:lastPrinted>
  <dcterms:created xsi:type="dcterms:W3CDTF">2015-01-21T16:01:12Z</dcterms:created>
  <dcterms:modified xsi:type="dcterms:W3CDTF">2018-09-05T00:03:55Z</dcterms:modified>
</cp:coreProperties>
</file>