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0" windowWidth="28800" windowHeight="18000"/>
  </bookViews>
  <sheets>
    <sheet name="International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9" i="1" l="1"/>
  <c r="K98" i="1"/>
  <c r="K108" i="1"/>
  <c r="K99" i="1"/>
  <c r="K97" i="1"/>
  <c r="K96" i="1"/>
  <c r="K95" i="1"/>
  <c r="K94" i="1"/>
  <c r="K69" i="1"/>
  <c r="K68" i="1"/>
  <c r="K70" i="1"/>
  <c r="K146" i="1"/>
  <c r="K136" i="1"/>
  <c r="K148" i="1"/>
  <c r="K26" i="1"/>
  <c r="K25" i="1"/>
  <c r="K92" i="1"/>
  <c r="K91" i="1"/>
  <c r="K90" i="1"/>
  <c r="K89" i="1"/>
  <c r="K88" i="1"/>
  <c r="K87" i="1"/>
  <c r="K86" i="1"/>
  <c r="K84" i="1"/>
  <c r="K67" i="1"/>
  <c r="J153" i="1"/>
  <c r="K107" i="1"/>
  <c r="K106" i="1"/>
  <c r="K105" i="1"/>
  <c r="K104" i="1"/>
  <c r="K103" i="1"/>
  <c r="K102" i="1"/>
  <c r="K101" i="1"/>
  <c r="K28" i="1"/>
  <c r="K31" i="1"/>
  <c r="I152" i="1"/>
  <c r="K152" i="1"/>
  <c r="K83" i="1"/>
  <c r="K82" i="1"/>
  <c r="I151" i="1"/>
  <c r="K151" i="1"/>
  <c r="K149" i="1"/>
  <c r="K147" i="1"/>
  <c r="K144" i="1"/>
  <c r="K143" i="1"/>
  <c r="K142" i="1"/>
  <c r="K141" i="1"/>
  <c r="K132" i="1"/>
  <c r="K133" i="1"/>
  <c r="K134" i="1"/>
  <c r="K135" i="1"/>
  <c r="K137" i="1"/>
  <c r="K138" i="1"/>
  <c r="K139" i="1"/>
  <c r="K131" i="1"/>
  <c r="K129" i="1"/>
  <c r="K113" i="1"/>
  <c r="K112" i="1"/>
  <c r="K111" i="1"/>
  <c r="K115" i="1"/>
  <c r="K128" i="1"/>
  <c r="K127" i="1"/>
  <c r="K125" i="1"/>
  <c r="K126" i="1"/>
  <c r="K124" i="1"/>
  <c r="K123" i="1"/>
  <c r="K120" i="1"/>
  <c r="K119" i="1"/>
  <c r="K121" i="1"/>
  <c r="K117" i="1"/>
  <c r="K118" i="1"/>
  <c r="K116" i="1"/>
  <c r="K81" i="1"/>
  <c r="K76" i="1"/>
  <c r="K75" i="1"/>
  <c r="K74" i="1"/>
  <c r="K73" i="1"/>
  <c r="K72" i="1"/>
  <c r="K79" i="1"/>
  <c r="K78" i="1"/>
  <c r="K77" i="1"/>
  <c r="K61" i="1"/>
  <c r="K63" i="1"/>
  <c r="K60" i="1"/>
  <c r="K58" i="1"/>
  <c r="K64" i="1"/>
  <c r="K46" i="1"/>
  <c r="K45" i="1"/>
  <c r="K35" i="1"/>
  <c r="K57" i="1"/>
  <c r="K56" i="1"/>
  <c r="K55" i="1"/>
  <c r="K54" i="1"/>
  <c r="K34" i="1"/>
  <c r="K53" i="1"/>
  <c r="K52" i="1"/>
  <c r="K51" i="1"/>
  <c r="K50" i="1"/>
  <c r="K44" i="1"/>
  <c r="K43" i="1"/>
  <c r="K42" i="1"/>
  <c r="K41" i="1"/>
  <c r="K48" i="1"/>
  <c r="K47" i="1"/>
  <c r="K49" i="1"/>
  <c r="K40" i="1"/>
  <c r="K39" i="1"/>
  <c r="K38" i="1"/>
  <c r="K37" i="1"/>
  <c r="K36" i="1"/>
  <c r="K32" i="1"/>
  <c r="K27" i="1"/>
  <c r="K29" i="1"/>
  <c r="K30" i="1"/>
  <c r="K33" i="1"/>
  <c r="K80" i="1"/>
  <c r="K62" i="1"/>
  <c r="K65" i="1"/>
  <c r="K153" i="1"/>
</calcChain>
</file>

<file path=xl/sharedStrings.xml><?xml version="1.0" encoding="utf-8"?>
<sst xmlns="http://schemas.openxmlformats.org/spreadsheetml/2006/main" count="485" uniqueCount="263">
  <si>
    <t xml:space="preserve">DATE: </t>
  </si>
  <si>
    <t xml:space="preserve">PURCHASE ORDER #: </t>
  </si>
  <si>
    <t xml:space="preserve">BILL TO: </t>
  </si>
  <si>
    <r>
      <t xml:space="preserve">SHIP TO </t>
    </r>
    <r>
      <rPr>
        <sz val="11"/>
        <color indexed="8"/>
        <rFont val="Calibri"/>
        <family val="2"/>
        <scheme val="minor"/>
      </rPr>
      <t>(FREIGHT FORWARDER BELOW)</t>
    </r>
    <r>
      <rPr>
        <b/>
        <sz val="11"/>
        <color theme="1"/>
        <rFont val="Calibri"/>
        <family val="2"/>
        <scheme val="minor"/>
      </rPr>
      <t xml:space="preserve">: </t>
    </r>
  </si>
  <si>
    <t xml:space="preserve">ITEM NO. </t>
  </si>
  <si>
    <t xml:space="preserve">PRODUCT DESCRIPTION </t>
  </si>
  <si>
    <t>INT'L</t>
  </si>
  <si>
    <t>ORDER QTY</t>
  </si>
  <si>
    <t>TOTAL COST</t>
  </si>
  <si>
    <t>24/CASE</t>
  </si>
  <si>
    <t>72/CASE</t>
  </si>
  <si>
    <t>12/CASE</t>
  </si>
  <si>
    <t>6/CASE</t>
  </si>
  <si>
    <t>Jamaican Mango Lime</t>
  </si>
  <si>
    <t>29407</t>
  </si>
  <si>
    <t>6oz JML Shea Butter Conditioning Shine</t>
  </si>
  <si>
    <t>NA</t>
  </si>
  <si>
    <t>29420</t>
  </si>
  <si>
    <t>6oz JML Blax Black Wax</t>
  </si>
  <si>
    <t>29060</t>
  </si>
  <si>
    <t>29066</t>
  </si>
  <si>
    <t>8oz JML Tingle Shampoo</t>
  </si>
  <si>
    <t>16oz JML Tingle Shampoo</t>
  </si>
  <si>
    <t>29070</t>
  </si>
  <si>
    <t>29076</t>
  </si>
  <si>
    <t>8oz JML Protein Conditioner</t>
  </si>
  <si>
    <t>16oz JML Protein Conditioner</t>
  </si>
  <si>
    <t>29040</t>
  </si>
  <si>
    <t>29042</t>
  </si>
  <si>
    <t>8oz JML No More Itch Gro Spray</t>
  </si>
  <si>
    <t>16oz JML No More Itch Gro Spray</t>
  </si>
  <si>
    <r>
      <t xml:space="preserve">8oz JML </t>
    </r>
    <r>
      <rPr>
        <b/>
        <i/>
        <sz val="9"/>
        <color theme="1"/>
        <rFont val="Calibri"/>
        <family val="2"/>
        <scheme val="minor"/>
      </rPr>
      <t>Maximum Relief</t>
    </r>
    <r>
      <rPr>
        <sz val="9"/>
        <color theme="1"/>
        <rFont val="Calibri"/>
        <family val="2"/>
        <scheme val="minor"/>
      </rPr>
      <t xml:space="preserve"> No More Itch Gro Spray - </t>
    </r>
    <r>
      <rPr>
        <b/>
        <i/>
        <sz val="9"/>
        <color theme="1"/>
        <rFont val="Calibri"/>
        <family val="2"/>
        <scheme val="minor"/>
      </rPr>
      <t>Mentholated</t>
    </r>
  </si>
  <si>
    <r>
      <t xml:space="preserve">16oz JML </t>
    </r>
    <r>
      <rPr>
        <b/>
        <i/>
        <sz val="9"/>
        <color theme="1"/>
        <rFont val="Calibri"/>
        <family val="2"/>
        <scheme val="minor"/>
      </rPr>
      <t>Maximum Relief</t>
    </r>
    <r>
      <rPr>
        <sz val="9"/>
        <color theme="1"/>
        <rFont val="Calibri"/>
        <family val="2"/>
        <scheme val="minor"/>
      </rPr>
      <t xml:space="preserve"> No More Itch Gro Spray - </t>
    </r>
    <r>
      <rPr>
        <b/>
        <i/>
        <sz val="9"/>
        <color theme="1"/>
        <rFont val="Calibri"/>
        <family val="2"/>
        <scheme val="minor"/>
      </rPr>
      <t>Mentholated</t>
    </r>
  </si>
  <si>
    <t>29030</t>
  </si>
  <si>
    <t>8oz JML Island Oil</t>
  </si>
  <si>
    <t>29300</t>
  </si>
  <si>
    <t>8oz JML Lock &amp; Set Styling Lotion</t>
  </si>
  <si>
    <t>29404</t>
  </si>
  <si>
    <t>8oz JML Braid Twist Remover</t>
  </si>
  <si>
    <t>29406</t>
  </si>
  <si>
    <t>6oz JML Sproil Spray Oil</t>
  </si>
  <si>
    <t>29094</t>
  </si>
  <si>
    <t>8oz JML Mango &amp; Shea Butter Lotion</t>
  </si>
  <si>
    <t>29020</t>
  </si>
  <si>
    <t>29010</t>
  </si>
  <si>
    <t>6oz JML Locking Gel</t>
  </si>
  <si>
    <t>16oz JML Locking Gel</t>
  </si>
  <si>
    <t>UNITS/MASTER</t>
  </si>
  <si>
    <r>
      <t>6oz JML Locking Gel -</t>
    </r>
    <r>
      <rPr>
        <b/>
        <i/>
        <sz val="9"/>
        <color theme="1"/>
        <rFont val="Calibri"/>
        <family val="2"/>
        <scheme val="minor"/>
      </rPr>
      <t xml:space="preserve"> Resistant Formula</t>
    </r>
  </si>
  <si>
    <t>29080</t>
  </si>
  <si>
    <t>29085</t>
  </si>
  <si>
    <t>6oz JML Locking Crème Wax</t>
  </si>
  <si>
    <t>16oz JML Locking Crème Wax</t>
  </si>
  <si>
    <t>29401</t>
  </si>
  <si>
    <t>29402</t>
  </si>
  <si>
    <r>
      <t xml:space="preserve">6oz JML Locking </t>
    </r>
    <r>
      <rPr>
        <b/>
        <i/>
        <sz val="9"/>
        <color theme="1"/>
        <rFont val="Calibri"/>
        <family val="2"/>
        <scheme val="minor"/>
      </rPr>
      <t>Firm</t>
    </r>
    <r>
      <rPr>
        <sz val="9"/>
        <color theme="1"/>
        <rFont val="Calibri"/>
        <family val="2"/>
        <scheme val="minor"/>
      </rPr>
      <t xml:space="preserve"> Wax</t>
    </r>
  </si>
  <si>
    <r>
      <t xml:space="preserve">16oz JML Locking </t>
    </r>
    <r>
      <rPr>
        <b/>
        <i/>
        <sz val="9"/>
        <color theme="1"/>
        <rFont val="Calibri"/>
        <family val="2"/>
        <scheme val="minor"/>
      </rPr>
      <t>Firm</t>
    </r>
    <r>
      <rPr>
        <sz val="9"/>
        <color theme="1"/>
        <rFont val="Calibri"/>
        <family val="2"/>
        <scheme val="minor"/>
      </rPr>
      <t xml:space="preserve"> Wax</t>
    </r>
  </si>
  <si>
    <t>29041</t>
  </si>
  <si>
    <t>29043</t>
  </si>
  <si>
    <t>29405</t>
  </si>
  <si>
    <t>29409</t>
  </si>
  <si>
    <r>
      <t xml:space="preserve">6oz JML No More Itch Cool Scalp - </t>
    </r>
    <r>
      <rPr>
        <b/>
        <i/>
        <sz val="9"/>
        <color theme="1"/>
        <rFont val="Calibri"/>
        <family val="2"/>
        <scheme val="minor"/>
      </rPr>
      <t>Mentholated</t>
    </r>
  </si>
  <si>
    <r>
      <t xml:space="preserve">16oz JML No More Itch Cool Scalp - </t>
    </r>
    <r>
      <rPr>
        <b/>
        <i/>
        <sz val="9"/>
        <color theme="1"/>
        <rFont val="Calibri"/>
        <family val="2"/>
        <scheme val="minor"/>
      </rPr>
      <t>Mentholated</t>
    </r>
  </si>
  <si>
    <t>29092</t>
  </si>
  <si>
    <t>4oz JML Hair N' Cense</t>
  </si>
  <si>
    <t>29304</t>
  </si>
  <si>
    <t>4oz JML Shine-A-Loc</t>
  </si>
  <si>
    <t>29408</t>
  </si>
  <si>
    <r>
      <t xml:space="preserve">1.7oz No More Itch Cool Scalp Conditioner - </t>
    </r>
    <r>
      <rPr>
        <b/>
        <i/>
        <sz val="9"/>
        <color theme="1"/>
        <rFont val="Calibri"/>
        <family val="2"/>
        <scheme val="minor"/>
      </rPr>
      <t xml:space="preserve">Mentholated </t>
    </r>
    <r>
      <rPr>
        <sz val="9"/>
        <color theme="1"/>
        <rFont val="Calibri"/>
        <family val="2"/>
        <scheme val="minor"/>
      </rPr>
      <t>Packets</t>
    </r>
  </si>
  <si>
    <t>INNERCASE/DISPLAY</t>
  </si>
  <si>
    <t>12/DSPLY</t>
  </si>
  <si>
    <t>29095</t>
  </si>
  <si>
    <t>4oz JML Cactus Oil</t>
  </si>
  <si>
    <t>29096</t>
  </si>
  <si>
    <t>8oz JML Cactus Leave-in Moisturizer</t>
  </si>
  <si>
    <t>29097</t>
  </si>
  <si>
    <t>6oz JML Cactus Gro</t>
  </si>
  <si>
    <t>29098</t>
  </si>
  <si>
    <t>4oz JML Cactus Oil Serum</t>
  </si>
  <si>
    <t>29050</t>
  </si>
  <si>
    <t>29055</t>
  </si>
  <si>
    <t>6oz JML Lock Gro</t>
  </si>
  <si>
    <t>16oz JML Lock Gro</t>
  </si>
  <si>
    <r>
      <t>16oz JML Locking Gel -</t>
    </r>
    <r>
      <rPr>
        <b/>
        <i/>
        <sz val="9"/>
        <color theme="1"/>
        <rFont val="Calibri"/>
        <family val="2"/>
        <scheme val="minor"/>
      </rPr>
      <t xml:space="preserve"> Resistant Formula</t>
    </r>
  </si>
  <si>
    <t>JAMAICAN MANGO LIME BLACK CASTOR OIL</t>
  </si>
  <si>
    <t>02262</t>
  </si>
  <si>
    <t>02263</t>
  </si>
  <si>
    <t>02291</t>
  </si>
  <si>
    <t>8oz JML JBCO Sulfate-Free Moisture Rich Shampoo</t>
  </si>
  <si>
    <t>8oz JML JBCO Paraben-Free Moisture Rich Conditioner</t>
  </si>
  <si>
    <t>4oz JML JBCO Silicone Free Argan Shine</t>
  </si>
  <si>
    <t>02290</t>
  </si>
  <si>
    <t>4oz JML JBCO Pimento Oil Serum</t>
  </si>
  <si>
    <t>02259</t>
  </si>
  <si>
    <t>02293</t>
  </si>
  <si>
    <t>6oz JML JBCO Skin &amp; Hair Butter</t>
  </si>
  <si>
    <t>6oz JML JBCO Pimento Oil 7 N 1</t>
  </si>
  <si>
    <t>02255</t>
  </si>
  <si>
    <t>02256</t>
  </si>
  <si>
    <t>02257</t>
  </si>
  <si>
    <t>02258</t>
  </si>
  <si>
    <t>02261</t>
  </si>
  <si>
    <t>02265</t>
  </si>
  <si>
    <t>02286</t>
  </si>
  <si>
    <t>02287</t>
  </si>
  <si>
    <t>02288</t>
  </si>
  <si>
    <t>02289</t>
  </si>
  <si>
    <t>4oz JML Jamaican Black Castor Oil - Original</t>
  </si>
  <si>
    <t>4oz JML Jamaican Black Castor Oil - Xtra Dark</t>
  </si>
  <si>
    <t>4oz JML Jamaican Black Castor Oil - Lavender</t>
  </si>
  <si>
    <t>4oz JML Jamaican Black Castor Oil - Rosemary</t>
  </si>
  <si>
    <t>4oz JML Jamaican Black Castor Oil - Coconut</t>
  </si>
  <si>
    <t>4oz JML Jamaican Black Castor Oil - Mango Papaya</t>
  </si>
  <si>
    <t>4oz JML Jamaican Black Castor Oil - Argan</t>
  </si>
  <si>
    <t>4oz JML Jamaican Black Castor Oil - Amla</t>
  </si>
  <si>
    <t>4oz JML Jamaican Black Castor Oil - Lemon Grass</t>
  </si>
  <si>
    <t>4oz JML Jamaican Black Castor Oil - Tea Tree</t>
  </si>
  <si>
    <t>76080</t>
  </si>
  <si>
    <t>76090</t>
  </si>
  <si>
    <t>77000</t>
  </si>
  <si>
    <t>76040</t>
  </si>
  <si>
    <t>76050</t>
  </si>
  <si>
    <t>76020</t>
  </si>
  <si>
    <t>76030</t>
  </si>
  <si>
    <t>76060</t>
  </si>
  <si>
    <t>76070</t>
  </si>
  <si>
    <t>76088</t>
  </si>
  <si>
    <t>4/CASE</t>
  </si>
  <si>
    <t>Groganics Stimulant System</t>
  </si>
  <si>
    <t>8oz Deep Freeze Follicle Cleanser &amp; Scalp Absorbent Shampoo</t>
  </si>
  <si>
    <t>8oz Deep Freeze Scalp Stimulant Conditioner</t>
  </si>
  <si>
    <t>8oz Liquid Scrath Daily Scalp Treatment Spray</t>
  </si>
  <si>
    <r>
      <t xml:space="preserve">6oz Daily Topical Treatment - </t>
    </r>
    <r>
      <rPr>
        <b/>
        <i/>
        <sz val="9"/>
        <color theme="1"/>
        <rFont val="Calibri"/>
        <family val="2"/>
        <scheme val="minor"/>
      </rPr>
      <t>Mild Formula</t>
    </r>
  </si>
  <si>
    <t>6oz Daily Topical Scalp Treatment</t>
  </si>
  <si>
    <t>6oz Daily Topical Scalp Gel</t>
  </si>
  <si>
    <t>Groganics Volumizing System</t>
  </si>
  <si>
    <t>76086</t>
  </si>
  <si>
    <t>76087</t>
  </si>
  <si>
    <t>76084</t>
  </si>
  <si>
    <t>76083</t>
  </si>
  <si>
    <t>4oz On The Spot Itch Relief Scalp Medicine Drops</t>
  </si>
  <si>
    <t>76085</t>
  </si>
  <si>
    <t>76081</t>
  </si>
  <si>
    <t>76082</t>
  </si>
  <si>
    <t>8oz Growthick Hair Fattening Shampoo</t>
  </si>
  <si>
    <t>4oz Moleculizing Root Lifter</t>
  </si>
  <si>
    <t>4oz Medigro Ice Oil</t>
  </si>
  <si>
    <t>8oz Grotivator Growth Moisturzing Lotion</t>
  </si>
  <si>
    <t>6oz Head Full of Hair</t>
  </si>
  <si>
    <t>6oz Hair Gro-n-Wild</t>
  </si>
  <si>
    <t>8oz Feather Lite Volumizing Conditioner</t>
  </si>
  <si>
    <t>4oz Revita-Edge</t>
  </si>
  <si>
    <t>1.75oz Growtherputic Intensive Scalp Therapy Conditioner Packets</t>
  </si>
  <si>
    <t>III SISTERS OF NATURE</t>
  </si>
  <si>
    <t>29212</t>
  </si>
  <si>
    <t>29213</t>
  </si>
  <si>
    <t>29216</t>
  </si>
  <si>
    <t>29217</t>
  </si>
  <si>
    <t>29218</t>
  </si>
  <si>
    <t>29261</t>
  </si>
  <si>
    <t>29262</t>
  </si>
  <si>
    <t>29263</t>
  </si>
  <si>
    <t>29264</t>
  </si>
  <si>
    <t>8oz Natural Curling Gelo</t>
  </si>
  <si>
    <t>8oz Natural Lengthening Crème</t>
  </si>
  <si>
    <t>8oz Spiral Pudding</t>
  </si>
  <si>
    <t>8oz Once a Week Nourishing Treatment</t>
  </si>
  <si>
    <t>8oz Sweet HoneyRose Treatment</t>
  </si>
  <si>
    <t>10oz Sulfate Free Shampoo</t>
  </si>
  <si>
    <t>10oz Leave-In Conditioner</t>
  </si>
  <si>
    <t xml:space="preserve">10oz Cleansing Co-Wash with Avocado Extract </t>
  </si>
  <si>
    <t>10oz Cleansing Co-Wash with Coconut Milk</t>
  </si>
  <si>
    <t>ROBERT'S DIAMOND BOND</t>
  </si>
  <si>
    <t>13059</t>
  </si>
  <si>
    <t>13061</t>
  </si>
  <si>
    <t>13060</t>
  </si>
  <si>
    <t>13062</t>
  </si>
  <si>
    <t>2oz Protective Shield Transparent</t>
  </si>
  <si>
    <t>2oz Protective Shield Kharkoal</t>
  </si>
  <si>
    <t>8oz Protective Shield Kharkoal</t>
  </si>
  <si>
    <t>8oz Protective Shield Transparent</t>
  </si>
  <si>
    <t>LOVE MY BABY</t>
  </si>
  <si>
    <t>29230</t>
  </si>
  <si>
    <t>29231</t>
  </si>
  <si>
    <t>29233</t>
  </si>
  <si>
    <t>29232</t>
  </si>
  <si>
    <t>8oz Keep Me Dry Moisture Repellent</t>
  </si>
  <si>
    <t>8oz Love My Skin Petrolatum Free Moistment</t>
  </si>
  <si>
    <t>8oz Brush Me Gentle Crème Hairdress</t>
  </si>
  <si>
    <t>12oz No More Crying Detangling Spray</t>
  </si>
  <si>
    <t>SALON FINISH FOAM WRAP LOTION</t>
  </si>
  <si>
    <t>16oz Salon Finish Foam Wrap Lotion</t>
  </si>
  <si>
    <t>4oz JML Jamaican Black Castor Oil - Vitamins A,D &amp; E</t>
  </si>
  <si>
    <t>4oz JML Jamaican Black Castor Oil - Peppermint</t>
  </si>
  <si>
    <t>02660</t>
  </si>
  <si>
    <t>GROGANICS</t>
  </si>
  <si>
    <t>JAMAICAN MANGO &amp; LIME PURE NATURALS with SMOOTH MOISTURE</t>
  </si>
  <si>
    <t>29600</t>
  </si>
  <si>
    <t>29601</t>
  </si>
  <si>
    <t>29602</t>
  </si>
  <si>
    <t>29604</t>
  </si>
  <si>
    <t>29605</t>
  </si>
  <si>
    <t>29606</t>
  </si>
  <si>
    <t>29607</t>
  </si>
  <si>
    <t>8oz JML Pure Naturals Coconut Leave-In Conditioner &amp; Detangler</t>
  </si>
  <si>
    <t>8oz JML Pure Naturals Coconut Conditioning Moisture Mist</t>
  </si>
  <si>
    <t>8oz JML Pure Naturals Moisturizing Cream Hair Lotion</t>
  </si>
  <si>
    <t>12oz JML Pure Naturals Coconut Butter Crème</t>
  </si>
  <si>
    <t>12oz JML Pure Naturals Coconut Milk &amp; Honey Crème Masque</t>
  </si>
  <si>
    <t>12oz JML Pure Naturals Coconut Milk &amp; Honey Shampoo</t>
  </si>
  <si>
    <t>4oz JML Pure Naturals Shea Oil Styling Renew Srum</t>
  </si>
  <si>
    <t>02296</t>
  </si>
  <si>
    <t>02295</t>
  </si>
  <si>
    <t>TOTAL:</t>
  </si>
  <si>
    <t>29093</t>
  </si>
  <si>
    <t>29302</t>
  </si>
  <si>
    <t>02200</t>
  </si>
  <si>
    <t>2oz JML Jamaican Black Castor Oil - Original</t>
  </si>
  <si>
    <t>02202</t>
  </si>
  <si>
    <t>2oz Jamaican Black Castor Oil</t>
  </si>
  <si>
    <t>4oz Jamaican Black Castor Oil</t>
  </si>
  <si>
    <t>8oz Jamaican Black Castor Oil</t>
  </si>
  <si>
    <t>02310</t>
  </si>
  <si>
    <t>02311</t>
  </si>
  <si>
    <t>02312</t>
  </si>
  <si>
    <t>02313</t>
  </si>
  <si>
    <t>02314</t>
  </si>
  <si>
    <t>02315</t>
  </si>
  <si>
    <t>02316</t>
  </si>
  <si>
    <t>8oz JML Jamaican Black Castor Oil - Amla</t>
  </si>
  <si>
    <t>8oz JML Jamaican Black Castor Oil - Argan</t>
  </si>
  <si>
    <t>8oz JML Jamaican Black Castor Oil - Coconut</t>
  </si>
  <si>
    <t>8oz JML Jamaican Black Castor Oil - Rosemary</t>
  </si>
  <si>
    <t>8oz JML Jamaican Black Castor Oil - Lavender</t>
  </si>
  <si>
    <t>8oz JML Jamaican Black Castor Oil - Xtra Dark</t>
  </si>
  <si>
    <t>8oz JML Jamaican Black Castor Oil - Original</t>
  </si>
  <si>
    <t>Healthy Hair Vitamins (30 Tablets)</t>
  </si>
  <si>
    <t>02201</t>
  </si>
  <si>
    <t>2oz JML Jamaican Black Castor Oil - Coconut</t>
  </si>
  <si>
    <t>2oz JML Jamaican Black Castor Oil - Xtra Dark</t>
  </si>
  <si>
    <t>02206</t>
  </si>
  <si>
    <t>2oz JML Jamaican Black Castor Oil - Argan</t>
  </si>
  <si>
    <t>4oz Jamaican Black Exotic Oil</t>
  </si>
  <si>
    <t>82063</t>
  </si>
  <si>
    <t>4oz JML Black Castor Exotic Oil Ximenia w/ Dudu Osum</t>
  </si>
  <si>
    <t>82065</t>
  </si>
  <si>
    <t>4oz JML Black Castor Exotic Oil Ojon w/ Pearberry</t>
  </si>
  <si>
    <t>82068</t>
  </si>
  <si>
    <t>4oz JML Black Castor Exotic Oil Ungurahui w/ Citrus Spice</t>
  </si>
  <si>
    <t>82070</t>
  </si>
  <si>
    <t>4oz JML Black Castor Exotic Oil Marula w/ Seaberry</t>
  </si>
  <si>
    <t>Black Castor Exotic Oil Collection 12pc Display</t>
  </si>
  <si>
    <t>12/DISPLAY</t>
  </si>
  <si>
    <t>29608</t>
  </si>
  <si>
    <t>JML Pure Naturals Display (21 PCS)</t>
  </si>
  <si>
    <t>1 CASE</t>
  </si>
  <si>
    <t>21/DISPLAY</t>
  </si>
  <si>
    <t>82064</t>
  </si>
  <si>
    <t>4oz JML Black Castor Exotic Oil Mongongo w/ Cotton Tee</t>
  </si>
  <si>
    <t>02309</t>
  </si>
  <si>
    <t>4oz JML Jamaican Black Castor Oil - Eucalytpus</t>
  </si>
  <si>
    <t>29609</t>
  </si>
  <si>
    <t>12oz JML Pure Naturals Curling 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</si>
</sst>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rgb="FFFDB9D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1"/>
    <xf numFmtId="49" fontId="1" fillId="0" borderId="0" xfId="1" applyNumberFormat="1" applyAlignment="1">
      <alignment vertical="center"/>
    </xf>
    <xf numFmtId="0" fontId="1" fillId="0" borderId="0" xfId="1" applyAlignment="1">
      <alignment horizontal="center" vertical="center"/>
    </xf>
    <xf numFmtId="4" fontId="1" fillId="0" borderId="0" xfId="1" applyNumberFormat="1"/>
    <xf numFmtId="49" fontId="4" fillId="0" borderId="0" xfId="1" applyNumberFormat="1" applyFont="1" applyFill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left" vertical="center"/>
    </xf>
    <xf numFmtId="4" fontId="3" fillId="0" borderId="0" xfId="1" applyNumberFormat="1" applyFont="1"/>
    <xf numFmtId="0" fontId="3" fillId="0" borderId="0" xfId="1" applyFont="1" applyFill="1"/>
    <xf numFmtId="4" fontId="3" fillId="0" borderId="0" xfId="1" applyNumberFormat="1" applyFont="1" applyFill="1"/>
    <xf numFmtId="0" fontId="6" fillId="0" borderId="0" xfId="1" applyFont="1"/>
    <xf numFmtId="49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4" fontId="6" fillId="0" borderId="0" xfId="1" applyNumberFormat="1" applyFont="1"/>
    <xf numFmtId="49" fontId="6" fillId="0" borderId="14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164" fontId="6" fillId="0" borderId="17" xfId="1" applyNumberFormat="1" applyFont="1" applyFill="1" applyBorder="1" applyAlignment="1">
      <alignment horizontal="center" vertical="center"/>
    </xf>
    <xf numFmtId="0" fontId="6" fillId="0" borderId="0" xfId="1" applyFont="1" applyFill="1"/>
    <xf numFmtId="4" fontId="6" fillId="0" borderId="0" xfId="1" applyNumberFormat="1" applyFont="1" applyFill="1"/>
    <xf numFmtId="49" fontId="6" fillId="0" borderId="18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49" fontId="9" fillId="3" borderId="24" xfId="1" applyNumberFormat="1" applyFont="1" applyFill="1" applyBorder="1" applyAlignment="1">
      <alignment vertical="center"/>
    </xf>
    <xf numFmtId="49" fontId="9" fillId="3" borderId="25" xfId="1" applyNumberFormat="1" applyFont="1" applyFill="1" applyBorder="1" applyAlignment="1">
      <alignment vertical="center"/>
    </xf>
    <xf numFmtId="49" fontId="9" fillId="3" borderId="26" xfId="1" applyNumberFormat="1" applyFont="1" applyFill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49" fontId="11" fillId="4" borderId="24" xfId="1" applyNumberFormat="1" applyFont="1" applyFill="1" applyBorder="1" applyAlignment="1">
      <alignment vertical="center"/>
    </xf>
    <xf numFmtId="49" fontId="11" fillId="4" borderId="25" xfId="1" applyNumberFormat="1" applyFont="1" applyFill="1" applyBorder="1" applyAlignment="1">
      <alignment vertical="center"/>
    </xf>
    <xf numFmtId="49" fontId="11" fillId="4" borderId="26" xfId="1" applyNumberFormat="1" applyFont="1" applyFill="1" applyBorder="1" applyAlignment="1">
      <alignment vertical="center"/>
    </xf>
    <xf numFmtId="164" fontId="6" fillId="0" borderId="16" xfId="1" applyNumberFormat="1" applyFont="1" applyFill="1" applyBorder="1" applyAlignment="1">
      <alignment horizontal="center" vertical="center"/>
    </xf>
    <xf numFmtId="49" fontId="12" fillId="10" borderId="24" xfId="1" applyNumberFormat="1" applyFont="1" applyFill="1" applyBorder="1" applyAlignment="1">
      <alignment vertical="center"/>
    </xf>
    <xf numFmtId="49" fontId="12" fillId="10" borderId="25" xfId="1" applyNumberFormat="1" applyFont="1" applyFill="1" applyBorder="1" applyAlignment="1">
      <alignment vertical="center"/>
    </xf>
    <xf numFmtId="49" fontId="12" fillId="10" borderId="26" xfId="1" applyNumberFormat="1" applyFont="1" applyFill="1" applyBorder="1" applyAlignment="1">
      <alignment vertical="center"/>
    </xf>
    <xf numFmtId="49" fontId="11" fillId="5" borderId="24" xfId="1" applyNumberFormat="1" applyFont="1" applyFill="1" applyBorder="1" applyAlignment="1">
      <alignment vertical="center"/>
    </xf>
    <xf numFmtId="49" fontId="11" fillId="5" borderId="25" xfId="1" applyNumberFormat="1" applyFont="1" applyFill="1" applyBorder="1" applyAlignment="1">
      <alignment vertical="center"/>
    </xf>
    <xf numFmtId="49" fontId="11" fillId="5" borderId="26" xfId="1" applyNumberFormat="1" applyFont="1" applyFill="1" applyBorder="1" applyAlignment="1">
      <alignment vertical="center"/>
    </xf>
    <xf numFmtId="49" fontId="9" fillId="2" borderId="24" xfId="1" applyNumberFormat="1" applyFont="1" applyFill="1" applyBorder="1" applyAlignment="1">
      <alignment vertical="center"/>
    </xf>
    <xf numFmtId="49" fontId="9" fillId="2" borderId="25" xfId="1" applyNumberFormat="1" applyFont="1" applyFill="1" applyBorder="1" applyAlignment="1">
      <alignment vertical="center"/>
    </xf>
    <xf numFmtId="49" fontId="9" fillId="2" borderId="26" xfId="1" applyNumberFormat="1" applyFont="1" applyFill="1" applyBorder="1" applyAlignment="1">
      <alignment vertical="center"/>
    </xf>
    <xf numFmtId="49" fontId="12" fillId="6" borderId="24" xfId="1" applyNumberFormat="1" applyFont="1" applyFill="1" applyBorder="1" applyAlignment="1">
      <alignment vertical="center"/>
    </xf>
    <xf numFmtId="49" fontId="12" fillId="6" borderId="25" xfId="1" applyNumberFormat="1" applyFont="1" applyFill="1" applyBorder="1" applyAlignment="1">
      <alignment vertical="center"/>
    </xf>
    <xf numFmtId="49" fontId="12" fillId="6" borderId="26" xfId="1" applyNumberFormat="1" applyFont="1" applyFill="1" applyBorder="1" applyAlignment="1">
      <alignment vertical="center"/>
    </xf>
    <xf numFmtId="49" fontId="11" fillId="7" borderId="24" xfId="1" applyNumberFormat="1" applyFont="1" applyFill="1" applyBorder="1" applyAlignment="1">
      <alignment vertical="center"/>
    </xf>
    <xf numFmtId="49" fontId="11" fillId="7" borderId="25" xfId="1" applyNumberFormat="1" applyFont="1" applyFill="1" applyBorder="1" applyAlignment="1">
      <alignment vertical="center"/>
    </xf>
    <xf numFmtId="49" fontId="11" fillId="7" borderId="26" xfId="1" applyNumberFormat="1" applyFont="1" applyFill="1" applyBorder="1" applyAlignment="1">
      <alignment vertical="center"/>
    </xf>
    <xf numFmtId="49" fontId="12" fillId="8" borderId="24" xfId="1" applyNumberFormat="1" applyFont="1" applyFill="1" applyBorder="1" applyAlignment="1">
      <alignment vertical="center"/>
    </xf>
    <xf numFmtId="49" fontId="12" fillId="8" borderId="25" xfId="1" applyNumberFormat="1" applyFont="1" applyFill="1" applyBorder="1" applyAlignment="1">
      <alignment vertical="center"/>
    </xf>
    <xf numFmtId="49" fontId="12" fillId="8" borderId="26" xfId="1" applyNumberFormat="1" applyFont="1" applyFill="1" applyBorder="1" applyAlignment="1">
      <alignment vertical="center"/>
    </xf>
    <xf numFmtId="49" fontId="12" fillId="9" borderId="24" xfId="1" applyNumberFormat="1" applyFont="1" applyFill="1" applyBorder="1" applyAlignment="1">
      <alignment vertical="center"/>
    </xf>
    <xf numFmtId="49" fontId="12" fillId="9" borderId="25" xfId="1" applyNumberFormat="1" applyFont="1" applyFill="1" applyBorder="1" applyAlignment="1">
      <alignment vertical="center"/>
    </xf>
    <xf numFmtId="49" fontId="12" fillId="9" borderId="26" xfId="1" applyNumberFormat="1" applyFont="1" applyFill="1" applyBorder="1" applyAlignment="1">
      <alignment vertical="center"/>
    </xf>
    <xf numFmtId="1" fontId="8" fillId="0" borderId="27" xfId="1" applyNumberFormat="1" applyFont="1" applyBorder="1" applyAlignment="1">
      <alignment vertical="center"/>
    </xf>
    <xf numFmtId="164" fontId="8" fillId="0" borderId="28" xfId="1" applyNumberFormat="1" applyFont="1" applyBorder="1" applyAlignment="1">
      <alignment vertical="center"/>
    </xf>
    <xf numFmtId="0" fontId="13" fillId="0" borderId="0" xfId="1" applyFont="1"/>
    <xf numFmtId="4" fontId="13" fillId="0" borderId="0" xfId="1" applyNumberFormat="1" applyFont="1"/>
    <xf numFmtId="49" fontId="9" fillId="3" borderId="25" xfId="1" applyNumberFormat="1" applyFont="1" applyFill="1" applyBorder="1" applyAlignment="1" applyProtection="1">
      <alignment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49" fontId="11" fillId="4" borderId="25" xfId="1" applyNumberFormat="1" applyFont="1" applyFill="1" applyBorder="1" applyAlignment="1" applyProtection="1">
      <alignment vertical="center"/>
      <protection locked="0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49" fontId="12" fillId="10" borderId="25" xfId="1" applyNumberFormat="1" applyFont="1" applyFill="1" applyBorder="1" applyAlignment="1" applyProtection="1">
      <alignment vertical="center"/>
      <protection locked="0"/>
    </xf>
    <xf numFmtId="49" fontId="11" fillId="5" borderId="25" xfId="1" applyNumberFormat="1" applyFont="1" applyFill="1" applyBorder="1" applyAlignment="1" applyProtection="1">
      <alignment vertical="center"/>
      <protection locked="0"/>
    </xf>
    <xf numFmtId="49" fontId="9" fillId="2" borderId="25" xfId="1" applyNumberFormat="1" applyFont="1" applyFill="1" applyBorder="1" applyAlignment="1" applyProtection="1">
      <alignment vertical="center"/>
      <protection locked="0"/>
    </xf>
    <xf numFmtId="49" fontId="12" fillId="6" borderId="25" xfId="1" applyNumberFormat="1" applyFont="1" applyFill="1" applyBorder="1" applyAlignment="1" applyProtection="1">
      <alignment vertical="center"/>
      <protection locked="0"/>
    </xf>
    <xf numFmtId="49" fontId="11" fillId="7" borderId="25" xfId="1" applyNumberFormat="1" applyFont="1" applyFill="1" applyBorder="1" applyAlignment="1" applyProtection="1">
      <alignment vertical="center"/>
      <protection locked="0"/>
    </xf>
    <xf numFmtId="49" fontId="12" fillId="8" borderId="25" xfId="1" applyNumberFormat="1" applyFont="1" applyFill="1" applyBorder="1" applyAlignment="1" applyProtection="1">
      <alignment vertical="center"/>
      <protection locked="0"/>
    </xf>
    <xf numFmtId="49" fontId="0" fillId="0" borderId="0" xfId="1" applyNumberFormat="1" applyFont="1" applyAlignment="1">
      <alignment vertical="center"/>
    </xf>
    <xf numFmtId="49" fontId="6" fillId="11" borderId="14" xfId="1" applyNumberFormat="1" applyFont="1" applyFill="1" applyBorder="1" applyAlignment="1">
      <alignment horizontal="center" vertical="center"/>
    </xf>
    <xf numFmtId="0" fontId="6" fillId="11" borderId="23" xfId="1" applyFont="1" applyFill="1" applyBorder="1" applyAlignment="1">
      <alignment horizontal="center" vertical="center"/>
    </xf>
    <xf numFmtId="0" fontId="6" fillId="11" borderId="15" xfId="1" applyFont="1" applyFill="1" applyBorder="1" applyAlignment="1">
      <alignment horizontal="center" vertical="center"/>
    </xf>
    <xf numFmtId="164" fontId="6" fillId="11" borderId="15" xfId="1" applyNumberFormat="1" applyFont="1" applyFill="1" applyBorder="1" applyAlignment="1">
      <alignment horizontal="center" vertical="center"/>
    </xf>
    <xf numFmtId="0" fontId="6" fillId="11" borderId="15" xfId="1" applyFont="1" applyFill="1" applyBorder="1" applyAlignment="1" applyProtection="1">
      <alignment horizontal="center" vertical="center"/>
      <protection locked="0"/>
    </xf>
    <xf numFmtId="164" fontId="6" fillId="11" borderId="17" xfId="1" applyNumberFormat="1" applyFont="1" applyFill="1" applyBorder="1" applyAlignment="1">
      <alignment horizontal="center" vertical="center"/>
    </xf>
    <xf numFmtId="49" fontId="14" fillId="0" borderId="18" xfId="1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64" fontId="14" fillId="0" borderId="15" xfId="1" applyNumberFormat="1" applyFont="1" applyFill="1" applyBorder="1" applyAlignment="1">
      <alignment horizontal="center" vertical="center"/>
    </xf>
    <xf numFmtId="0" fontId="14" fillId="0" borderId="13" xfId="1" applyFont="1" applyFill="1" applyBorder="1" applyAlignment="1" applyProtection="1">
      <alignment horizontal="center" vertical="center"/>
      <protection locked="0"/>
    </xf>
    <xf numFmtId="164" fontId="14" fillId="0" borderId="17" xfId="1" applyNumberFormat="1" applyFont="1" applyFill="1" applyBorder="1" applyAlignment="1">
      <alignment horizontal="center" vertical="center"/>
    </xf>
    <xf numFmtId="0" fontId="14" fillId="0" borderId="0" xfId="1" applyFont="1"/>
    <xf numFmtId="4" fontId="14" fillId="0" borderId="0" xfId="1" applyNumberFormat="1" applyFont="1"/>
    <xf numFmtId="49" fontId="14" fillId="0" borderId="14" xfId="1" applyNumberFormat="1" applyFont="1" applyFill="1" applyBorder="1" applyAlignment="1">
      <alignment horizontal="center" vertical="center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49" fontId="14" fillId="0" borderId="22" xfId="1" applyNumberFormat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/>
    </xf>
    <xf numFmtId="164" fontId="14" fillId="0" borderId="23" xfId="1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  <protection locked="0"/>
    </xf>
    <xf numFmtId="49" fontId="9" fillId="12" borderId="24" xfId="1" applyNumberFormat="1" applyFont="1" applyFill="1" applyBorder="1" applyAlignment="1">
      <alignment horizontal="left" vertical="center"/>
    </xf>
    <xf numFmtId="49" fontId="15" fillId="12" borderId="25" xfId="1" applyNumberFormat="1" applyFont="1" applyFill="1" applyBorder="1" applyAlignment="1">
      <alignment horizontal="left" vertical="center"/>
    </xf>
    <xf numFmtId="49" fontId="15" fillId="12" borderId="26" xfId="1" applyNumberFormat="1" applyFont="1" applyFill="1" applyBorder="1" applyAlignment="1">
      <alignment horizontal="left" vertical="center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/>
    </xf>
    <xf numFmtId="164" fontId="6" fillId="0" borderId="37" xfId="1" applyNumberFormat="1" applyFont="1" applyFill="1" applyBorder="1" applyAlignment="1">
      <alignment horizontal="center" vertical="center"/>
    </xf>
    <xf numFmtId="164" fontId="6" fillId="0" borderId="36" xfId="1" applyNumberFormat="1" applyFont="1" applyBorder="1" applyAlignment="1">
      <alignment horizontal="center"/>
    </xf>
    <xf numFmtId="49" fontId="15" fillId="12" borderId="25" xfId="1" applyNumberFormat="1" applyFont="1" applyFill="1" applyBorder="1" applyAlignment="1" applyProtection="1">
      <alignment horizontal="left" vertical="center"/>
      <protection locked="0"/>
    </xf>
    <xf numFmtId="0" fontId="6" fillId="0" borderId="36" xfId="1" applyFont="1" applyBorder="1" applyProtection="1">
      <protection locked="0"/>
    </xf>
    <xf numFmtId="49" fontId="7" fillId="0" borderId="18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164" fontId="7" fillId="0" borderId="17" xfId="1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3" xfId="1" applyFont="1" applyFill="1" applyBorder="1" applyAlignment="1">
      <alignment horizontal="left" vertical="center"/>
    </xf>
    <xf numFmtId="0" fontId="14" fillId="0" borderId="13" xfId="1" applyFont="1" applyFill="1" applyBorder="1" applyAlignment="1">
      <alignment horizontal="left" vertical="center"/>
    </xf>
    <xf numFmtId="0" fontId="6" fillId="0" borderId="34" xfId="1" applyFont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6" fillId="0" borderId="33" xfId="1" applyFont="1" applyBorder="1" applyAlignment="1">
      <alignment horizontal="left"/>
    </xf>
    <xf numFmtId="49" fontId="8" fillId="0" borderId="24" xfId="1" applyNumberFormat="1" applyFont="1" applyBorder="1" applyAlignment="1">
      <alignment horizontal="right" vertical="center"/>
    </xf>
    <xf numFmtId="49" fontId="8" fillId="0" borderId="25" xfId="1" applyNumberFormat="1" applyFont="1" applyBorder="1" applyAlignment="1">
      <alignment horizontal="right" vertical="center"/>
    </xf>
    <xf numFmtId="0" fontId="7" fillId="0" borderId="13" xfId="1" applyFont="1" applyFill="1" applyBorder="1" applyAlignment="1">
      <alignment horizontal="center" vertical="center" wrapText="1"/>
    </xf>
    <xf numFmtId="0" fontId="6" fillId="11" borderId="29" xfId="1" applyFont="1" applyFill="1" applyBorder="1" applyAlignment="1">
      <alignment horizontal="left" vertical="center"/>
    </xf>
    <xf numFmtId="0" fontId="6" fillId="11" borderId="3" xfId="1" applyFont="1" applyFill="1" applyBorder="1" applyAlignment="1">
      <alignment horizontal="left" vertical="center"/>
    </xf>
    <xf numFmtId="0" fontId="6" fillId="11" borderId="30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 vertical="center"/>
    </xf>
    <xf numFmtId="0" fontId="14" fillId="0" borderId="15" xfId="1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3" fillId="0" borderId="0" xfId="1" applyFont="1" applyAlignment="1">
      <alignment horizontal="right"/>
    </xf>
    <xf numFmtId="0" fontId="1" fillId="0" borderId="1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left"/>
    </xf>
    <xf numFmtId="0" fontId="6" fillId="0" borderId="32" xfId="1" applyFont="1" applyFill="1" applyBorder="1" applyAlignment="1">
      <alignment horizontal="left"/>
    </xf>
  </cellXfs>
  <cellStyles count="3">
    <cellStyle name="Comma 3" xfId="2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DB9D8"/>
      <color rgb="FFF92F8A"/>
      <color rgb="FF860000"/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50800</xdr:colOff>
      <xdr:row>13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48100" cy="23495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228599</xdr:colOff>
      <xdr:row>0</xdr:row>
      <xdr:rowOff>12700</xdr:rowOff>
    </xdr:from>
    <xdr:to>
      <xdr:col>11</xdr:col>
      <xdr:colOff>25400</xdr:colOff>
      <xdr:row>13</xdr:row>
      <xdr:rowOff>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73" r="42428" b="20082"/>
        <a:stretch/>
      </xdr:blipFill>
      <xdr:spPr>
        <a:xfrm>
          <a:off x="3060699" y="12700"/>
          <a:ext cx="5778501" cy="233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9:N154"/>
  <sheetViews>
    <sheetView tabSelected="1" zoomScaleSheetLayoutView="140" workbookViewId="0">
      <selection activeCell="L1" sqref="L1:L1048576"/>
    </sheetView>
  </sheetViews>
  <sheetFormatPr baseColWidth="10" defaultColWidth="9.1640625" defaultRowHeight="15" x14ac:dyDescent="0.2"/>
  <cols>
    <col min="1" max="1" width="9.1640625" style="2"/>
    <col min="2" max="2" width="12.6640625" style="1" customWidth="1"/>
    <col min="3" max="4" width="7.6640625" style="1" customWidth="1"/>
    <col min="5" max="5" width="12.6640625" style="1" customWidth="1"/>
    <col min="6" max="6" width="9.6640625" style="1" customWidth="1"/>
    <col min="7" max="7" width="10.6640625" style="3" customWidth="1"/>
    <col min="8" max="8" width="9.6640625" style="1" customWidth="1"/>
    <col min="9" max="10" width="9.1640625" style="3" customWidth="1"/>
    <col min="11" max="11" width="17.5" style="3" customWidth="1"/>
    <col min="12" max="12" width="9.1640625" style="1"/>
    <col min="13" max="14" width="9.1640625" style="4"/>
    <col min="15" max="16384" width="9.1640625" style="1"/>
  </cols>
  <sheetData>
    <row r="9" spans="1:14" x14ac:dyDescent="0.2">
      <c r="I9" s="134"/>
      <c r="J9" s="134"/>
      <c r="K9" s="134"/>
    </row>
    <row r="10" spans="1:14" x14ac:dyDescent="0.2">
      <c r="I10" s="134"/>
      <c r="J10" s="134"/>
      <c r="K10" s="134"/>
    </row>
    <row r="11" spans="1:14" ht="15" customHeight="1" x14ac:dyDescent="0.2">
      <c r="I11" s="134"/>
      <c r="J11" s="134"/>
      <c r="K11" s="134"/>
    </row>
    <row r="12" spans="1:14" ht="15" customHeight="1" x14ac:dyDescent="0.2">
      <c r="A12" s="5"/>
      <c r="I12" s="134"/>
      <c r="J12" s="134"/>
      <c r="K12" s="134"/>
    </row>
    <row r="13" spans="1:14" ht="5" customHeight="1" x14ac:dyDescent="0.2"/>
    <row r="14" spans="1:14" s="6" customFormat="1" x14ac:dyDescent="0.2">
      <c r="A14" s="135" t="s">
        <v>0</v>
      </c>
      <c r="B14" s="135"/>
      <c r="C14" s="135"/>
      <c r="D14" s="7"/>
      <c r="G14" s="135" t="s">
        <v>1</v>
      </c>
      <c r="H14" s="135"/>
      <c r="I14" s="135"/>
      <c r="J14" s="135"/>
      <c r="K14" s="135"/>
      <c r="M14" s="8"/>
      <c r="N14" s="8"/>
    </row>
    <row r="15" spans="1:14" ht="10" customHeight="1" thickBot="1" x14ac:dyDescent="0.25"/>
    <row r="16" spans="1:14" s="9" customFormat="1" ht="15" customHeight="1" x14ac:dyDescent="0.2">
      <c r="A16" s="145" t="s">
        <v>2</v>
      </c>
      <c r="B16" s="146"/>
      <c r="C16" s="146"/>
      <c r="D16" s="146"/>
      <c r="E16" s="147"/>
      <c r="G16" s="145" t="s">
        <v>3</v>
      </c>
      <c r="H16" s="146"/>
      <c r="I16" s="146"/>
      <c r="J16" s="146"/>
      <c r="K16" s="147"/>
      <c r="M16" s="10"/>
      <c r="N16" s="10"/>
    </row>
    <row r="17" spans="1:14" s="6" customFormat="1" ht="14" x14ac:dyDescent="0.2">
      <c r="A17" s="148"/>
      <c r="B17" s="149"/>
      <c r="C17" s="149"/>
      <c r="D17" s="149"/>
      <c r="E17" s="150"/>
      <c r="G17" s="151"/>
      <c r="H17" s="152"/>
      <c r="I17" s="152"/>
      <c r="J17" s="152"/>
      <c r="K17" s="153"/>
      <c r="M17" s="8"/>
      <c r="N17" s="8"/>
    </row>
    <row r="18" spans="1:14" s="6" customFormat="1" ht="14" x14ac:dyDescent="0.2">
      <c r="A18" s="136"/>
      <c r="B18" s="137"/>
      <c r="C18" s="137"/>
      <c r="D18" s="137"/>
      <c r="E18" s="138"/>
      <c r="G18" s="139"/>
      <c r="H18" s="140"/>
      <c r="I18" s="140"/>
      <c r="J18" s="140"/>
      <c r="K18" s="141"/>
      <c r="M18" s="8"/>
      <c r="N18" s="8"/>
    </row>
    <row r="19" spans="1:14" s="6" customFormat="1" ht="14" x14ac:dyDescent="0.2">
      <c r="A19" s="136"/>
      <c r="B19" s="137"/>
      <c r="C19" s="137"/>
      <c r="D19" s="137"/>
      <c r="E19" s="138"/>
      <c r="G19" s="139"/>
      <c r="H19" s="140"/>
      <c r="I19" s="140"/>
      <c r="J19" s="140"/>
      <c r="K19" s="141"/>
      <c r="M19" s="8"/>
      <c r="N19" s="8"/>
    </row>
    <row r="20" spans="1:14" s="6" customFormat="1" thickBot="1" x14ac:dyDescent="0.25">
      <c r="A20" s="142"/>
      <c r="B20" s="143"/>
      <c r="C20" s="143"/>
      <c r="D20" s="143"/>
      <c r="E20" s="144"/>
      <c r="G20" s="142"/>
      <c r="H20" s="143"/>
      <c r="I20" s="143"/>
      <c r="J20" s="143"/>
      <c r="K20" s="144"/>
      <c r="M20" s="8"/>
      <c r="N20" s="8"/>
    </row>
    <row r="21" spans="1:14" ht="10" customHeight="1" x14ac:dyDescent="0.2"/>
    <row r="22" spans="1:14" s="11" customFormat="1" ht="25" customHeight="1" x14ac:dyDescent="0.15">
      <c r="A22" s="12" t="s">
        <v>4</v>
      </c>
      <c r="B22" s="124" t="s">
        <v>5</v>
      </c>
      <c r="C22" s="124"/>
      <c r="D22" s="124"/>
      <c r="E22" s="124"/>
      <c r="F22" s="124"/>
      <c r="G22" s="13" t="s">
        <v>47</v>
      </c>
      <c r="H22" s="13" t="s">
        <v>69</v>
      </c>
      <c r="I22" s="13" t="s">
        <v>6</v>
      </c>
      <c r="J22" s="13" t="s">
        <v>7</v>
      </c>
      <c r="K22" s="13" t="s">
        <v>8</v>
      </c>
      <c r="M22" s="14"/>
      <c r="N22" s="14"/>
    </row>
    <row r="23" spans="1:14" ht="5" customHeight="1" thickBot="1" x14ac:dyDescent="0.25"/>
    <row r="24" spans="1:14" ht="13" customHeight="1" thickBot="1" x14ac:dyDescent="0.25">
      <c r="A24" s="30" t="s">
        <v>13</v>
      </c>
      <c r="B24" s="31"/>
      <c r="C24" s="31"/>
      <c r="D24" s="31"/>
      <c r="E24" s="31"/>
      <c r="F24" s="31"/>
      <c r="G24" s="31"/>
      <c r="H24" s="31"/>
      <c r="I24" s="31"/>
      <c r="J24" s="64"/>
      <c r="K24" s="32"/>
    </row>
    <row r="25" spans="1:14" s="21" customFormat="1" ht="12" x14ac:dyDescent="0.15">
      <c r="A25" s="15" t="s">
        <v>14</v>
      </c>
      <c r="B25" s="115" t="s">
        <v>15</v>
      </c>
      <c r="C25" s="115"/>
      <c r="D25" s="115"/>
      <c r="E25" s="115"/>
      <c r="F25" s="115"/>
      <c r="G25" s="28" t="s">
        <v>12</v>
      </c>
      <c r="H25" s="19" t="s">
        <v>16</v>
      </c>
      <c r="I25" s="18">
        <v>17.447999999999997</v>
      </c>
      <c r="J25" s="65"/>
      <c r="K25" s="20">
        <f t="shared" ref="K25:K58" si="0">SUM(I25*J25)</f>
        <v>0</v>
      </c>
      <c r="M25" s="22"/>
      <c r="N25" s="22"/>
    </row>
    <row r="26" spans="1:14" s="21" customFormat="1" ht="12" x14ac:dyDescent="0.15">
      <c r="A26" s="23" t="s">
        <v>17</v>
      </c>
      <c r="B26" s="115" t="s">
        <v>18</v>
      </c>
      <c r="C26" s="115"/>
      <c r="D26" s="115"/>
      <c r="E26" s="115"/>
      <c r="F26" s="115"/>
      <c r="G26" s="16" t="s">
        <v>12</v>
      </c>
      <c r="H26" s="17" t="s">
        <v>16</v>
      </c>
      <c r="I26" s="18">
        <v>17.447999999999997</v>
      </c>
      <c r="J26" s="65"/>
      <c r="K26" s="20">
        <f>SUM(I26*J26)</f>
        <v>0</v>
      </c>
      <c r="M26" s="22"/>
      <c r="N26" s="22"/>
    </row>
    <row r="27" spans="1:14" s="21" customFormat="1" ht="12" x14ac:dyDescent="0.15">
      <c r="A27" s="23" t="s">
        <v>19</v>
      </c>
      <c r="B27" s="117" t="s">
        <v>21</v>
      </c>
      <c r="C27" s="117"/>
      <c r="D27" s="117"/>
      <c r="E27" s="117"/>
      <c r="F27" s="117"/>
      <c r="G27" s="16" t="s">
        <v>12</v>
      </c>
      <c r="H27" s="17" t="s">
        <v>16</v>
      </c>
      <c r="I27" s="18">
        <v>17.447999999999997</v>
      </c>
      <c r="J27" s="65"/>
      <c r="K27" s="20">
        <f t="shared" si="0"/>
        <v>0</v>
      </c>
      <c r="M27" s="22"/>
      <c r="N27" s="22"/>
    </row>
    <row r="28" spans="1:14" s="21" customFormat="1" ht="12" x14ac:dyDescent="0.15">
      <c r="A28" s="23" t="s">
        <v>20</v>
      </c>
      <c r="B28" s="131" t="s">
        <v>22</v>
      </c>
      <c r="C28" s="132"/>
      <c r="D28" s="132"/>
      <c r="E28" s="132"/>
      <c r="F28" s="133"/>
      <c r="G28" s="16" t="s">
        <v>12</v>
      </c>
      <c r="H28" s="17" t="s">
        <v>16</v>
      </c>
      <c r="I28" s="18">
        <v>26.087999999999997</v>
      </c>
      <c r="J28" s="65"/>
      <c r="K28" s="20">
        <f t="shared" si="0"/>
        <v>0</v>
      </c>
      <c r="M28" s="22"/>
      <c r="N28" s="22"/>
    </row>
    <row r="29" spans="1:14" s="21" customFormat="1" ht="12" x14ac:dyDescent="0.15">
      <c r="A29" s="23" t="s">
        <v>23</v>
      </c>
      <c r="B29" s="117" t="s">
        <v>25</v>
      </c>
      <c r="C29" s="117"/>
      <c r="D29" s="117"/>
      <c r="E29" s="117"/>
      <c r="F29" s="117"/>
      <c r="G29" s="16" t="s">
        <v>12</v>
      </c>
      <c r="H29" s="17" t="s">
        <v>16</v>
      </c>
      <c r="I29" s="18">
        <v>17.447999999999997</v>
      </c>
      <c r="J29" s="65"/>
      <c r="K29" s="20">
        <f t="shared" si="0"/>
        <v>0</v>
      </c>
      <c r="M29" s="22"/>
      <c r="N29" s="22"/>
    </row>
    <row r="30" spans="1:14" s="11" customFormat="1" ht="12" x14ac:dyDescent="0.15">
      <c r="A30" s="23" t="s">
        <v>24</v>
      </c>
      <c r="B30" s="117" t="s">
        <v>26</v>
      </c>
      <c r="C30" s="117"/>
      <c r="D30" s="117"/>
      <c r="E30" s="117"/>
      <c r="F30" s="117"/>
      <c r="G30" s="16" t="s">
        <v>12</v>
      </c>
      <c r="H30" s="17" t="s">
        <v>16</v>
      </c>
      <c r="I30" s="18">
        <v>26.087999999999997</v>
      </c>
      <c r="J30" s="66"/>
      <c r="K30" s="20">
        <f t="shared" si="0"/>
        <v>0</v>
      </c>
      <c r="M30" s="14"/>
      <c r="N30" s="14"/>
    </row>
    <row r="31" spans="1:14" s="11" customFormat="1" ht="12" x14ac:dyDescent="0.15">
      <c r="A31" s="23" t="s">
        <v>27</v>
      </c>
      <c r="B31" s="117" t="s">
        <v>29</v>
      </c>
      <c r="C31" s="117"/>
      <c r="D31" s="117"/>
      <c r="E31" s="117"/>
      <c r="F31" s="117"/>
      <c r="G31" s="16" t="s">
        <v>12</v>
      </c>
      <c r="H31" s="17" t="s">
        <v>16</v>
      </c>
      <c r="I31" s="18">
        <v>17.447999999999997</v>
      </c>
      <c r="J31" s="66"/>
      <c r="K31" s="20">
        <f t="shared" si="0"/>
        <v>0</v>
      </c>
      <c r="M31" s="14"/>
      <c r="N31" s="14"/>
    </row>
    <row r="32" spans="1:14" s="11" customFormat="1" ht="12" x14ac:dyDescent="0.15">
      <c r="A32" s="25" t="s">
        <v>28</v>
      </c>
      <c r="B32" s="117" t="s">
        <v>30</v>
      </c>
      <c r="C32" s="117"/>
      <c r="D32" s="117"/>
      <c r="E32" s="117"/>
      <c r="F32" s="117"/>
      <c r="G32" s="16" t="s">
        <v>12</v>
      </c>
      <c r="H32" s="26" t="s">
        <v>16</v>
      </c>
      <c r="I32" s="18">
        <v>26.087999999999997</v>
      </c>
      <c r="J32" s="67"/>
      <c r="K32" s="20">
        <f t="shared" si="0"/>
        <v>0</v>
      </c>
      <c r="M32" s="14"/>
      <c r="N32" s="14"/>
    </row>
    <row r="33" spans="1:14" s="11" customFormat="1" ht="12" x14ac:dyDescent="0.15">
      <c r="A33" s="23" t="s">
        <v>57</v>
      </c>
      <c r="B33" s="117" t="s">
        <v>31</v>
      </c>
      <c r="C33" s="117"/>
      <c r="D33" s="117"/>
      <c r="E33" s="117"/>
      <c r="F33" s="117"/>
      <c r="G33" s="16" t="s">
        <v>12</v>
      </c>
      <c r="H33" s="17" t="s">
        <v>16</v>
      </c>
      <c r="I33" s="18">
        <v>17.447999999999997</v>
      </c>
      <c r="J33" s="66"/>
      <c r="K33" s="20">
        <f t="shared" si="0"/>
        <v>0</v>
      </c>
      <c r="M33" s="14"/>
      <c r="N33" s="14"/>
    </row>
    <row r="34" spans="1:14" s="11" customFormat="1" ht="12" x14ac:dyDescent="0.15">
      <c r="A34" s="23" t="s">
        <v>58</v>
      </c>
      <c r="B34" s="117" t="s">
        <v>32</v>
      </c>
      <c r="C34" s="117"/>
      <c r="D34" s="117"/>
      <c r="E34" s="117"/>
      <c r="F34" s="117"/>
      <c r="G34" s="16" t="s">
        <v>12</v>
      </c>
      <c r="H34" s="17" t="s">
        <v>16</v>
      </c>
      <c r="I34" s="18">
        <v>26.087999999999997</v>
      </c>
      <c r="J34" s="66"/>
      <c r="K34" s="20">
        <f t="shared" si="0"/>
        <v>0</v>
      </c>
      <c r="M34" s="14"/>
      <c r="N34" s="14"/>
    </row>
    <row r="35" spans="1:14" s="11" customFormat="1" ht="12" x14ac:dyDescent="0.15">
      <c r="A35" s="23" t="s">
        <v>67</v>
      </c>
      <c r="B35" s="117" t="s">
        <v>68</v>
      </c>
      <c r="C35" s="117"/>
      <c r="D35" s="117"/>
      <c r="E35" s="117"/>
      <c r="F35" s="117"/>
      <c r="G35" s="16" t="s">
        <v>10</v>
      </c>
      <c r="H35" s="26" t="s">
        <v>70</v>
      </c>
      <c r="I35" s="18">
        <v>52.967999999999996</v>
      </c>
      <c r="J35" s="66"/>
      <c r="K35" s="20">
        <f t="shared" si="0"/>
        <v>0</v>
      </c>
      <c r="M35" s="14"/>
      <c r="N35" s="14"/>
    </row>
    <row r="36" spans="1:14" s="21" customFormat="1" ht="12" x14ac:dyDescent="0.15">
      <c r="A36" s="15" t="s">
        <v>33</v>
      </c>
      <c r="B36" s="115" t="s">
        <v>34</v>
      </c>
      <c r="C36" s="115"/>
      <c r="D36" s="115"/>
      <c r="E36" s="115"/>
      <c r="F36" s="115"/>
      <c r="G36" s="16" t="s">
        <v>12</v>
      </c>
      <c r="H36" s="17" t="s">
        <v>16</v>
      </c>
      <c r="I36" s="18">
        <v>17.447999999999997</v>
      </c>
      <c r="J36" s="65"/>
      <c r="K36" s="20">
        <f t="shared" si="0"/>
        <v>0</v>
      </c>
      <c r="M36" s="22"/>
      <c r="N36" s="22"/>
    </row>
    <row r="37" spans="1:14" s="21" customFormat="1" ht="12" x14ac:dyDescent="0.15">
      <c r="A37" s="23" t="s">
        <v>35</v>
      </c>
      <c r="B37" s="115" t="s">
        <v>36</v>
      </c>
      <c r="C37" s="115"/>
      <c r="D37" s="115"/>
      <c r="E37" s="115"/>
      <c r="F37" s="115"/>
      <c r="G37" s="16" t="s">
        <v>12</v>
      </c>
      <c r="H37" s="17" t="s">
        <v>16</v>
      </c>
      <c r="I37" s="18">
        <v>17.447999999999997</v>
      </c>
      <c r="J37" s="65"/>
      <c r="K37" s="20">
        <f t="shared" si="0"/>
        <v>0</v>
      </c>
      <c r="M37" s="22"/>
      <c r="N37" s="22"/>
    </row>
    <row r="38" spans="1:14" s="21" customFormat="1" ht="12" x14ac:dyDescent="0.15">
      <c r="A38" s="23" t="s">
        <v>37</v>
      </c>
      <c r="B38" s="117" t="s">
        <v>38</v>
      </c>
      <c r="C38" s="117"/>
      <c r="D38" s="117"/>
      <c r="E38" s="117"/>
      <c r="F38" s="117"/>
      <c r="G38" s="16" t="s">
        <v>12</v>
      </c>
      <c r="H38" s="17" t="s">
        <v>16</v>
      </c>
      <c r="I38" s="18">
        <v>17.447999999999997</v>
      </c>
      <c r="J38" s="65"/>
      <c r="K38" s="20">
        <f t="shared" si="0"/>
        <v>0</v>
      </c>
      <c r="M38" s="22"/>
      <c r="N38" s="22"/>
    </row>
    <row r="39" spans="1:14" s="21" customFormat="1" ht="12" x14ac:dyDescent="0.15">
      <c r="A39" s="23" t="s">
        <v>39</v>
      </c>
      <c r="B39" s="117" t="s">
        <v>40</v>
      </c>
      <c r="C39" s="117"/>
      <c r="D39" s="117"/>
      <c r="E39" s="117"/>
      <c r="F39" s="117"/>
      <c r="G39" s="16" t="s">
        <v>12</v>
      </c>
      <c r="H39" s="17" t="s">
        <v>16</v>
      </c>
      <c r="I39" s="18">
        <v>17.447999999999997</v>
      </c>
      <c r="J39" s="65"/>
      <c r="K39" s="20">
        <f t="shared" si="0"/>
        <v>0</v>
      </c>
      <c r="M39" s="22"/>
      <c r="N39" s="22"/>
    </row>
    <row r="40" spans="1:14" s="21" customFormat="1" ht="12" x14ac:dyDescent="0.15">
      <c r="A40" s="23" t="s">
        <v>41</v>
      </c>
      <c r="B40" s="117" t="s">
        <v>42</v>
      </c>
      <c r="C40" s="117"/>
      <c r="D40" s="117"/>
      <c r="E40" s="117"/>
      <c r="F40" s="117"/>
      <c r="G40" s="16" t="s">
        <v>12</v>
      </c>
      <c r="H40" s="17" t="s">
        <v>16</v>
      </c>
      <c r="I40" s="18">
        <v>17.447999999999997</v>
      </c>
      <c r="J40" s="65"/>
      <c r="K40" s="20">
        <f t="shared" si="0"/>
        <v>0</v>
      </c>
      <c r="M40" s="22"/>
      <c r="N40" s="22"/>
    </row>
    <row r="41" spans="1:14" s="11" customFormat="1" ht="12" x14ac:dyDescent="0.15">
      <c r="A41" s="23" t="s">
        <v>43</v>
      </c>
      <c r="B41" s="117" t="s">
        <v>45</v>
      </c>
      <c r="C41" s="117"/>
      <c r="D41" s="117"/>
      <c r="E41" s="117"/>
      <c r="F41" s="117"/>
      <c r="G41" s="16" t="s">
        <v>12</v>
      </c>
      <c r="H41" s="17" t="s">
        <v>16</v>
      </c>
      <c r="I41" s="18">
        <v>17.447999999999997</v>
      </c>
      <c r="J41" s="66"/>
      <c r="K41" s="20">
        <f t="shared" si="0"/>
        <v>0</v>
      </c>
      <c r="M41" s="14"/>
      <c r="N41" s="14"/>
    </row>
    <row r="42" spans="1:14" s="11" customFormat="1" ht="12" x14ac:dyDescent="0.15">
      <c r="A42" s="25" t="s">
        <v>44</v>
      </c>
      <c r="B42" s="117" t="s">
        <v>46</v>
      </c>
      <c r="C42" s="117"/>
      <c r="D42" s="117"/>
      <c r="E42" s="117"/>
      <c r="F42" s="117"/>
      <c r="G42" s="16" t="s">
        <v>12</v>
      </c>
      <c r="H42" s="26" t="s">
        <v>16</v>
      </c>
      <c r="I42" s="18">
        <v>26.087999999999997</v>
      </c>
      <c r="J42" s="67"/>
      <c r="K42" s="20">
        <f t="shared" si="0"/>
        <v>0</v>
      </c>
      <c r="M42" s="14"/>
      <c r="N42" s="14"/>
    </row>
    <row r="43" spans="1:14" s="11" customFormat="1" ht="12" x14ac:dyDescent="0.15">
      <c r="A43" s="23" t="s">
        <v>214</v>
      </c>
      <c r="B43" s="117" t="s">
        <v>48</v>
      </c>
      <c r="C43" s="117"/>
      <c r="D43" s="117"/>
      <c r="E43" s="117"/>
      <c r="F43" s="117"/>
      <c r="G43" s="16" t="s">
        <v>12</v>
      </c>
      <c r="H43" s="17" t="s">
        <v>16</v>
      </c>
      <c r="I43" s="18">
        <v>17.447999999999997</v>
      </c>
      <c r="J43" s="66"/>
      <c r="K43" s="20">
        <f t="shared" si="0"/>
        <v>0</v>
      </c>
      <c r="M43" s="14"/>
      <c r="N43" s="14"/>
    </row>
    <row r="44" spans="1:14" s="11" customFormat="1" ht="12" x14ac:dyDescent="0.15">
      <c r="A44" s="25" t="s">
        <v>215</v>
      </c>
      <c r="B44" s="117" t="s">
        <v>83</v>
      </c>
      <c r="C44" s="117"/>
      <c r="D44" s="117"/>
      <c r="E44" s="117"/>
      <c r="F44" s="117"/>
      <c r="G44" s="16" t="s">
        <v>12</v>
      </c>
      <c r="H44" s="26" t="s">
        <v>16</v>
      </c>
      <c r="I44" s="18">
        <v>26.087999999999997</v>
      </c>
      <c r="J44" s="67"/>
      <c r="K44" s="20">
        <f t="shared" si="0"/>
        <v>0</v>
      </c>
      <c r="M44" s="14"/>
      <c r="N44" s="14"/>
    </row>
    <row r="45" spans="1:14" s="11" customFormat="1" ht="12" x14ac:dyDescent="0.15">
      <c r="A45" s="25" t="s">
        <v>79</v>
      </c>
      <c r="B45" s="117" t="s">
        <v>81</v>
      </c>
      <c r="C45" s="117"/>
      <c r="D45" s="117"/>
      <c r="E45" s="117"/>
      <c r="F45" s="117"/>
      <c r="G45" s="16" t="s">
        <v>12</v>
      </c>
      <c r="H45" s="26" t="s">
        <v>16</v>
      </c>
      <c r="I45" s="18">
        <v>17.447999999999997</v>
      </c>
      <c r="J45" s="67"/>
      <c r="K45" s="20">
        <f t="shared" si="0"/>
        <v>0</v>
      </c>
      <c r="M45" s="14"/>
      <c r="N45" s="14"/>
    </row>
    <row r="46" spans="1:14" s="11" customFormat="1" ht="12" x14ac:dyDescent="0.15">
      <c r="A46" s="23" t="s">
        <v>80</v>
      </c>
      <c r="B46" s="117" t="s">
        <v>82</v>
      </c>
      <c r="C46" s="117"/>
      <c r="D46" s="117"/>
      <c r="E46" s="117"/>
      <c r="F46" s="117"/>
      <c r="G46" s="16" t="s">
        <v>12</v>
      </c>
      <c r="H46" s="26" t="s">
        <v>16</v>
      </c>
      <c r="I46" s="18">
        <v>26.087999999999997</v>
      </c>
      <c r="J46" s="66"/>
      <c r="K46" s="20">
        <f t="shared" si="0"/>
        <v>0</v>
      </c>
      <c r="M46" s="14"/>
      <c r="N46" s="14"/>
    </row>
    <row r="47" spans="1:14" s="11" customFormat="1" ht="12" x14ac:dyDescent="0.15">
      <c r="A47" s="23" t="s">
        <v>49</v>
      </c>
      <c r="B47" s="117" t="s">
        <v>51</v>
      </c>
      <c r="C47" s="117"/>
      <c r="D47" s="117"/>
      <c r="E47" s="117"/>
      <c r="F47" s="117"/>
      <c r="G47" s="16" t="s">
        <v>12</v>
      </c>
      <c r="H47" s="17" t="s">
        <v>16</v>
      </c>
      <c r="I47" s="18">
        <v>17.447999999999997</v>
      </c>
      <c r="J47" s="66"/>
      <c r="K47" s="20">
        <f t="shared" si="0"/>
        <v>0</v>
      </c>
      <c r="M47" s="14"/>
      <c r="N47" s="14"/>
    </row>
    <row r="48" spans="1:14" s="11" customFormat="1" ht="12" x14ac:dyDescent="0.15">
      <c r="A48" s="25" t="s">
        <v>50</v>
      </c>
      <c r="B48" s="117" t="s">
        <v>52</v>
      </c>
      <c r="C48" s="117"/>
      <c r="D48" s="117"/>
      <c r="E48" s="117"/>
      <c r="F48" s="117"/>
      <c r="G48" s="16" t="s">
        <v>12</v>
      </c>
      <c r="H48" s="26" t="s">
        <v>16</v>
      </c>
      <c r="I48" s="18">
        <v>26.087999999999997</v>
      </c>
      <c r="J48" s="67"/>
      <c r="K48" s="20">
        <f t="shared" si="0"/>
        <v>0</v>
      </c>
      <c r="M48" s="14"/>
      <c r="N48" s="14"/>
    </row>
    <row r="49" spans="1:14" s="11" customFormat="1" ht="12" x14ac:dyDescent="0.15">
      <c r="A49" s="23" t="s">
        <v>53</v>
      </c>
      <c r="B49" s="117" t="s">
        <v>55</v>
      </c>
      <c r="C49" s="117"/>
      <c r="D49" s="117"/>
      <c r="E49" s="117"/>
      <c r="F49" s="117"/>
      <c r="G49" s="16" t="s">
        <v>12</v>
      </c>
      <c r="H49" s="17" t="s">
        <v>16</v>
      </c>
      <c r="I49" s="18">
        <v>17.447999999999997</v>
      </c>
      <c r="J49" s="66"/>
      <c r="K49" s="20">
        <f t="shared" si="0"/>
        <v>0</v>
      </c>
      <c r="M49" s="14"/>
      <c r="N49" s="14"/>
    </row>
    <row r="50" spans="1:14" s="11" customFormat="1" ht="12" x14ac:dyDescent="0.15">
      <c r="A50" s="23" t="s">
        <v>54</v>
      </c>
      <c r="B50" s="117" t="s">
        <v>56</v>
      </c>
      <c r="C50" s="117"/>
      <c r="D50" s="117"/>
      <c r="E50" s="117"/>
      <c r="F50" s="117"/>
      <c r="G50" s="16" t="s">
        <v>12</v>
      </c>
      <c r="H50" s="17" t="s">
        <v>16</v>
      </c>
      <c r="I50" s="18">
        <v>26.087999999999997</v>
      </c>
      <c r="J50" s="66"/>
      <c r="K50" s="20">
        <f t="shared" si="0"/>
        <v>0</v>
      </c>
      <c r="M50" s="14"/>
      <c r="N50" s="14"/>
    </row>
    <row r="51" spans="1:14" s="11" customFormat="1" ht="12" x14ac:dyDescent="0.15">
      <c r="A51" s="25" t="s">
        <v>59</v>
      </c>
      <c r="B51" s="117" t="s">
        <v>61</v>
      </c>
      <c r="C51" s="117"/>
      <c r="D51" s="117"/>
      <c r="E51" s="117"/>
      <c r="F51" s="117"/>
      <c r="G51" s="16" t="s">
        <v>12</v>
      </c>
      <c r="H51" s="26" t="s">
        <v>16</v>
      </c>
      <c r="I51" s="18">
        <v>17.447999999999997</v>
      </c>
      <c r="J51" s="67"/>
      <c r="K51" s="20">
        <f t="shared" si="0"/>
        <v>0</v>
      </c>
      <c r="M51" s="14"/>
      <c r="N51" s="14"/>
    </row>
    <row r="52" spans="1:14" s="11" customFormat="1" ht="12" x14ac:dyDescent="0.15">
      <c r="A52" s="23" t="s">
        <v>60</v>
      </c>
      <c r="B52" s="117" t="s">
        <v>62</v>
      </c>
      <c r="C52" s="117"/>
      <c r="D52" s="117"/>
      <c r="E52" s="117"/>
      <c r="F52" s="117"/>
      <c r="G52" s="16" t="s">
        <v>12</v>
      </c>
      <c r="H52" s="17" t="s">
        <v>16</v>
      </c>
      <c r="I52" s="18">
        <v>26.087999999999997</v>
      </c>
      <c r="J52" s="66"/>
      <c r="K52" s="20">
        <f t="shared" si="0"/>
        <v>0</v>
      </c>
      <c r="M52" s="14"/>
      <c r="N52" s="14"/>
    </row>
    <row r="53" spans="1:14" s="11" customFormat="1" ht="12" x14ac:dyDescent="0.15">
      <c r="A53" s="25" t="s">
        <v>63</v>
      </c>
      <c r="B53" s="117" t="s">
        <v>64</v>
      </c>
      <c r="C53" s="117"/>
      <c r="D53" s="117"/>
      <c r="E53" s="117"/>
      <c r="F53" s="117"/>
      <c r="G53" s="16" t="s">
        <v>12</v>
      </c>
      <c r="H53" s="26" t="s">
        <v>16</v>
      </c>
      <c r="I53" s="18">
        <v>17.447999999999997</v>
      </c>
      <c r="J53" s="67"/>
      <c r="K53" s="20">
        <f t="shared" si="0"/>
        <v>0</v>
      </c>
      <c r="M53" s="14"/>
      <c r="N53" s="14"/>
    </row>
    <row r="54" spans="1:14" s="11" customFormat="1" ht="12" x14ac:dyDescent="0.15">
      <c r="A54" s="25" t="s">
        <v>65</v>
      </c>
      <c r="B54" s="117" t="s">
        <v>66</v>
      </c>
      <c r="C54" s="117"/>
      <c r="D54" s="117"/>
      <c r="E54" s="117"/>
      <c r="F54" s="117"/>
      <c r="G54" s="16" t="s">
        <v>12</v>
      </c>
      <c r="H54" s="26" t="s">
        <v>16</v>
      </c>
      <c r="I54" s="18">
        <v>22.751999999999999</v>
      </c>
      <c r="J54" s="67"/>
      <c r="K54" s="20">
        <f t="shared" si="0"/>
        <v>0</v>
      </c>
      <c r="M54" s="14"/>
      <c r="N54" s="14"/>
    </row>
    <row r="55" spans="1:14" s="11" customFormat="1" ht="12" x14ac:dyDescent="0.15">
      <c r="A55" s="23" t="s">
        <v>71</v>
      </c>
      <c r="B55" s="117" t="s">
        <v>72</v>
      </c>
      <c r="C55" s="117"/>
      <c r="D55" s="117"/>
      <c r="E55" s="117"/>
      <c r="F55" s="117"/>
      <c r="G55" s="16" t="s">
        <v>12</v>
      </c>
      <c r="H55" s="26" t="s">
        <v>16</v>
      </c>
      <c r="I55" s="18">
        <v>17.447999999999997</v>
      </c>
      <c r="J55" s="66"/>
      <c r="K55" s="20">
        <f t="shared" si="0"/>
        <v>0</v>
      </c>
      <c r="M55" s="14"/>
      <c r="N55" s="14"/>
    </row>
    <row r="56" spans="1:14" s="11" customFormat="1" ht="12" x14ac:dyDescent="0.15">
      <c r="A56" s="25" t="s">
        <v>73</v>
      </c>
      <c r="B56" s="117" t="s">
        <v>74</v>
      </c>
      <c r="C56" s="117"/>
      <c r="D56" s="117"/>
      <c r="E56" s="117"/>
      <c r="F56" s="117"/>
      <c r="G56" s="16" t="s">
        <v>12</v>
      </c>
      <c r="H56" s="26" t="s">
        <v>16</v>
      </c>
      <c r="I56" s="18">
        <v>17.447999999999997</v>
      </c>
      <c r="J56" s="67"/>
      <c r="K56" s="20">
        <f t="shared" si="0"/>
        <v>0</v>
      </c>
      <c r="M56" s="14"/>
      <c r="N56" s="14"/>
    </row>
    <row r="57" spans="1:14" s="11" customFormat="1" ht="12" x14ac:dyDescent="0.15">
      <c r="A57" s="23" t="s">
        <v>75</v>
      </c>
      <c r="B57" s="117" t="s">
        <v>76</v>
      </c>
      <c r="C57" s="117"/>
      <c r="D57" s="117"/>
      <c r="E57" s="117"/>
      <c r="F57" s="117"/>
      <c r="G57" s="16" t="s">
        <v>12</v>
      </c>
      <c r="H57" s="26" t="s">
        <v>16</v>
      </c>
      <c r="I57" s="18">
        <v>17.447999999999997</v>
      </c>
      <c r="J57" s="66"/>
      <c r="K57" s="20">
        <f t="shared" si="0"/>
        <v>0</v>
      </c>
      <c r="M57" s="14"/>
      <c r="N57" s="14"/>
    </row>
    <row r="58" spans="1:14" s="11" customFormat="1" ht="13" thickBot="1" x14ac:dyDescent="0.2">
      <c r="A58" s="27" t="s">
        <v>77</v>
      </c>
      <c r="B58" s="116" t="s">
        <v>78</v>
      </c>
      <c r="C58" s="116"/>
      <c r="D58" s="116"/>
      <c r="E58" s="116"/>
      <c r="F58" s="116"/>
      <c r="G58" s="16" t="s">
        <v>12</v>
      </c>
      <c r="H58" s="33" t="s">
        <v>16</v>
      </c>
      <c r="I58" s="18">
        <v>17.447999999999997</v>
      </c>
      <c r="J58" s="68"/>
      <c r="K58" s="20">
        <f t="shared" si="0"/>
        <v>0</v>
      </c>
      <c r="M58" s="14"/>
      <c r="N58" s="14"/>
    </row>
    <row r="59" spans="1:14" ht="13" customHeight="1" thickBot="1" x14ac:dyDescent="0.25">
      <c r="A59" s="35" t="s">
        <v>84</v>
      </c>
      <c r="B59" s="36"/>
      <c r="C59" s="36"/>
      <c r="D59" s="36"/>
      <c r="E59" s="36"/>
      <c r="F59" s="36"/>
      <c r="G59" s="36"/>
      <c r="H59" s="36"/>
      <c r="I59" s="36"/>
      <c r="J59" s="69"/>
      <c r="K59" s="37"/>
    </row>
    <row r="60" spans="1:14" s="21" customFormat="1" ht="12" x14ac:dyDescent="0.15">
      <c r="A60" s="15" t="s">
        <v>85</v>
      </c>
      <c r="B60" s="115" t="s">
        <v>88</v>
      </c>
      <c r="C60" s="115"/>
      <c r="D60" s="115"/>
      <c r="E60" s="115"/>
      <c r="F60" s="115"/>
      <c r="G60" s="28" t="s">
        <v>12</v>
      </c>
      <c r="H60" s="34" t="s">
        <v>16</v>
      </c>
      <c r="I60" s="18">
        <v>20.135999999999999</v>
      </c>
      <c r="J60" s="65"/>
      <c r="K60" s="20">
        <f t="shared" ref="K60:K65" si="1">SUM(I60*J60)</f>
        <v>0</v>
      </c>
      <c r="M60" s="22"/>
      <c r="N60" s="22"/>
    </row>
    <row r="61" spans="1:14" s="21" customFormat="1" ht="12" x14ac:dyDescent="0.15">
      <c r="A61" s="23" t="s">
        <v>86</v>
      </c>
      <c r="B61" s="117" t="s">
        <v>89</v>
      </c>
      <c r="C61" s="117"/>
      <c r="D61" s="117"/>
      <c r="E61" s="117"/>
      <c r="F61" s="117"/>
      <c r="G61" s="16" t="s">
        <v>12</v>
      </c>
      <c r="H61" s="26" t="s">
        <v>16</v>
      </c>
      <c r="I61" s="24">
        <v>20.135999999999999</v>
      </c>
      <c r="J61" s="65"/>
      <c r="K61" s="20">
        <f t="shared" si="1"/>
        <v>0</v>
      </c>
      <c r="M61" s="22"/>
      <c r="N61" s="22"/>
    </row>
    <row r="62" spans="1:14" s="21" customFormat="1" ht="12" hidden="1" x14ac:dyDescent="0.15">
      <c r="A62" s="23" t="s">
        <v>91</v>
      </c>
      <c r="B62" s="117" t="s">
        <v>92</v>
      </c>
      <c r="C62" s="117"/>
      <c r="D62" s="117"/>
      <c r="E62" s="117"/>
      <c r="F62" s="117"/>
      <c r="G62" s="16" t="s">
        <v>12</v>
      </c>
      <c r="H62" s="26" t="s">
        <v>16</v>
      </c>
      <c r="I62" s="24">
        <v>27.54</v>
      </c>
      <c r="J62" s="65"/>
      <c r="K62" s="20">
        <f t="shared" si="1"/>
        <v>0</v>
      </c>
      <c r="M62" s="22"/>
      <c r="N62" s="22"/>
    </row>
    <row r="63" spans="1:14" s="11" customFormat="1" ht="12" hidden="1" x14ac:dyDescent="0.15">
      <c r="A63" s="23" t="s">
        <v>87</v>
      </c>
      <c r="B63" s="117" t="s">
        <v>90</v>
      </c>
      <c r="C63" s="117"/>
      <c r="D63" s="117"/>
      <c r="E63" s="117"/>
      <c r="F63" s="117"/>
      <c r="G63" s="16" t="s">
        <v>12</v>
      </c>
      <c r="H63" s="26" t="s">
        <v>16</v>
      </c>
      <c r="I63" s="24">
        <v>27.54</v>
      </c>
      <c r="J63" s="65"/>
      <c r="K63" s="20">
        <f t="shared" si="1"/>
        <v>0</v>
      </c>
      <c r="M63" s="14"/>
      <c r="N63" s="14"/>
    </row>
    <row r="64" spans="1:14" s="11" customFormat="1" ht="13" thickBot="1" x14ac:dyDescent="0.2">
      <c r="A64" s="23" t="s">
        <v>93</v>
      </c>
      <c r="B64" s="117" t="s">
        <v>95</v>
      </c>
      <c r="C64" s="117"/>
      <c r="D64" s="117"/>
      <c r="E64" s="117"/>
      <c r="F64" s="117"/>
      <c r="G64" s="16" t="s">
        <v>12</v>
      </c>
      <c r="H64" s="26" t="s">
        <v>16</v>
      </c>
      <c r="I64" s="24">
        <v>27.54</v>
      </c>
      <c r="J64" s="65"/>
      <c r="K64" s="20">
        <f t="shared" si="1"/>
        <v>0</v>
      </c>
      <c r="M64" s="14"/>
      <c r="N64" s="14"/>
    </row>
    <row r="65" spans="1:14" s="21" customFormat="1" ht="13" hidden="1" thickBot="1" x14ac:dyDescent="0.2">
      <c r="A65" s="23" t="s">
        <v>94</v>
      </c>
      <c r="B65" s="117" t="s">
        <v>96</v>
      </c>
      <c r="C65" s="117"/>
      <c r="D65" s="117"/>
      <c r="E65" s="117"/>
      <c r="F65" s="117"/>
      <c r="G65" s="16" t="s">
        <v>12</v>
      </c>
      <c r="H65" s="26" t="s">
        <v>16</v>
      </c>
      <c r="I65" s="24">
        <v>22.95</v>
      </c>
      <c r="J65" s="65"/>
      <c r="K65" s="20">
        <f t="shared" si="1"/>
        <v>0</v>
      </c>
      <c r="M65" s="22"/>
      <c r="N65" s="22"/>
    </row>
    <row r="66" spans="1:14" ht="13" customHeight="1" thickBot="1" x14ac:dyDescent="0.25">
      <c r="A66" s="45" t="s">
        <v>219</v>
      </c>
      <c r="B66" s="46"/>
      <c r="C66" s="46"/>
      <c r="D66" s="46"/>
      <c r="E66" s="46"/>
      <c r="F66" s="46"/>
      <c r="G66" s="46"/>
      <c r="H66" s="46"/>
      <c r="I66" s="46"/>
      <c r="J66" s="73"/>
      <c r="K66" s="47"/>
    </row>
    <row r="67" spans="1:14" s="11" customFormat="1" ht="12" x14ac:dyDescent="0.15">
      <c r="A67" s="23" t="s">
        <v>216</v>
      </c>
      <c r="B67" s="117" t="s">
        <v>217</v>
      </c>
      <c r="C67" s="117"/>
      <c r="D67" s="117"/>
      <c r="E67" s="117"/>
      <c r="F67" s="117"/>
      <c r="G67" s="16" t="s">
        <v>9</v>
      </c>
      <c r="H67" s="26" t="s">
        <v>16</v>
      </c>
      <c r="I67" s="24">
        <v>49.536000000000001</v>
      </c>
      <c r="J67" s="65"/>
      <c r="K67" s="20">
        <f>SUM(I67*J67)</f>
        <v>0</v>
      </c>
      <c r="M67" s="14"/>
      <c r="N67" s="14"/>
    </row>
    <row r="68" spans="1:14" s="11" customFormat="1" ht="12" x14ac:dyDescent="0.15">
      <c r="A68" s="23" t="s">
        <v>218</v>
      </c>
      <c r="B68" s="117" t="s">
        <v>238</v>
      </c>
      <c r="C68" s="117"/>
      <c r="D68" s="117"/>
      <c r="E68" s="117"/>
      <c r="F68" s="117"/>
      <c r="G68" s="16" t="s">
        <v>9</v>
      </c>
      <c r="H68" s="26" t="s">
        <v>16</v>
      </c>
      <c r="I68" s="24">
        <v>49.536000000000001</v>
      </c>
      <c r="J68" s="65"/>
      <c r="K68" s="20">
        <f>SUM(I68*J68)</f>
        <v>0</v>
      </c>
      <c r="M68" s="14"/>
      <c r="N68" s="14"/>
    </row>
    <row r="69" spans="1:14" s="11" customFormat="1" ht="12" x14ac:dyDescent="0.15">
      <c r="A69" s="23" t="s">
        <v>237</v>
      </c>
      <c r="B69" s="117" t="s">
        <v>239</v>
      </c>
      <c r="C69" s="117"/>
      <c r="D69" s="117"/>
      <c r="E69" s="117"/>
      <c r="F69" s="117"/>
      <c r="G69" s="16" t="s">
        <v>9</v>
      </c>
      <c r="H69" s="26" t="s">
        <v>16</v>
      </c>
      <c r="I69" s="24">
        <v>49.536000000000001</v>
      </c>
      <c r="J69" s="65"/>
      <c r="K69" s="20">
        <f>SUM(I69*J69)</f>
        <v>0</v>
      </c>
      <c r="M69" s="14"/>
      <c r="N69" s="14"/>
    </row>
    <row r="70" spans="1:14" s="11" customFormat="1" ht="13" thickBot="1" x14ac:dyDescent="0.2">
      <c r="A70" s="23" t="s">
        <v>240</v>
      </c>
      <c r="B70" s="117" t="s">
        <v>241</v>
      </c>
      <c r="C70" s="117"/>
      <c r="D70" s="117"/>
      <c r="E70" s="117"/>
      <c r="F70" s="117"/>
      <c r="G70" s="16" t="s">
        <v>9</v>
      </c>
      <c r="H70" s="26" t="s">
        <v>16</v>
      </c>
      <c r="I70" s="24">
        <v>51.936</v>
      </c>
      <c r="J70" s="65"/>
      <c r="K70" s="20">
        <f t="shared" ref="K70" si="2">SUM(I70*J70)</f>
        <v>0</v>
      </c>
      <c r="M70" s="14"/>
      <c r="N70" s="14"/>
    </row>
    <row r="71" spans="1:14" ht="13" customHeight="1" thickBot="1" x14ac:dyDescent="0.25">
      <c r="A71" s="45" t="s">
        <v>220</v>
      </c>
      <c r="B71" s="46"/>
      <c r="C71" s="46"/>
      <c r="D71" s="46"/>
      <c r="E71" s="46"/>
      <c r="F71" s="46"/>
      <c r="G71" s="46"/>
      <c r="H71" s="46"/>
      <c r="I71" s="46"/>
      <c r="J71" s="73"/>
      <c r="K71" s="47"/>
    </row>
    <row r="72" spans="1:14" s="11" customFormat="1" ht="12" x14ac:dyDescent="0.15">
      <c r="A72" s="23" t="s">
        <v>97</v>
      </c>
      <c r="B72" s="117" t="s">
        <v>107</v>
      </c>
      <c r="C72" s="117"/>
      <c r="D72" s="117"/>
      <c r="E72" s="117"/>
      <c r="F72" s="117"/>
      <c r="G72" s="16" t="s">
        <v>12</v>
      </c>
      <c r="H72" s="26" t="s">
        <v>16</v>
      </c>
      <c r="I72" s="24">
        <v>20.087999999999997</v>
      </c>
      <c r="J72" s="65"/>
      <c r="K72" s="20">
        <f t="shared" ref="K72:K84" si="3">SUM(I72*J72)</f>
        <v>0</v>
      </c>
      <c r="M72" s="14"/>
      <c r="N72" s="14"/>
    </row>
    <row r="73" spans="1:14" s="21" customFormat="1" ht="12" x14ac:dyDescent="0.15">
      <c r="A73" s="23" t="s">
        <v>98</v>
      </c>
      <c r="B73" s="117" t="s">
        <v>108</v>
      </c>
      <c r="C73" s="117"/>
      <c r="D73" s="117"/>
      <c r="E73" s="117"/>
      <c r="F73" s="117"/>
      <c r="G73" s="17" t="s">
        <v>12</v>
      </c>
      <c r="H73" s="26" t="s">
        <v>16</v>
      </c>
      <c r="I73" s="24">
        <v>20.087999999999997</v>
      </c>
      <c r="J73" s="66"/>
      <c r="K73" s="105">
        <f t="shared" si="3"/>
        <v>0</v>
      </c>
      <c r="M73" s="22"/>
      <c r="N73" s="22"/>
    </row>
    <row r="74" spans="1:14" s="21" customFormat="1" ht="12" x14ac:dyDescent="0.15">
      <c r="A74" s="23" t="s">
        <v>99</v>
      </c>
      <c r="B74" s="117" t="s">
        <v>109</v>
      </c>
      <c r="C74" s="117"/>
      <c r="D74" s="117"/>
      <c r="E74" s="117"/>
      <c r="F74" s="117"/>
      <c r="G74" s="16" t="s">
        <v>12</v>
      </c>
      <c r="H74" s="26" t="s">
        <v>16</v>
      </c>
      <c r="I74" s="24">
        <v>20.087999999999997</v>
      </c>
      <c r="J74" s="66"/>
      <c r="K74" s="105">
        <f t="shared" si="3"/>
        <v>0</v>
      </c>
      <c r="M74" s="22"/>
      <c r="N74" s="22"/>
    </row>
    <row r="75" spans="1:14" s="11" customFormat="1" ht="12" x14ac:dyDescent="0.15">
      <c r="A75" s="23" t="s">
        <v>100</v>
      </c>
      <c r="B75" s="117" t="s">
        <v>110</v>
      </c>
      <c r="C75" s="117"/>
      <c r="D75" s="117"/>
      <c r="E75" s="117"/>
      <c r="F75" s="117"/>
      <c r="G75" s="17" t="s">
        <v>12</v>
      </c>
      <c r="H75" s="26" t="s">
        <v>16</v>
      </c>
      <c r="I75" s="24">
        <v>20.087999999999997</v>
      </c>
      <c r="J75" s="65"/>
      <c r="K75" s="20">
        <f t="shared" si="3"/>
        <v>0</v>
      </c>
      <c r="M75" s="14"/>
      <c r="N75" s="14"/>
    </row>
    <row r="76" spans="1:14" s="11" customFormat="1" ht="12" x14ac:dyDescent="0.15">
      <c r="A76" s="23" t="s">
        <v>101</v>
      </c>
      <c r="B76" s="117" t="s">
        <v>111</v>
      </c>
      <c r="C76" s="117"/>
      <c r="D76" s="117"/>
      <c r="E76" s="117"/>
      <c r="F76" s="117"/>
      <c r="G76" s="16" t="s">
        <v>12</v>
      </c>
      <c r="H76" s="26" t="s">
        <v>16</v>
      </c>
      <c r="I76" s="24">
        <v>20.087999999999997</v>
      </c>
      <c r="J76" s="65"/>
      <c r="K76" s="20">
        <f t="shared" si="3"/>
        <v>0</v>
      </c>
      <c r="M76" s="14"/>
      <c r="N76" s="14"/>
    </row>
    <row r="77" spans="1:14" s="11" customFormat="1" ht="12" x14ac:dyDescent="0.15">
      <c r="A77" s="23" t="s">
        <v>102</v>
      </c>
      <c r="B77" s="117" t="s">
        <v>112</v>
      </c>
      <c r="C77" s="117"/>
      <c r="D77" s="117"/>
      <c r="E77" s="117"/>
      <c r="F77" s="117"/>
      <c r="G77" s="16" t="s">
        <v>12</v>
      </c>
      <c r="H77" s="26" t="s">
        <v>16</v>
      </c>
      <c r="I77" s="24">
        <v>20.087999999999997</v>
      </c>
      <c r="J77" s="65"/>
      <c r="K77" s="20">
        <f t="shared" si="3"/>
        <v>0</v>
      </c>
      <c r="M77" s="14"/>
      <c r="N77" s="14"/>
    </row>
    <row r="78" spans="1:14" s="21" customFormat="1" ht="12" x14ac:dyDescent="0.15">
      <c r="A78" s="23" t="s">
        <v>103</v>
      </c>
      <c r="B78" s="117" t="s">
        <v>113</v>
      </c>
      <c r="C78" s="117"/>
      <c r="D78" s="117"/>
      <c r="E78" s="117"/>
      <c r="F78" s="117"/>
      <c r="G78" s="16" t="s">
        <v>12</v>
      </c>
      <c r="H78" s="26" t="s">
        <v>16</v>
      </c>
      <c r="I78" s="24">
        <v>27.504000000000001</v>
      </c>
      <c r="J78" s="65"/>
      <c r="K78" s="20">
        <f t="shared" si="3"/>
        <v>0</v>
      </c>
      <c r="M78" s="22"/>
      <c r="N78" s="22"/>
    </row>
    <row r="79" spans="1:14" s="21" customFormat="1" ht="12" x14ac:dyDescent="0.15">
      <c r="A79" s="23" t="s">
        <v>104</v>
      </c>
      <c r="B79" s="117" t="s">
        <v>114</v>
      </c>
      <c r="C79" s="117"/>
      <c r="D79" s="117"/>
      <c r="E79" s="117"/>
      <c r="F79" s="117"/>
      <c r="G79" s="16" t="s">
        <v>12</v>
      </c>
      <c r="H79" s="26" t="s">
        <v>16</v>
      </c>
      <c r="I79" s="24">
        <v>27.504000000000001</v>
      </c>
      <c r="J79" s="65"/>
      <c r="K79" s="20">
        <f t="shared" si="3"/>
        <v>0</v>
      </c>
      <c r="M79" s="22"/>
      <c r="N79" s="22"/>
    </row>
    <row r="80" spans="1:14" s="11" customFormat="1" ht="12" x14ac:dyDescent="0.15">
      <c r="A80" s="23" t="s">
        <v>105</v>
      </c>
      <c r="B80" s="117" t="s">
        <v>115</v>
      </c>
      <c r="C80" s="117"/>
      <c r="D80" s="117"/>
      <c r="E80" s="117"/>
      <c r="F80" s="117"/>
      <c r="G80" s="16" t="s">
        <v>12</v>
      </c>
      <c r="H80" s="26" t="s">
        <v>16</v>
      </c>
      <c r="I80" s="24">
        <v>20.087999999999997</v>
      </c>
      <c r="J80" s="65"/>
      <c r="K80" s="20">
        <f t="shared" si="3"/>
        <v>0</v>
      </c>
      <c r="M80" s="14"/>
      <c r="N80" s="14"/>
    </row>
    <row r="81" spans="1:14" s="11" customFormat="1" ht="12" x14ac:dyDescent="0.15">
      <c r="A81" s="23" t="s">
        <v>106</v>
      </c>
      <c r="B81" s="117" t="s">
        <v>116</v>
      </c>
      <c r="C81" s="117"/>
      <c r="D81" s="117"/>
      <c r="E81" s="117"/>
      <c r="F81" s="117"/>
      <c r="G81" s="16" t="s">
        <v>12</v>
      </c>
      <c r="H81" s="26" t="s">
        <v>16</v>
      </c>
      <c r="I81" s="24">
        <v>20.087999999999997</v>
      </c>
      <c r="J81" s="65"/>
      <c r="K81" s="20">
        <f t="shared" si="3"/>
        <v>0</v>
      </c>
      <c r="M81" s="14"/>
      <c r="N81" s="14"/>
    </row>
    <row r="82" spans="1:14" s="11" customFormat="1" ht="12" x14ac:dyDescent="0.15">
      <c r="A82" s="23" t="s">
        <v>211</v>
      </c>
      <c r="B82" s="117" t="s">
        <v>192</v>
      </c>
      <c r="C82" s="117"/>
      <c r="D82" s="117"/>
      <c r="E82" s="117"/>
      <c r="F82" s="117"/>
      <c r="G82" s="16" t="s">
        <v>12</v>
      </c>
      <c r="H82" s="26" t="s">
        <v>16</v>
      </c>
      <c r="I82" s="24">
        <v>20.087999999999997</v>
      </c>
      <c r="J82" s="65"/>
      <c r="K82" s="20">
        <f t="shared" si="3"/>
        <v>0</v>
      </c>
      <c r="M82" s="14"/>
      <c r="N82" s="14"/>
    </row>
    <row r="83" spans="1:14" s="11" customFormat="1" ht="12" x14ac:dyDescent="0.15">
      <c r="A83" s="23" t="s">
        <v>212</v>
      </c>
      <c r="B83" s="117" t="s">
        <v>193</v>
      </c>
      <c r="C83" s="117"/>
      <c r="D83" s="117"/>
      <c r="E83" s="117"/>
      <c r="F83" s="117"/>
      <c r="G83" s="16" t="s">
        <v>12</v>
      </c>
      <c r="H83" s="26" t="s">
        <v>16</v>
      </c>
      <c r="I83" s="24">
        <v>20.087999999999997</v>
      </c>
      <c r="J83" s="65"/>
      <c r="K83" s="20">
        <f t="shared" si="3"/>
        <v>0</v>
      </c>
      <c r="M83" s="14"/>
      <c r="N83" s="14"/>
    </row>
    <row r="84" spans="1:14" s="11" customFormat="1" ht="13" thickBot="1" x14ac:dyDescent="0.2">
      <c r="A84" s="27" t="s">
        <v>259</v>
      </c>
      <c r="B84" s="117" t="s">
        <v>260</v>
      </c>
      <c r="C84" s="117"/>
      <c r="D84" s="117"/>
      <c r="E84" s="117"/>
      <c r="F84" s="117"/>
      <c r="G84" s="16" t="s">
        <v>12</v>
      </c>
      <c r="H84" s="26" t="s">
        <v>16</v>
      </c>
      <c r="I84" s="38">
        <v>20.087999999999997</v>
      </c>
      <c r="J84" s="70"/>
      <c r="K84" s="20">
        <f t="shared" si="3"/>
        <v>0</v>
      </c>
      <c r="M84" s="14"/>
      <c r="N84" s="14"/>
    </row>
    <row r="85" spans="1:14" ht="13" customHeight="1" thickBot="1" x14ac:dyDescent="0.25">
      <c r="A85" s="45" t="s">
        <v>221</v>
      </c>
      <c r="B85" s="46"/>
      <c r="C85" s="46"/>
      <c r="D85" s="46"/>
      <c r="E85" s="46"/>
      <c r="F85" s="46"/>
      <c r="G85" s="46"/>
      <c r="H85" s="46"/>
      <c r="I85" s="46"/>
      <c r="J85" s="73"/>
      <c r="K85" s="47"/>
    </row>
    <row r="86" spans="1:14" s="21" customFormat="1" ht="12" hidden="1" x14ac:dyDescent="0.15">
      <c r="A86" s="23" t="s">
        <v>222</v>
      </c>
      <c r="B86" s="117" t="s">
        <v>229</v>
      </c>
      <c r="C86" s="117"/>
      <c r="D86" s="117"/>
      <c r="E86" s="117"/>
      <c r="F86" s="117"/>
      <c r="G86" s="16" t="s">
        <v>12</v>
      </c>
      <c r="H86" s="26" t="s">
        <v>16</v>
      </c>
      <c r="I86" s="24">
        <v>30</v>
      </c>
      <c r="J86" s="65"/>
      <c r="K86" s="20">
        <f t="shared" ref="K86:K92" si="4">SUM(I86*J86)</f>
        <v>0</v>
      </c>
      <c r="M86" s="22"/>
      <c r="N86" s="22"/>
    </row>
    <row r="87" spans="1:14" s="21" customFormat="1" ht="12" hidden="1" x14ac:dyDescent="0.15">
      <c r="A87" s="23" t="s">
        <v>223</v>
      </c>
      <c r="B87" s="117" t="s">
        <v>230</v>
      </c>
      <c r="C87" s="117"/>
      <c r="D87" s="117"/>
      <c r="E87" s="117"/>
      <c r="F87" s="117"/>
      <c r="G87" s="16" t="s">
        <v>12</v>
      </c>
      <c r="H87" s="26" t="s">
        <v>16</v>
      </c>
      <c r="I87" s="24">
        <v>30</v>
      </c>
      <c r="J87" s="65"/>
      <c r="K87" s="20">
        <f t="shared" si="4"/>
        <v>0</v>
      </c>
      <c r="M87" s="22"/>
      <c r="N87" s="22"/>
    </row>
    <row r="88" spans="1:14" s="11" customFormat="1" ht="12" x14ac:dyDescent="0.15">
      <c r="A88" s="23" t="s">
        <v>224</v>
      </c>
      <c r="B88" s="117" t="s">
        <v>231</v>
      </c>
      <c r="C88" s="117"/>
      <c r="D88" s="117"/>
      <c r="E88" s="117"/>
      <c r="F88" s="117"/>
      <c r="G88" s="16" t="s">
        <v>12</v>
      </c>
      <c r="H88" s="26" t="s">
        <v>16</v>
      </c>
      <c r="I88" s="24">
        <v>29.951999999999998</v>
      </c>
      <c r="J88" s="65"/>
      <c r="K88" s="20">
        <f t="shared" si="4"/>
        <v>0</v>
      </c>
      <c r="M88" s="14"/>
      <c r="N88" s="14"/>
    </row>
    <row r="89" spans="1:14" s="11" customFormat="1" ht="12" hidden="1" x14ac:dyDescent="0.15">
      <c r="A89" s="23" t="s">
        <v>225</v>
      </c>
      <c r="B89" s="117" t="s">
        <v>232</v>
      </c>
      <c r="C89" s="117"/>
      <c r="D89" s="117"/>
      <c r="E89" s="117"/>
      <c r="F89" s="117"/>
      <c r="G89" s="16" t="s">
        <v>12</v>
      </c>
      <c r="H89" s="26" t="s">
        <v>16</v>
      </c>
      <c r="I89" s="24">
        <v>29.951999999999998</v>
      </c>
      <c r="J89" s="65"/>
      <c r="K89" s="20">
        <f t="shared" si="4"/>
        <v>0</v>
      </c>
      <c r="M89" s="14"/>
      <c r="N89" s="14"/>
    </row>
    <row r="90" spans="1:14" s="21" customFormat="1" ht="12" hidden="1" x14ac:dyDescent="0.15">
      <c r="A90" s="23" t="s">
        <v>226</v>
      </c>
      <c r="B90" s="117" t="s">
        <v>233</v>
      </c>
      <c r="C90" s="117"/>
      <c r="D90" s="117"/>
      <c r="E90" s="117"/>
      <c r="F90" s="117"/>
      <c r="G90" s="16" t="s">
        <v>12</v>
      </c>
      <c r="H90" s="26" t="s">
        <v>16</v>
      </c>
      <c r="I90" s="24">
        <v>29.951999999999998</v>
      </c>
      <c r="J90" s="65"/>
      <c r="K90" s="20">
        <f t="shared" si="4"/>
        <v>0</v>
      </c>
      <c r="M90" s="22"/>
      <c r="N90" s="22"/>
    </row>
    <row r="91" spans="1:14" s="21" customFormat="1" ht="12" x14ac:dyDescent="0.15">
      <c r="A91" s="23" t="s">
        <v>227</v>
      </c>
      <c r="B91" s="117" t="s">
        <v>234</v>
      </c>
      <c r="C91" s="117"/>
      <c r="D91" s="117"/>
      <c r="E91" s="117"/>
      <c r="F91" s="117"/>
      <c r="G91" s="16" t="s">
        <v>12</v>
      </c>
      <c r="H91" s="26" t="s">
        <v>16</v>
      </c>
      <c r="I91" s="24">
        <v>29.951999999999998</v>
      </c>
      <c r="J91" s="65"/>
      <c r="K91" s="20">
        <f t="shared" si="4"/>
        <v>0</v>
      </c>
      <c r="M91" s="22"/>
      <c r="N91" s="22"/>
    </row>
    <row r="92" spans="1:14" s="11" customFormat="1" ht="13" thickBot="1" x14ac:dyDescent="0.2">
      <c r="A92" s="23" t="s">
        <v>228</v>
      </c>
      <c r="B92" s="117" t="s">
        <v>235</v>
      </c>
      <c r="C92" s="117"/>
      <c r="D92" s="117"/>
      <c r="E92" s="117"/>
      <c r="F92" s="117"/>
      <c r="G92" s="16" t="s">
        <v>12</v>
      </c>
      <c r="H92" s="26" t="s">
        <v>16</v>
      </c>
      <c r="I92" s="24">
        <v>29.951999999999998</v>
      </c>
      <c r="J92" s="65"/>
      <c r="K92" s="20">
        <f t="shared" si="4"/>
        <v>0</v>
      </c>
      <c r="M92" s="14"/>
      <c r="N92" s="14"/>
    </row>
    <row r="93" spans="1:14" s="11" customFormat="1" thickBot="1" x14ac:dyDescent="0.2">
      <c r="A93" s="98" t="s">
        <v>242</v>
      </c>
      <c r="B93" s="99"/>
      <c r="C93" s="99"/>
      <c r="D93" s="99"/>
      <c r="E93" s="99"/>
      <c r="F93" s="99"/>
      <c r="G93" s="99"/>
      <c r="H93" s="99"/>
      <c r="I93" s="99"/>
      <c r="J93" s="107"/>
      <c r="K93" s="100"/>
      <c r="M93" s="14"/>
      <c r="N93" s="14"/>
    </row>
    <row r="94" spans="1:14" s="11" customFormat="1" ht="12" x14ac:dyDescent="0.15">
      <c r="A94" s="15" t="s">
        <v>243</v>
      </c>
      <c r="B94" s="115" t="s">
        <v>244</v>
      </c>
      <c r="C94" s="115"/>
      <c r="D94" s="115"/>
      <c r="E94" s="115"/>
      <c r="F94" s="115"/>
      <c r="G94" s="28" t="s">
        <v>12</v>
      </c>
      <c r="H94" s="34" t="s">
        <v>16</v>
      </c>
      <c r="I94" s="101">
        <v>27.54</v>
      </c>
      <c r="J94" s="65"/>
      <c r="K94" s="20">
        <f t="shared" ref="K94:K96" si="5">SUM(I94*J94)</f>
        <v>0</v>
      </c>
      <c r="M94" s="14"/>
      <c r="N94" s="14"/>
    </row>
    <row r="95" spans="1:14" s="11" customFormat="1" ht="12" x14ac:dyDescent="0.15">
      <c r="A95" s="23" t="s">
        <v>245</v>
      </c>
      <c r="B95" s="117" t="s">
        <v>246</v>
      </c>
      <c r="C95" s="117"/>
      <c r="D95" s="117"/>
      <c r="E95" s="117"/>
      <c r="F95" s="117"/>
      <c r="G95" s="16" t="s">
        <v>12</v>
      </c>
      <c r="H95" s="26" t="s">
        <v>16</v>
      </c>
      <c r="I95" s="102">
        <v>27.54</v>
      </c>
      <c r="J95" s="65"/>
      <c r="K95" s="20">
        <f t="shared" si="5"/>
        <v>0</v>
      </c>
      <c r="M95" s="14"/>
      <c r="N95" s="14"/>
    </row>
    <row r="96" spans="1:14" s="11" customFormat="1" ht="12" x14ac:dyDescent="0.15">
      <c r="A96" s="23" t="s">
        <v>247</v>
      </c>
      <c r="B96" s="117" t="s">
        <v>248</v>
      </c>
      <c r="C96" s="117"/>
      <c r="D96" s="117"/>
      <c r="E96" s="117"/>
      <c r="F96" s="117"/>
      <c r="G96" s="16" t="s">
        <v>12</v>
      </c>
      <c r="H96" s="26" t="s">
        <v>16</v>
      </c>
      <c r="I96" s="101">
        <v>27.54</v>
      </c>
      <c r="J96" s="65"/>
      <c r="K96" s="20">
        <f t="shared" si="5"/>
        <v>0</v>
      </c>
      <c r="M96" s="14"/>
      <c r="N96" s="14"/>
    </row>
    <row r="97" spans="1:14" s="11" customFormat="1" ht="12" x14ac:dyDescent="0.15">
      <c r="A97" s="23" t="s">
        <v>249</v>
      </c>
      <c r="B97" s="117" t="s">
        <v>250</v>
      </c>
      <c r="C97" s="117"/>
      <c r="D97" s="117"/>
      <c r="E97" s="117"/>
      <c r="F97" s="117"/>
      <c r="G97" s="16" t="s">
        <v>12</v>
      </c>
      <c r="H97" s="26" t="s">
        <v>16</v>
      </c>
      <c r="I97" s="102">
        <v>27.54</v>
      </c>
      <c r="J97" s="65"/>
      <c r="K97" s="20">
        <f>SUM(I97*J97)</f>
        <v>0</v>
      </c>
      <c r="M97" s="14"/>
      <c r="N97" s="14"/>
    </row>
    <row r="98" spans="1:14" s="11" customFormat="1" ht="12" x14ac:dyDescent="0.15">
      <c r="A98" s="23" t="s">
        <v>257</v>
      </c>
      <c r="B98" s="117" t="s">
        <v>258</v>
      </c>
      <c r="C98" s="117"/>
      <c r="D98" s="117"/>
      <c r="E98" s="117"/>
      <c r="F98" s="117"/>
      <c r="G98" s="16" t="s">
        <v>12</v>
      </c>
      <c r="H98" s="26" t="s">
        <v>16</v>
      </c>
      <c r="I98" s="102">
        <v>27.54</v>
      </c>
      <c r="J98" s="65"/>
      <c r="K98" s="20">
        <f>SUM(I98*J98)</f>
        <v>0</v>
      </c>
      <c r="M98" s="14"/>
      <c r="N98" s="14"/>
    </row>
    <row r="99" spans="1:14" s="11" customFormat="1" ht="12" customHeight="1" thickBot="1" x14ac:dyDescent="0.2">
      <c r="A99" s="103">
        <v>82071</v>
      </c>
      <c r="B99" s="119" t="s">
        <v>251</v>
      </c>
      <c r="C99" s="120"/>
      <c r="D99" s="120"/>
      <c r="E99" s="120"/>
      <c r="F99" s="121"/>
      <c r="G99" s="16" t="s">
        <v>12</v>
      </c>
      <c r="H99" s="104" t="s">
        <v>252</v>
      </c>
      <c r="I99" s="106">
        <v>55.08</v>
      </c>
      <c r="J99" s="108"/>
      <c r="K99" s="20">
        <f>SUM(I99*J99)</f>
        <v>0</v>
      </c>
      <c r="M99" s="14"/>
      <c r="N99" s="14"/>
    </row>
    <row r="100" spans="1:14" ht="13" customHeight="1" thickBot="1" x14ac:dyDescent="0.25">
      <c r="A100" s="39" t="s">
        <v>196</v>
      </c>
      <c r="B100" s="40"/>
      <c r="C100" s="40"/>
      <c r="D100" s="40"/>
      <c r="E100" s="40"/>
      <c r="F100" s="40"/>
      <c r="G100" s="40"/>
      <c r="H100" s="40"/>
      <c r="I100" s="40"/>
      <c r="J100" s="71"/>
      <c r="K100" s="41"/>
    </row>
    <row r="101" spans="1:14" s="21" customFormat="1" ht="12" x14ac:dyDescent="0.15">
      <c r="A101" s="15" t="s">
        <v>197</v>
      </c>
      <c r="B101" s="115" t="s">
        <v>204</v>
      </c>
      <c r="C101" s="115"/>
      <c r="D101" s="115"/>
      <c r="E101" s="115"/>
      <c r="F101" s="115"/>
      <c r="G101" s="28" t="s">
        <v>12</v>
      </c>
      <c r="H101" s="34" t="s">
        <v>16</v>
      </c>
      <c r="I101" s="18">
        <v>19.283999999999999</v>
      </c>
      <c r="J101" s="65"/>
      <c r="K101" s="20">
        <f t="shared" ref="K101:K107" si="6">SUM(I101*J101)</f>
        <v>0</v>
      </c>
      <c r="M101" s="22"/>
      <c r="N101" s="22"/>
    </row>
    <row r="102" spans="1:14" s="21" customFormat="1" ht="12" x14ac:dyDescent="0.15">
      <c r="A102" s="23" t="s">
        <v>198</v>
      </c>
      <c r="B102" s="117" t="s">
        <v>205</v>
      </c>
      <c r="C102" s="117"/>
      <c r="D102" s="117"/>
      <c r="E102" s="117"/>
      <c r="F102" s="117"/>
      <c r="G102" s="16" t="s">
        <v>12</v>
      </c>
      <c r="H102" s="26" t="s">
        <v>16</v>
      </c>
      <c r="I102" s="24">
        <v>24.791999999999998</v>
      </c>
      <c r="J102" s="65"/>
      <c r="K102" s="20">
        <f t="shared" si="6"/>
        <v>0</v>
      </c>
      <c r="M102" s="22"/>
      <c r="N102" s="22"/>
    </row>
    <row r="103" spans="1:14" s="21" customFormat="1" ht="12" x14ac:dyDescent="0.15">
      <c r="A103" s="23" t="s">
        <v>199</v>
      </c>
      <c r="B103" s="117" t="s">
        <v>207</v>
      </c>
      <c r="C103" s="117"/>
      <c r="D103" s="117"/>
      <c r="E103" s="117"/>
      <c r="F103" s="117"/>
      <c r="G103" s="16" t="s">
        <v>12</v>
      </c>
      <c r="H103" s="26" t="s">
        <v>16</v>
      </c>
      <c r="I103" s="24">
        <v>27.54</v>
      </c>
      <c r="J103" s="65"/>
      <c r="K103" s="20">
        <f t="shared" si="6"/>
        <v>0</v>
      </c>
      <c r="M103" s="22"/>
      <c r="N103" s="22"/>
    </row>
    <row r="104" spans="1:14" s="11" customFormat="1" ht="12" x14ac:dyDescent="0.15">
      <c r="A104" s="23" t="s">
        <v>200</v>
      </c>
      <c r="B104" s="117" t="s">
        <v>206</v>
      </c>
      <c r="C104" s="117"/>
      <c r="D104" s="117"/>
      <c r="E104" s="117"/>
      <c r="F104" s="117"/>
      <c r="G104" s="16" t="s">
        <v>12</v>
      </c>
      <c r="H104" s="26" t="s">
        <v>16</v>
      </c>
      <c r="I104" s="24">
        <v>24.791999999999998</v>
      </c>
      <c r="J104" s="65"/>
      <c r="K104" s="20">
        <f t="shared" si="6"/>
        <v>0</v>
      </c>
      <c r="M104" s="14"/>
      <c r="N104" s="14"/>
    </row>
    <row r="105" spans="1:14" s="11" customFormat="1" ht="12" x14ac:dyDescent="0.15">
      <c r="A105" s="23" t="s">
        <v>201</v>
      </c>
      <c r="B105" s="117" t="s">
        <v>208</v>
      </c>
      <c r="C105" s="117"/>
      <c r="D105" s="117"/>
      <c r="E105" s="117"/>
      <c r="F105" s="117"/>
      <c r="G105" s="16" t="s">
        <v>12</v>
      </c>
      <c r="H105" s="26" t="s">
        <v>16</v>
      </c>
      <c r="I105" s="24">
        <v>27.54</v>
      </c>
      <c r="J105" s="65"/>
      <c r="K105" s="20">
        <f t="shared" si="6"/>
        <v>0</v>
      </c>
      <c r="M105" s="14"/>
      <c r="N105" s="14"/>
    </row>
    <row r="106" spans="1:14" s="21" customFormat="1" ht="12" x14ac:dyDescent="0.15">
      <c r="A106" s="23" t="s">
        <v>202</v>
      </c>
      <c r="B106" s="117" t="s">
        <v>209</v>
      </c>
      <c r="C106" s="117"/>
      <c r="D106" s="117"/>
      <c r="E106" s="117"/>
      <c r="F106" s="117"/>
      <c r="G106" s="16" t="s">
        <v>12</v>
      </c>
      <c r="H106" s="26" t="s">
        <v>16</v>
      </c>
      <c r="I106" s="24">
        <v>19.283999999999999</v>
      </c>
      <c r="J106" s="65"/>
      <c r="K106" s="20">
        <f t="shared" si="6"/>
        <v>0</v>
      </c>
      <c r="M106" s="22"/>
      <c r="N106" s="22"/>
    </row>
    <row r="107" spans="1:14" s="11" customFormat="1" ht="12" x14ac:dyDescent="0.15">
      <c r="A107" s="23" t="s">
        <v>203</v>
      </c>
      <c r="B107" s="117" t="s">
        <v>210</v>
      </c>
      <c r="C107" s="132"/>
      <c r="D107" s="132"/>
      <c r="E107" s="132"/>
      <c r="F107" s="133"/>
      <c r="G107" s="16" t="s">
        <v>12</v>
      </c>
      <c r="H107" s="26" t="s">
        <v>16</v>
      </c>
      <c r="I107" s="24">
        <v>24.791999999999998</v>
      </c>
      <c r="J107" s="65"/>
      <c r="K107" s="20">
        <f t="shared" si="6"/>
        <v>0</v>
      </c>
      <c r="M107" s="14"/>
      <c r="N107" s="14"/>
    </row>
    <row r="108" spans="1:14" s="11" customFormat="1" ht="12" x14ac:dyDescent="0.15">
      <c r="A108" s="23" t="s">
        <v>253</v>
      </c>
      <c r="B108" s="117" t="s">
        <v>254</v>
      </c>
      <c r="C108" s="132"/>
      <c r="D108" s="132"/>
      <c r="E108" s="132"/>
      <c r="F108" s="133"/>
      <c r="G108" s="16" t="s">
        <v>255</v>
      </c>
      <c r="H108" s="26" t="s">
        <v>256</v>
      </c>
      <c r="I108" s="24">
        <v>84</v>
      </c>
      <c r="J108" s="65"/>
      <c r="K108" s="20">
        <f t="shared" ref="K108:K109" si="7">SUM(I108*J108)</f>
        <v>0</v>
      </c>
      <c r="M108" s="14"/>
      <c r="N108" s="14"/>
    </row>
    <row r="109" spans="1:14" s="11" customFormat="1" ht="13" thickBot="1" x14ac:dyDescent="0.2">
      <c r="A109" s="109" t="s">
        <v>261</v>
      </c>
      <c r="B109" s="154" t="s">
        <v>262</v>
      </c>
      <c r="C109" s="155"/>
      <c r="D109" s="155"/>
      <c r="E109" s="155"/>
      <c r="F109" s="156"/>
      <c r="G109" s="110" t="s">
        <v>12</v>
      </c>
      <c r="H109" s="111" t="s">
        <v>16</v>
      </c>
      <c r="I109" s="112">
        <v>27.54</v>
      </c>
      <c r="J109" s="113"/>
      <c r="K109" s="114">
        <f t="shared" si="7"/>
        <v>0</v>
      </c>
      <c r="M109" s="14"/>
      <c r="N109" s="14"/>
    </row>
    <row r="110" spans="1:14" ht="13" customHeight="1" thickBot="1" x14ac:dyDescent="0.25">
      <c r="A110" s="42" t="s">
        <v>195</v>
      </c>
      <c r="B110" s="43"/>
      <c r="C110" s="43"/>
      <c r="D110" s="43"/>
      <c r="E110" s="43"/>
      <c r="F110" s="43"/>
      <c r="G110" s="43"/>
      <c r="H110" s="43"/>
      <c r="I110" s="43"/>
      <c r="J110" s="72"/>
      <c r="K110" s="44"/>
    </row>
    <row r="111" spans="1:14" s="21" customFormat="1" ht="12" x14ac:dyDescent="0.15">
      <c r="A111" s="15" t="s">
        <v>117</v>
      </c>
      <c r="B111" s="115" t="s">
        <v>236</v>
      </c>
      <c r="C111" s="115"/>
      <c r="D111" s="115"/>
      <c r="E111" s="115"/>
      <c r="F111" s="115"/>
      <c r="G111" s="28" t="s">
        <v>127</v>
      </c>
      <c r="H111" s="34" t="s">
        <v>16</v>
      </c>
      <c r="I111" s="18">
        <v>27.863999999999997</v>
      </c>
      <c r="J111" s="65"/>
      <c r="K111" s="20">
        <f>SUM(I111*J111)</f>
        <v>0</v>
      </c>
      <c r="M111" s="22"/>
      <c r="N111" s="22"/>
    </row>
    <row r="112" spans="1:14" s="21" customFormat="1" ht="12" x14ac:dyDescent="0.15">
      <c r="A112" s="23" t="s">
        <v>118</v>
      </c>
      <c r="B112" s="117" t="s">
        <v>151</v>
      </c>
      <c r="C112" s="117"/>
      <c r="D112" s="117"/>
      <c r="E112" s="117"/>
      <c r="F112" s="117"/>
      <c r="G112" s="16" t="s">
        <v>12</v>
      </c>
      <c r="H112" s="26" t="s">
        <v>16</v>
      </c>
      <c r="I112" s="24">
        <v>24.108000000000001</v>
      </c>
      <c r="J112" s="65"/>
      <c r="K112" s="20">
        <f>SUM(I112*J112)</f>
        <v>0</v>
      </c>
      <c r="M112" s="22"/>
      <c r="N112" s="22"/>
    </row>
    <row r="113" spans="1:14" s="11" customFormat="1" ht="13" thickBot="1" x14ac:dyDescent="0.2">
      <c r="A113" s="27" t="s">
        <v>119</v>
      </c>
      <c r="B113" s="116" t="s">
        <v>152</v>
      </c>
      <c r="C113" s="116"/>
      <c r="D113" s="116"/>
      <c r="E113" s="116"/>
      <c r="F113" s="116"/>
      <c r="G113" s="16" t="s">
        <v>10</v>
      </c>
      <c r="H113" s="33" t="s">
        <v>70</v>
      </c>
      <c r="I113" s="38">
        <v>72.47999999999999</v>
      </c>
      <c r="J113" s="70"/>
      <c r="K113" s="20">
        <f>SUM(I113*J113)</f>
        <v>0</v>
      </c>
      <c r="M113" s="14"/>
      <c r="N113" s="14"/>
    </row>
    <row r="114" spans="1:14" ht="13" customHeight="1" thickBot="1" x14ac:dyDescent="0.25">
      <c r="A114" s="45" t="s">
        <v>128</v>
      </c>
      <c r="B114" s="46"/>
      <c r="C114" s="46"/>
      <c r="D114" s="46"/>
      <c r="E114" s="46"/>
      <c r="F114" s="46"/>
      <c r="G114" s="46"/>
      <c r="H114" s="46"/>
      <c r="I114" s="46"/>
      <c r="J114" s="73"/>
      <c r="K114" s="47"/>
    </row>
    <row r="115" spans="1:14" s="21" customFormat="1" ht="12" x14ac:dyDescent="0.15">
      <c r="A115" s="15" t="s">
        <v>120</v>
      </c>
      <c r="B115" s="115" t="s">
        <v>129</v>
      </c>
      <c r="C115" s="115"/>
      <c r="D115" s="115"/>
      <c r="E115" s="115"/>
      <c r="F115" s="115"/>
      <c r="G115" s="28" t="s">
        <v>127</v>
      </c>
      <c r="H115" s="34" t="s">
        <v>16</v>
      </c>
      <c r="I115" s="18">
        <v>16.079999999999998</v>
      </c>
      <c r="J115" s="65"/>
      <c r="K115" s="20">
        <f t="shared" ref="K115:K121" si="8">SUM(I115*J115)</f>
        <v>0</v>
      </c>
      <c r="M115" s="22"/>
      <c r="N115" s="22"/>
    </row>
    <row r="116" spans="1:14" s="21" customFormat="1" ht="12" x14ac:dyDescent="0.15">
      <c r="A116" s="23" t="s">
        <v>121</v>
      </c>
      <c r="B116" s="117" t="s">
        <v>130</v>
      </c>
      <c r="C116" s="117"/>
      <c r="D116" s="117"/>
      <c r="E116" s="117"/>
      <c r="F116" s="117"/>
      <c r="G116" s="16" t="s">
        <v>127</v>
      </c>
      <c r="H116" s="26" t="s">
        <v>16</v>
      </c>
      <c r="I116" s="18">
        <v>16.079999999999998</v>
      </c>
      <c r="J116" s="65"/>
      <c r="K116" s="20">
        <f t="shared" si="8"/>
        <v>0</v>
      </c>
      <c r="M116" s="22"/>
      <c r="N116" s="22"/>
    </row>
    <row r="117" spans="1:14" s="11" customFormat="1" ht="12" x14ac:dyDescent="0.15">
      <c r="A117" s="23" t="s">
        <v>123</v>
      </c>
      <c r="B117" s="117" t="s">
        <v>131</v>
      </c>
      <c r="C117" s="117"/>
      <c r="D117" s="117"/>
      <c r="E117" s="117"/>
      <c r="F117" s="117"/>
      <c r="G117" s="16" t="s">
        <v>127</v>
      </c>
      <c r="H117" s="26" t="s">
        <v>16</v>
      </c>
      <c r="I117" s="18">
        <v>16.079999999999998</v>
      </c>
      <c r="J117" s="65"/>
      <c r="K117" s="20">
        <f t="shared" si="8"/>
        <v>0</v>
      </c>
      <c r="M117" s="14"/>
      <c r="N117" s="14"/>
    </row>
    <row r="118" spans="1:14" s="21" customFormat="1" ht="13" thickBot="1" x14ac:dyDescent="0.2">
      <c r="A118" s="23" t="s">
        <v>125</v>
      </c>
      <c r="B118" s="117" t="s">
        <v>140</v>
      </c>
      <c r="C118" s="117"/>
      <c r="D118" s="117"/>
      <c r="E118" s="117"/>
      <c r="F118" s="117"/>
      <c r="G118" s="16" t="s">
        <v>127</v>
      </c>
      <c r="H118" s="26" t="s">
        <v>16</v>
      </c>
      <c r="I118" s="18">
        <v>16.079999999999998</v>
      </c>
      <c r="J118" s="65"/>
      <c r="K118" s="20">
        <f t="shared" si="8"/>
        <v>0</v>
      </c>
      <c r="M118" s="22"/>
      <c r="N118" s="22"/>
    </row>
    <row r="119" spans="1:14" s="21" customFormat="1" ht="13" hidden="1" thickBot="1" x14ac:dyDescent="0.2">
      <c r="A119" s="23" t="s">
        <v>122</v>
      </c>
      <c r="B119" s="117" t="s">
        <v>133</v>
      </c>
      <c r="C119" s="117"/>
      <c r="D119" s="117"/>
      <c r="E119" s="117"/>
      <c r="F119" s="117"/>
      <c r="G119" s="16" t="s">
        <v>12</v>
      </c>
      <c r="H119" s="26" t="s">
        <v>16</v>
      </c>
      <c r="I119" s="24">
        <v>20.09</v>
      </c>
      <c r="J119" s="65"/>
      <c r="K119" s="20">
        <f t="shared" si="8"/>
        <v>0</v>
      </c>
      <c r="M119" s="22"/>
      <c r="N119" s="22"/>
    </row>
    <row r="120" spans="1:14" s="11" customFormat="1" ht="13" hidden="1" thickBot="1" x14ac:dyDescent="0.2">
      <c r="A120" s="23" t="s">
        <v>124</v>
      </c>
      <c r="B120" s="117" t="s">
        <v>134</v>
      </c>
      <c r="C120" s="117"/>
      <c r="D120" s="117"/>
      <c r="E120" s="117"/>
      <c r="F120" s="117"/>
      <c r="G120" s="16" t="s">
        <v>12</v>
      </c>
      <c r="H120" s="26" t="s">
        <v>16</v>
      </c>
      <c r="I120" s="24">
        <v>20.09</v>
      </c>
      <c r="J120" s="65"/>
      <c r="K120" s="20">
        <f t="shared" si="8"/>
        <v>0</v>
      </c>
      <c r="M120" s="14"/>
      <c r="N120" s="14"/>
    </row>
    <row r="121" spans="1:14" s="11" customFormat="1" ht="13" hidden="1" thickBot="1" x14ac:dyDescent="0.2">
      <c r="A121" s="27" t="s">
        <v>126</v>
      </c>
      <c r="B121" s="116" t="s">
        <v>132</v>
      </c>
      <c r="C121" s="116"/>
      <c r="D121" s="116"/>
      <c r="E121" s="116"/>
      <c r="F121" s="116"/>
      <c r="G121" s="16" t="s">
        <v>12</v>
      </c>
      <c r="H121" s="33" t="s">
        <v>16</v>
      </c>
      <c r="I121" s="24">
        <v>20.09</v>
      </c>
      <c r="J121" s="70"/>
      <c r="K121" s="20">
        <f t="shared" si="8"/>
        <v>0</v>
      </c>
      <c r="M121" s="14"/>
      <c r="N121" s="14"/>
    </row>
    <row r="122" spans="1:14" ht="13" customHeight="1" thickBot="1" x14ac:dyDescent="0.25">
      <c r="A122" s="45" t="s">
        <v>135</v>
      </c>
      <c r="B122" s="46"/>
      <c r="C122" s="46"/>
      <c r="D122" s="46"/>
      <c r="E122" s="46"/>
      <c r="F122" s="46"/>
      <c r="G122" s="46"/>
      <c r="H122" s="46"/>
      <c r="I122" s="46"/>
      <c r="J122" s="73"/>
      <c r="K122" s="47"/>
    </row>
    <row r="123" spans="1:14" s="21" customFormat="1" ht="12" x14ac:dyDescent="0.15">
      <c r="A123" s="15" t="s">
        <v>136</v>
      </c>
      <c r="B123" s="115" t="s">
        <v>144</v>
      </c>
      <c r="C123" s="115"/>
      <c r="D123" s="115"/>
      <c r="E123" s="115"/>
      <c r="F123" s="115"/>
      <c r="G123" s="28" t="s">
        <v>127</v>
      </c>
      <c r="H123" s="34" t="s">
        <v>16</v>
      </c>
      <c r="I123" s="18">
        <v>16.079999999999998</v>
      </c>
      <c r="J123" s="65"/>
      <c r="K123" s="20">
        <f t="shared" ref="K123:K129" si="9">SUM(I123*J123)</f>
        <v>0</v>
      </c>
      <c r="M123" s="22"/>
      <c r="N123" s="22"/>
    </row>
    <row r="124" spans="1:14" s="21" customFormat="1" ht="12" x14ac:dyDescent="0.15">
      <c r="A124" s="23" t="s">
        <v>137</v>
      </c>
      <c r="B124" s="117" t="s">
        <v>150</v>
      </c>
      <c r="C124" s="117"/>
      <c r="D124" s="117"/>
      <c r="E124" s="117"/>
      <c r="F124" s="117"/>
      <c r="G124" s="16" t="s">
        <v>127</v>
      </c>
      <c r="H124" s="26" t="s">
        <v>16</v>
      </c>
      <c r="I124" s="18">
        <v>16.079999999999998</v>
      </c>
      <c r="J124" s="65"/>
      <c r="K124" s="20">
        <f t="shared" si="9"/>
        <v>0</v>
      </c>
      <c r="M124" s="22"/>
      <c r="N124" s="22"/>
    </row>
    <row r="125" spans="1:14" s="11" customFormat="1" ht="12" x14ac:dyDescent="0.15">
      <c r="A125" s="23" t="s">
        <v>139</v>
      </c>
      <c r="B125" s="117" t="s">
        <v>146</v>
      </c>
      <c r="C125" s="117"/>
      <c r="D125" s="117"/>
      <c r="E125" s="117"/>
      <c r="F125" s="117"/>
      <c r="G125" s="16" t="s">
        <v>127</v>
      </c>
      <c r="H125" s="26" t="s">
        <v>16</v>
      </c>
      <c r="I125" s="18">
        <v>16.079999999999998</v>
      </c>
      <c r="J125" s="65"/>
      <c r="K125" s="20">
        <f t="shared" si="9"/>
        <v>0</v>
      </c>
      <c r="M125" s="14"/>
      <c r="N125" s="14"/>
    </row>
    <row r="126" spans="1:14" s="11" customFormat="1" ht="12" x14ac:dyDescent="0.15">
      <c r="A126" s="23" t="s">
        <v>138</v>
      </c>
      <c r="B126" s="117" t="s">
        <v>145</v>
      </c>
      <c r="C126" s="117"/>
      <c r="D126" s="117"/>
      <c r="E126" s="117"/>
      <c r="F126" s="117"/>
      <c r="G126" s="16" t="s">
        <v>127</v>
      </c>
      <c r="H126" s="26" t="s">
        <v>16</v>
      </c>
      <c r="I126" s="18">
        <v>16.079999999999998</v>
      </c>
      <c r="J126" s="65"/>
      <c r="K126" s="20">
        <f t="shared" si="9"/>
        <v>0</v>
      </c>
      <c r="M126" s="14"/>
      <c r="N126" s="14"/>
    </row>
    <row r="127" spans="1:14" s="11" customFormat="1" ht="12" x14ac:dyDescent="0.15">
      <c r="A127" s="23" t="s">
        <v>141</v>
      </c>
      <c r="B127" s="117" t="s">
        <v>147</v>
      </c>
      <c r="C127" s="117"/>
      <c r="D127" s="117"/>
      <c r="E127" s="117"/>
      <c r="F127" s="117"/>
      <c r="G127" s="16" t="s">
        <v>127</v>
      </c>
      <c r="H127" s="26" t="s">
        <v>16</v>
      </c>
      <c r="I127" s="18">
        <v>16.079999999999998</v>
      </c>
      <c r="J127" s="65"/>
      <c r="K127" s="20">
        <f t="shared" si="9"/>
        <v>0</v>
      </c>
      <c r="M127" s="14"/>
      <c r="N127" s="14"/>
    </row>
    <row r="128" spans="1:14" s="21" customFormat="1" ht="12" x14ac:dyDescent="0.15">
      <c r="A128" s="23" t="s">
        <v>142</v>
      </c>
      <c r="B128" s="117" t="s">
        <v>149</v>
      </c>
      <c r="C128" s="117"/>
      <c r="D128" s="117"/>
      <c r="E128" s="117"/>
      <c r="F128" s="117"/>
      <c r="G128" s="16" t="s">
        <v>12</v>
      </c>
      <c r="H128" s="26" t="s">
        <v>16</v>
      </c>
      <c r="I128" s="24">
        <v>24.108000000000001</v>
      </c>
      <c r="J128" s="65"/>
      <c r="K128" s="20">
        <f t="shared" si="9"/>
        <v>0</v>
      </c>
      <c r="M128" s="22"/>
      <c r="N128" s="22"/>
    </row>
    <row r="129" spans="1:14" s="21" customFormat="1" ht="13" thickBot="1" x14ac:dyDescent="0.2">
      <c r="A129" s="27" t="s">
        <v>143</v>
      </c>
      <c r="B129" s="157" t="s">
        <v>148</v>
      </c>
      <c r="C129" s="158"/>
      <c r="D129" s="158"/>
      <c r="E129" s="158"/>
      <c r="F129" s="159"/>
      <c r="G129" s="16" t="s">
        <v>12</v>
      </c>
      <c r="H129" s="33" t="s">
        <v>16</v>
      </c>
      <c r="I129" s="38">
        <v>24.108000000000001</v>
      </c>
      <c r="J129" s="70"/>
      <c r="K129" s="20">
        <f t="shared" si="9"/>
        <v>0</v>
      </c>
      <c r="M129" s="22"/>
      <c r="N129" s="22"/>
    </row>
    <row r="130" spans="1:14" ht="12.75" hidden="1" customHeight="1" thickBot="1" x14ac:dyDescent="0.25">
      <c r="A130" s="48" t="s">
        <v>153</v>
      </c>
      <c r="B130" s="49"/>
      <c r="C130" s="49"/>
      <c r="D130" s="49"/>
      <c r="E130" s="49"/>
      <c r="F130" s="49"/>
      <c r="G130" s="49"/>
      <c r="H130" s="49"/>
      <c r="I130" s="49"/>
      <c r="J130" s="74"/>
      <c r="K130" s="50"/>
    </row>
    <row r="131" spans="1:14" s="90" customFormat="1" ht="13" hidden="1" thickBot="1" x14ac:dyDescent="0.2">
      <c r="A131" s="92" t="s">
        <v>154</v>
      </c>
      <c r="B131" s="129" t="s">
        <v>163</v>
      </c>
      <c r="C131" s="129"/>
      <c r="D131" s="129"/>
      <c r="E131" s="129"/>
      <c r="F131" s="129"/>
      <c r="G131" s="95" t="s">
        <v>12</v>
      </c>
      <c r="H131" s="86" t="s">
        <v>16</v>
      </c>
      <c r="I131" s="87">
        <v>22.95</v>
      </c>
      <c r="J131" s="93"/>
      <c r="K131" s="89">
        <f t="shared" ref="K131:K139" si="10">SUM(I131*J131)</f>
        <v>0</v>
      </c>
      <c r="M131" s="91"/>
      <c r="N131" s="91"/>
    </row>
    <row r="132" spans="1:14" s="90" customFormat="1" ht="13" hidden="1" thickBot="1" x14ac:dyDescent="0.2">
      <c r="A132" s="84" t="s">
        <v>155</v>
      </c>
      <c r="B132" s="129" t="s">
        <v>164</v>
      </c>
      <c r="C132" s="129"/>
      <c r="D132" s="129"/>
      <c r="E132" s="129"/>
      <c r="F132" s="129"/>
      <c r="G132" s="85" t="s">
        <v>12</v>
      </c>
      <c r="H132" s="86" t="s">
        <v>16</v>
      </c>
      <c r="I132" s="87">
        <v>29.84</v>
      </c>
      <c r="J132" s="88"/>
      <c r="K132" s="89">
        <f t="shared" si="10"/>
        <v>0</v>
      </c>
      <c r="M132" s="91"/>
      <c r="N132" s="91"/>
    </row>
    <row r="133" spans="1:14" s="90" customFormat="1" ht="12" hidden="1" customHeight="1" x14ac:dyDescent="0.2">
      <c r="A133" s="92" t="s">
        <v>156</v>
      </c>
      <c r="B133" s="129" t="s">
        <v>165</v>
      </c>
      <c r="C133" s="129"/>
      <c r="D133" s="129"/>
      <c r="E133" s="129"/>
      <c r="F133" s="129"/>
      <c r="G133" s="85" t="s">
        <v>12</v>
      </c>
      <c r="H133" s="86" t="s">
        <v>16</v>
      </c>
      <c r="I133" s="87">
        <v>29.84</v>
      </c>
      <c r="J133" s="93"/>
      <c r="K133" s="89">
        <f t="shared" si="10"/>
        <v>0</v>
      </c>
      <c r="M133" s="91"/>
      <c r="N133" s="91"/>
    </row>
    <row r="134" spans="1:14" s="90" customFormat="1" ht="12" hidden="1" customHeight="1" x14ac:dyDescent="0.2">
      <c r="A134" s="84" t="s">
        <v>157</v>
      </c>
      <c r="B134" s="118" t="s">
        <v>166</v>
      </c>
      <c r="C134" s="118"/>
      <c r="D134" s="118"/>
      <c r="E134" s="118"/>
      <c r="F134" s="118"/>
      <c r="G134" s="85" t="s">
        <v>12</v>
      </c>
      <c r="H134" s="86" t="s">
        <v>16</v>
      </c>
      <c r="I134" s="87">
        <v>29.84</v>
      </c>
      <c r="J134" s="88"/>
      <c r="K134" s="89">
        <f t="shared" si="10"/>
        <v>0</v>
      </c>
      <c r="M134" s="91"/>
      <c r="N134" s="91"/>
    </row>
    <row r="135" spans="1:14" s="90" customFormat="1" ht="12" hidden="1" customHeight="1" x14ac:dyDescent="0.2">
      <c r="A135" s="84" t="s">
        <v>158</v>
      </c>
      <c r="B135" s="118" t="s">
        <v>167</v>
      </c>
      <c r="C135" s="118"/>
      <c r="D135" s="118"/>
      <c r="E135" s="118"/>
      <c r="F135" s="118"/>
      <c r="G135" s="85" t="s">
        <v>12</v>
      </c>
      <c r="H135" s="86" t="s">
        <v>16</v>
      </c>
      <c r="I135" s="87">
        <v>29.84</v>
      </c>
      <c r="J135" s="88"/>
      <c r="K135" s="89">
        <f t="shared" si="10"/>
        <v>0</v>
      </c>
      <c r="M135" s="91"/>
      <c r="N135" s="91"/>
    </row>
    <row r="136" spans="1:14" s="90" customFormat="1" ht="12" hidden="1" customHeight="1" x14ac:dyDescent="0.2">
      <c r="A136" s="84" t="s">
        <v>159</v>
      </c>
      <c r="B136" s="118" t="s">
        <v>168</v>
      </c>
      <c r="C136" s="118"/>
      <c r="D136" s="118"/>
      <c r="E136" s="118"/>
      <c r="F136" s="118"/>
      <c r="G136" s="85" t="s">
        <v>12</v>
      </c>
      <c r="H136" s="86" t="s">
        <v>16</v>
      </c>
      <c r="I136" s="87">
        <v>22.95</v>
      </c>
      <c r="J136" s="88"/>
      <c r="K136" s="89">
        <f>SUM(I136*J136)</f>
        <v>0</v>
      </c>
      <c r="M136" s="91"/>
      <c r="N136" s="91"/>
    </row>
    <row r="137" spans="1:14" s="90" customFormat="1" ht="12" hidden="1" customHeight="1" x14ac:dyDescent="0.2">
      <c r="A137" s="84" t="s">
        <v>160</v>
      </c>
      <c r="B137" s="118" t="s">
        <v>169</v>
      </c>
      <c r="C137" s="118"/>
      <c r="D137" s="118"/>
      <c r="E137" s="118"/>
      <c r="F137" s="118"/>
      <c r="G137" s="85" t="s">
        <v>12</v>
      </c>
      <c r="H137" s="86" t="s">
        <v>16</v>
      </c>
      <c r="I137" s="87">
        <v>22.95</v>
      </c>
      <c r="J137" s="88"/>
      <c r="K137" s="89">
        <f t="shared" si="10"/>
        <v>0</v>
      </c>
      <c r="M137" s="91"/>
      <c r="N137" s="91"/>
    </row>
    <row r="138" spans="1:14" s="90" customFormat="1" ht="12" hidden="1" customHeight="1" x14ac:dyDescent="0.2">
      <c r="A138" s="84" t="s">
        <v>161</v>
      </c>
      <c r="B138" s="118" t="s">
        <v>170</v>
      </c>
      <c r="C138" s="118"/>
      <c r="D138" s="118"/>
      <c r="E138" s="118"/>
      <c r="F138" s="118"/>
      <c r="G138" s="85" t="s">
        <v>12</v>
      </c>
      <c r="H138" s="86" t="s">
        <v>16</v>
      </c>
      <c r="I138" s="87">
        <v>18.36</v>
      </c>
      <c r="J138" s="88"/>
      <c r="K138" s="89">
        <f t="shared" si="10"/>
        <v>0</v>
      </c>
      <c r="M138" s="91"/>
      <c r="N138" s="91"/>
    </row>
    <row r="139" spans="1:14" s="90" customFormat="1" ht="12" hidden="1" customHeight="1" thickBot="1" x14ac:dyDescent="0.2">
      <c r="A139" s="94" t="s">
        <v>162</v>
      </c>
      <c r="B139" s="128" t="s">
        <v>171</v>
      </c>
      <c r="C139" s="128"/>
      <c r="D139" s="128"/>
      <c r="E139" s="128"/>
      <c r="F139" s="128"/>
      <c r="G139" s="85" t="s">
        <v>12</v>
      </c>
      <c r="H139" s="95" t="s">
        <v>16</v>
      </c>
      <c r="I139" s="96">
        <v>18.36</v>
      </c>
      <c r="J139" s="97"/>
      <c r="K139" s="89">
        <f t="shared" si="10"/>
        <v>0</v>
      </c>
      <c r="M139" s="91"/>
      <c r="N139" s="91"/>
    </row>
    <row r="140" spans="1:14" ht="12.75" customHeight="1" thickBot="1" x14ac:dyDescent="0.25">
      <c r="A140" s="51" t="s">
        <v>172</v>
      </c>
      <c r="B140" s="52"/>
      <c r="C140" s="52"/>
      <c r="D140" s="52"/>
      <c r="E140" s="52"/>
      <c r="F140" s="52"/>
      <c r="G140" s="52"/>
      <c r="H140" s="52"/>
      <c r="I140" s="52"/>
      <c r="J140" s="75"/>
      <c r="K140" s="53"/>
    </row>
    <row r="141" spans="1:14" s="11" customFormat="1" ht="12" x14ac:dyDescent="0.15">
      <c r="A141" s="15" t="s">
        <v>173</v>
      </c>
      <c r="B141" s="115" t="s">
        <v>177</v>
      </c>
      <c r="C141" s="115"/>
      <c r="D141" s="115"/>
      <c r="E141" s="115"/>
      <c r="F141" s="115"/>
      <c r="G141" s="28" t="s">
        <v>11</v>
      </c>
      <c r="H141" s="19" t="s">
        <v>16</v>
      </c>
      <c r="I141" s="18">
        <v>34.152000000000001</v>
      </c>
      <c r="J141" s="65"/>
      <c r="K141" s="20">
        <f>SUM(I141*J141)</f>
        <v>0</v>
      </c>
      <c r="M141" s="14"/>
      <c r="N141" s="14"/>
    </row>
    <row r="142" spans="1:14" s="11" customFormat="1" ht="12" x14ac:dyDescent="0.15">
      <c r="A142" s="23" t="s">
        <v>174</v>
      </c>
      <c r="B142" s="115" t="s">
        <v>180</v>
      </c>
      <c r="C142" s="115"/>
      <c r="D142" s="115"/>
      <c r="E142" s="115"/>
      <c r="F142" s="115"/>
      <c r="G142" s="16" t="s">
        <v>12</v>
      </c>
      <c r="H142" s="19" t="s">
        <v>16</v>
      </c>
      <c r="I142" s="18">
        <v>35.448</v>
      </c>
      <c r="J142" s="66"/>
      <c r="K142" s="20">
        <f>SUM(I142*J142)</f>
        <v>0</v>
      </c>
      <c r="M142" s="14"/>
      <c r="N142" s="14"/>
    </row>
    <row r="143" spans="1:14" s="11" customFormat="1" ht="12" customHeight="1" x14ac:dyDescent="0.15">
      <c r="A143" s="15" t="s">
        <v>175</v>
      </c>
      <c r="B143" s="115" t="s">
        <v>178</v>
      </c>
      <c r="C143" s="115"/>
      <c r="D143" s="115"/>
      <c r="E143" s="115"/>
      <c r="F143" s="115"/>
      <c r="G143" s="16" t="s">
        <v>11</v>
      </c>
      <c r="H143" s="19" t="s">
        <v>16</v>
      </c>
      <c r="I143" s="18">
        <v>34.152000000000001</v>
      </c>
      <c r="J143" s="65"/>
      <c r="K143" s="20">
        <f>SUM(I143*J143)</f>
        <v>0</v>
      </c>
      <c r="M143" s="14"/>
      <c r="N143" s="14"/>
    </row>
    <row r="144" spans="1:14" s="11" customFormat="1" ht="12" customHeight="1" thickBot="1" x14ac:dyDescent="0.2">
      <c r="A144" s="27" t="s">
        <v>176</v>
      </c>
      <c r="B144" s="130" t="s">
        <v>179</v>
      </c>
      <c r="C144" s="130"/>
      <c r="D144" s="130"/>
      <c r="E144" s="130"/>
      <c r="F144" s="130"/>
      <c r="G144" s="16" t="s">
        <v>12</v>
      </c>
      <c r="H144" s="28" t="s">
        <v>16</v>
      </c>
      <c r="I144" s="29">
        <v>35.448</v>
      </c>
      <c r="J144" s="68"/>
      <c r="K144" s="20">
        <f>SUM(I144*J144)</f>
        <v>0</v>
      </c>
      <c r="M144" s="14"/>
      <c r="N144" s="14"/>
    </row>
    <row r="145" spans="1:14" ht="12.75" customHeight="1" thickBot="1" x14ac:dyDescent="0.25">
      <c r="A145" s="54" t="s">
        <v>181</v>
      </c>
      <c r="B145" s="55"/>
      <c r="C145" s="55"/>
      <c r="D145" s="55"/>
      <c r="E145" s="55"/>
      <c r="F145" s="55"/>
      <c r="G145" s="55"/>
      <c r="H145" s="55"/>
      <c r="I145" s="55"/>
      <c r="J145" s="76"/>
      <c r="K145" s="56"/>
    </row>
    <row r="146" spans="1:14" s="11" customFormat="1" ht="12" hidden="1" x14ac:dyDescent="0.15">
      <c r="A146" s="78" t="s">
        <v>182</v>
      </c>
      <c r="B146" s="125" t="s">
        <v>186</v>
      </c>
      <c r="C146" s="126"/>
      <c r="D146" s="126"/>
      <c r="E146" s="126"/>
      <c r="F146" s="127"/>
      <c r="G146" s="79" t="s">
        <v>12</v>
      </c>
      <c r="H146" s="80" t="s">
        <v>16</v>
      </c>
      <c r="I146" s="81">
        <v>16.07</v>
      </c>
      <c r="J146" s="82"/>
      <c r="K146" s="83">
        <f>SUM(I146*J146)</f>
        <v>0</v>
      </c>
      <c r="M146" s="14"/>
      <c r="N146" s="14"/>
    </row>
    <row r="147" spans="1:14" s="11" customFormat="1" ht="12" x14ac:dyDescent="0.15">
      <c r="A147" s="23" t="s">
        <v>183</v>
      </c>
      <c r="B147" s="115" t="s">
        <v>187</v>
      </c>
      <c r="C147" s="115"/>
      <c r="D147" s="115"/>
      <c r="E147" s="115"/>
      <c r="F147" s="115"/>
      <c r="G147" s="16" t="s">
        <v>12</v>
      </c>
      <c r="H147" s="19" t="s">
        <v>16</v>
      </c>
      <c r="I147" s="18">
        <v>16.523999999999997</v>
      </c>
      <c r="J147" s="66"/>
      <c r="K147" s="20">
        <f>SUM(I147*J147)</f>
        <v>0</v>
      </c>
      <c r="M147" s="14"/>
      <c r="N147" s="14"/>
    </row>
    <row r="148" spans="1:14" s="11" customFormat="1" ht="12" customHeight="1" x14ac:dyDescent="0.15">
      <c r="A148" s="15" t="s">
        <v>184</v>
      </c>
      <c r="B148" s="115" t="s">
        <v>188</v>
      </c>
      <c r="C148" s="115"/>
      <c r="D148" s="115"/>
      <c r="E148" s="115"/>
      <c r="F148" s="115"/>
      <c r="G148" s="16" t="s">
        <v>12</v>
      </c>
      <c r="H148" s="19" t="s">
        <v>16</v>
      </c>
      <c r="I148" s="18">
        <v>13.776</v>
      </c>
      <c r="J148" s="65"/>
      <c r="K148" s="20">
        <f>SUM(I148*J148)</f>
        <v>0</v>
      </c>
      <c r="M148" s="14"/>
      <c r="N148" s="14"/>
    </row>
    <row r="149" spans="1:14" s="11" customFormat="1" ht="12" customHeight="1" thickBot="1" x14ac:dyDescent="0.2">
      <c r="A149" s="27" t="s">
        <v>185</v>
      </c>
      <c r="B149" s="116" t="s">
        <v>189</v>
      </c>
      <c r="C149" s="116"/>
      <c r="D149" s="116"/>
      <c r="E149" s="116"/>
      <c r="F149" s="116"/>
      <c r="G149" s="16" t="s">
        <v>12</v>
      </c>
      <c r="H149" s="28" t="s">
        <v>16</v>
      </c>
      <c r="I149" s="18">
        <v>13.776</v>
      </c>
      <c r="J149" s="68"/>
      <c r="K149" s="20">
        <f>SUM(I149*J149)</f>
        <v>0</v>
      </c>
      <c r="M149" s="14"/>
      <c r="N149" s="14"/>
    </row>
    <row r="150" spans="1:14" ht="12.75" hidden="1" customHeight="1" thickBot="1" x14ac:dyDescent="0.25">
      <c r="A150" s="57" t="s">
        <v>190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9"/>
    </row>
    <row r="151" spans="1:14" s="11" customFormat="1" ht="12" hidden="1" customHeight="1" x14ac:dyDescent="0.2">
      <c r="A151" s="15" t="s">
        <v>194</v>
      </c>
      <c r="B151" s="115" t="s">
        <v>191</v>
      </c>
      <c r="C151" s="115"/>
      <c r="D151" s="115"/>
      <c r="E151" s="115"/>
      <c r="F151" s="115"/>
      <c r="G151" s="28" t="s">
        <v>12</v>
      </c>
      <c r="H151" s="19" t="s">
        <v>16</v>
      </c>
      <c r="I151" s="18" t="e">
        <f>SUM(#REF!)-(#REF!*15%)</f>
        <v>#REF!</v>
      </c>
      <c r="J151" s="19"/>
      <c r="K151" s="20" t="e">
        <f>SUM(I151*J151)</f>
        <v>#REF!</v>
      </c>
      <c r="M151" s="14"/>
      <c r="N151" s="14"/>
    </row>
    <row r="152" spans="1:14" s="11" customFormat="1" ht="12" hidden="1" customHeight="1" thickBot="1" x14ac:dyDescent="0.2">
      <c r="A152" s="27" t="s">
        <v>194</v>
      </c>
      <c r="B152" s="116" t="s">
        <v>191</v>
      </c>
      <c r="C152" s="116"/>
      <c r="D152" s="116"/>
      <c r="E152" s="116"/>
      <c r="F152" s="116"/>
      <c r="G152" s="16" t="s">
        <v>11</v>
      </c>
      <c r="H152" s="28" t="s">
        <v>16</v>
      </c>
      <c r="I152" s="29" t="e">
        <f>SUM(#REF!)-(#REF!*15%)</f>
        <v>#REF!</v>
      </c>
      <c r="J152" s="16"/>
      <c r="K152" s="20" t="e">
        <f>SUM(I152*J152)</f>
        <v>#REF!</v>
      </c>
      <c r="M152" s="14"/>
      <c r="N152" s="14"/>
    </row>
    <row r="153" spans="1:14" s="62" customFormat="1" ht="20" customHeight="1" thickBot="1" x14ac:dyDescent="0.25">
      <c r="A153" s="122" t="s">
        <v>213</v>
      </c>
      <c r="B153" s="123"/>
      <c r="C153" s="123"/>
      <c r="D153" s="123"/>
      <c r="E153" s="123"/>
      <c r="F153" s="123"/>
      <c r="G153" s="123"/>
      <c r="H153" s="123"/>
      <c r="I153" s="123"/>
      <c r="J153" s="60">
        <f>SUM(J25:J58,J60:J152)</f>
        <v>0</v>
      </c>
      <c r="K153" s="61">
        <f>SUM(K146:K149,K141:K144,K131:K139,K123:K129,K115:K121,K111:K113, K101:K108,K86:K92,K72:K84,K67:K70,K60:K65,K25:K58,K94:K99)</f>
        <v>0</v>
      </c>
      <c r="M153" s="63"/>
      <c r="N153" s="63"/>
    </row>
    <row r="154" spans="1:14" x14ac:dyDescent="0.2">
      <c r="A154" s="77"/>
      <c r="D154" s="77"/>
    </row>
  </sheetData>
  <mergeCells count="133">
    <mergeCell ref="B129:F129"/>
    <mergeCell ref="B84:F84"/>
    <mergeCell ref="B86:F86"/>
    <mergeCell ref="B87:F87"/>
    <mergeCell ref="B88:F88"/>
    <mergeCell ref="B89:F89"/>
    <mergeCell ref="B90:F90"/>
    <mergeCell ref="B91:F91"/>
    <mergeCell ref="B92:F92"/>
    <mergeCell ref="B127:F127"/>
    <mergeCell ref="B128:F128"/>
    <mergeCell ref="B119:F119"/>
    <mergeCell ref="B120:F120"/>
    <mergeCell ref="B123:F123"/>
    <mergeCell ref="B124:F124"/>
    <mergeCell ref="B126:F126"/>
    <mergeCell ref="B125:F125"/>
    <mergeCell ref="B116:F116"/>
    <mergeCell ref="B118:F118"/>
    <mergeCell ref="B117:F117"/>
    <mergeCell ref="B121:F121"/>
    <mergeCell ref="B111:F111"/>
    <mergeCell ref="B112:F112"/>
    <mergeCell ref="B113:F113"/>
    <mergeCell ref="B109:F109"/>
    <mergeCell ref="B108:F108"/>
    <mergeCell ref="B68:F68"/>
    <mergeCell ref="B67:F67"/>
    <mergeCell ref="B69:F69"/>
    <mergeCell ref="B70:F70"/>
    <mergeCell ref="B62:F62"/>
    <mergeCell ref="B65:F65"/>
    <mergeCell ref="B53:F53"/>
    <mergeCell ref="B101:F101"/>
    <mergeCell ref="B102:F102"/>
    <mergeCell ref="B103:F103"/>
    <mergeCell ref="B104:F104"/>
    <mergeCell ref="B105:F105"/>
    <mergeCell ref="B106:F106"/>
    <mergeCell ref="B107:F107"/>
    <mergeCell ref="B72:F72"/>
    <mergeCell ref="B73:F73"/>
    <mergeCell ref="B74:F74"/>
    <mergeCell ref="B75:F75"/>
    <mergeCell ref="B98:F98"/>
    <mergeCell ref="I9:K9"/>
    <mergeCell ref="I10:K10"/>
    <mergeCell ref="I11:K11"/>
    <mergeCell ref="I12:K12"/>
    <mergeCell ref="A14:C14"/>
    <mergeCell ref="G14:K14"/>
    <mergeCell ref="A19:E19"/>
    <mergeCell ref="G19:K19"/>
    <mergeCell ref="A20:E20"/>
    <mergeCell ref="G20:K20"/>
    <mergeCell ref="A16:E16"/>
    <mergeCell ref="G16:K16"/>
    <mergeCell ref="A17:E17"/>
    <mergeCell ref="G17:K17"/>
    <mergeCell ref="A18:E18"/>
    <mergeCell ref="G18:K18"/>
    <mergeCell ref="B46:F46"/>
    <mergeCell ref="B52:F52"/>
    <mergeCell ref="B144:F144"/>
    <mergeCell ref="B27:F27"/>
    <mergeCell ref="B80:F80"/>
    <mergeCell ref="B115:F115"/>
    <mergeCell ref="B131:F131"/>
    <mergeCell ref="B79:F79"/>
    <mergeCell ref="B76:F76"/>
    <mergeCell ref="B81:F81"/>
    <mergeCell ref="B28:F28"/>
    <mergeCell ref="B134:F134"/>
    <mergeCell ref="B60:F60"/>
    <mergeCell ref="B61:F61"/>
    <mergeCell ref="B32:F32"/>
    <mergeCell ref="B36:F36"/>
    <mergeCell ref="B37:F37"/>
    <mergeCell ref="B38:F38"/>
    <mergeCell ref="B39:F39"/>
    <mergeCell ref="B57:F57"/>
    <mergeCell ref="B58:F58"/>
    <mergeCell ref="B35:F35"/>
    <mergeCell ref="B45:F45"/>
    <mergeCell ref="B34:F34"/>
    <mergeCell ref="A153:I153"/>
    <mergeCell ref="B82:F82"/>
    <mergeCell ref="B83:F83"/>
    <mergeCell ref="B22:F22"/>
    <mergeCell ref="B25:F25"/>
    <mergeCell ref="B26:F26"/>
    <mergeCell ref="B149:F149"/>
    <mergeCell ref="B146:F146"/>
    <mergeCell ref="B147:F147"/>
    <mergeCell ref="B148:F148"/>
    <mergeCell ref="B29:F29"/>
    <mergeCell ref="B30:F30"/>
    <mergeCell ref="B33:F33"/>
    <mergeCell ref="B40:F40"/>
    <mergeCell ref="B49:F49"/>
    <mergeCell ref="B47:F47"/>
    <mergeCell ref="B48:F48"/>
    <mergeCell ref="B137:F137"/>
    <mergeCell ref="B138:F138"/>
    <mergeCell ref="B139:F139"/>
    <mergeCell ref="B132:F132"/>
    <mergeCell ref="B133:F133"/>
    <mergeCell ref="B141:F141"/>
    <mergeCell ref="B31:F31"/>
    <mergeCell ref="B151:F151"/>
    <mergeCell ref="B152:F152"/>
    <mergeCell ref="B54:F54"/>
    <mergeCell ref="B55:F55"/>
    <mergeCell ref="B56:F56"/>
    <mergeCell ref="B41:F41"/>
    <mergeCell ref="B42:F42"/>
    <mergeCell ref="B43:F43"/>
    <mergeCell ref="B44:F44"/>
    <mergeCell ref="B50:F50"/>
    <mergeCell ref="B51:F51"/>
    <mergeCell ref="B63:F63"/>
    <mergeCell ref="B64:F64"/>
    <mergeCell ref="B77:F77"/>
    <mergeCell ref="B78:F78"/>
    <mergeCell ref="B135:F135"/>
    <mergeCell ref="B136:F136"/>
    <mergeCell ref="B94:F94"/>
    <mergeCell ref="B95:F95"/>
    <mergeCell ref="B96:F96"/>
    <mergeCell ref="B97:F97"/>
    <mergeCell ref="B99:F99"/>
    <mergeCell ref="B142:F142"/>
    <mergeCell ref="B143:F143"/>
  </mergeCells>
  <pageMargins left="0.25" right="0.25" top="0.75" bottom="0.75" header="0.3" footer="0.3"/>
  <pageSetup scale="87" fitToHeight="0" orientation="portrait" r:id="rId1"/>
  <rowBreaks count="1" manualBreakCount="1">
    <brk id="73" max="10" man="1"/>
  </rowBreaks>
  <ignoredErrors>
    <ignoredError sqref="A25:A27 A101:A107 A111:A113 A115:A121 A123:A129 A131:A139 A141:A144 A146:A149 A151:A152 A45:A58 A60:A65 A72:A83 A28:A33 A34:A42 A86:A92 A94:A97 A67:A70 A43:A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Stefanie-UBP</dc:creator>
  <cp:lastModifiedBy>Microsoft Office User</cp:lastModifiedBy>
  <cp:lastPrinted>2017-02-15T20:13:57Z</cp:lastPrinted>
  <dcterms:created xsi:type="dcterms:W3CDTF">2015-11-23T22:16:15Z</dcterms:created>
  <dcterms:modified xsi:type="dcterms:W3CDTF">2018-09-04T18:36:24Z</dcterms:modified>
</cp:coreProperties>
</file>