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klaters-my.sharepoint.com/personal/alastair_mann_linklaters_com/Documents/Desktop/Alastair/Personal/Meets/Minors Meets/"/>
    </mc:Choice>
  </mc:AlternateContent>
  <xr:revisionPtr revIDLastSave="923" documentId="13_ncr:1_{FFDA6325-4DD6-4631-A811-98B8CCED061D}" xr6:coauthVersionLast="47" xr6:coauthVersionMax="47" xr10:uidLastSave="{0D5382C1-1289-4234-AC2E-0EFB3D0C2765}"/>
  <bookViews>
    <workbookView xWindow="-75" yWindow="-16320" windowWidth="29040" windowHeight="15840" xr2:uid="{8C5B473B-1CC9-4A8C-A94C-9B940DA01DDE}"/>
  </bookViews>
  <sheets>
    <sheet name="Results " sheetId="1" r:id="rId1"/>
    <sheet name="Raw data" sheetId="2" state="hidden" r:id="rId2"/>
  </sheets>
  <definedNames>
    <definedName name="_xlnm._FilterDatabase" localSheetId="1" hidden="1">'Raw data'!$A$1:$E$1</definedName>
    <definedName name="_xlnm._FilterDatabase" localSheetId="0" hidden="1">'Results '!$A$2:$K$5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1" i="1" l="1"/>
  <c r="F251" i="1"/>
  <c r="E251" i="1"/>
  <c r="D251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37" i="1"/>
  <c r="F237" i="1"/>
  <c r="E237" i="1"/>
  <c r="D237" i="1"/>
  <c r="G236" i="1"/>
  <c r="F236" i="1"/>
  <c r="E236" i="1"/>
  <c r="D236" i="1"/>
  <c r="G239" i="1"/>
  <c r="F239" i="1"/>
  <c r="E239" i="1"/>
  <c r="D239" i="1"/>
  <c r="G238" i="1"/>
  <c r="F238" i="1"/>
  <c r="E238" i="1"/>
  <c r="D238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20" i="1"/>
  <c r="F220" i="1"/>
  <c r="E220" i="1"/>
  <c r="D220" i="1"/>
  <c r="G219" i="1"/>
  <c r="F219" i="1"/>
  <c r="E219" i="1"/>
  <c r="D219" i="1"/>
  <c r="G218" i="1"/>
  <c r="F218" i="1"/>
  <c r="E218" i="1"/>
  <c r="D218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1" i="1"/>
  <c r="F151" i="1"/>
  <c r="E151" i="1"/>
  <c r="D151" i="1"/>
  <c r="G150" i="1"/>
  <c r="F150" i="1"/>
  <c r="E150" i="1"/>
  <c r="D150" i="1"/>
  <c r="G149" i="1"/>
  <c r="F149" i="1"/>
  <c r="E149" i="1"/>
  <c r="D149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G142" i="1"/>
  <c r="F142" i="1"/>
  <c r="E142" i="1"/>
  <c r="D142" i="1"/>
  <c r="G141" i="1"/>
  <c r="F141" i="1"/>
  <c r="E141" i="1"/>
  <c r="D141" i="1"/>
  <c r="G140" i="1"/>
  <c r="F140" i="1"/>
  <c r="E140" i="1"/>
  <c r="D140" i="1"/>
  <c r="G139" i="1"/>
  <c r="F139" i="1"/>
  <c r="E139" i="1"/>
  <c r="D139" i="1"/>
  <c r="G136" i="1"/>
  <c r="F136" i="1"/>
  <c r="E136" i="1"/>
  <c r="D136" i="1"/>
  <c r="G135" i="1"/>
  <c r="F135" i="1"/>
  <c r="E135" i="1"/>
  <c r="D135" i="1"/>
  <c r="G134" i="1"/>
  <c r="F134" i="1"/>
  <c r="E134" i="1"/>
  <c r="D134" i="1"/>
  <c r="G133" i="1"/>
  <c r="F133" i="1"/>
  <c r="E133" i="1"/>
  <c r="D133" i="1"/>
  <c r="G132" i="1"/>
  <c r="F132" i="1"/>
  <c r="E132" i="1"/>
  <c r="D132" i="1"/>
  <c r="G131" i="1"/>
  <c r="F131" i="1"/>
  <c r="E131" i="1"/>
  <c r="D131" i="1"/>
  <c r="G128" i="1"/>
  <c r="F128" i="1"/>
  <c r="E128" i="1"/>
  <c r="D128" i="1"/>
  <c r="G127" i="1"/>
  <c r="F127" i="1"/>
  <c r="E127" i="1"/>
  <c r="D127" i="1"/>
  <c r="G126" i="1"/>
  <c r="F126" i="1"/>
  <c r="E126" i="1"/>
  <c r="D126" i="1"/>
  <c r="G125" i="1"/>
  <c r="F125" i="1"/>
  <c r="E125" i="1"/>
  <c r="D125" i="1"/>
  <c r="G124" i="1"/>
  <c r="F124" i="1"/>
  <c r="E124" i="1"/>
  <c r="D124" i="1"/>
  <c r="G123" i="1"/>
  <c r="F123" i="1"/>
  <c r="E123" i="1"/>
  <c r="D123" i="1"/>
  <c r="G120" i="1"/>
  <c r="F120" i="1"/>
  <c r="E120" i="1"/>
  <c r="D120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366" i="1"/>
  <c r="F366" i="1"/>
  <c r="E366" i="1"/>
  <c r="D366" i="1"/>
  <c r="G363" i="1"/>
  <c r="F363" i="1"/>
  <c r="E363" i="1"/>
  <c r="D363" i="1"/>
  <c r="G367" i="1"/>
  <c r="F367" i="1"/>
  <c r="E367" i="1"/>
  <c r="D367" i="1"/>
  <c r="G364" i="1"/>
  <c r="F364" i="1"/>
  <c r="E364" i="1"/>
  <c r="D364" i="1"/>
  <c r="G357" i="1"/>
  <c r="F357" i="1"/>
  <c r="E357" i="1"/>
  <c r="D357" i="1"/>
  <c r="G356" i="1"/>
  <c r="F356" i="1"/>
  <c r="E356" i="1"/>
  <c r="D356" i="1"/>
  <c r="G353" i="1"/>
  <c r="F353" i="1"/>
  <c r="E353" i="1"/>
  <c r="D353" i="1"/>
  <c r="G352" i="1"/>
  <c r="F352" i="1"/>
  <c r="E352" i="1"/>
  <c r="D352" i="1"/>
  <c r="G359" i="1"/>
  <c r="F359" i="1"/>
  <c r="E359" i="1"/>
  <c r="D359" i="1"/>
  <c r="G354" i="1"/>
  <c r="F354" i="1"/>
  <c r="E354" i="1"/>
  <c r="D354" i="1"/>
  <c r="G355" i="1"/>
  <c r="F355" i="1"/>
  <c r="E355" i="1"/>
  <c r="D355" i="1"/>
  <c r="G362" i="1"/>
  <c r="F362" i="1"/>
  <c r="E362" i="1"/>
  <c r="D362" i="1"/>
  <c r="G368" i="1"/>
  <c r="F368" i="1"/>
  <c r="E368" i="1"/>
  <c r="D368" i="1"/>
  <c r="G365" i="1"/>
  <c r="F365" i="1"/>
  <c r="E365" i="1"/>
  <c r="D365" i="1"/>
  <c r="G360" i="1"/>
  <c r="F360" i="1"/>
  <c r="E360" i="1"/>
  <c r="D360" i="1"/>
  <c r="G361" i="1"/>
  <c r="F361" i="1"/>
  <c r="E361" i="1"/>
  <c r="D361" i="1"/>
  <c r="G358" i="1"/>
  <c r="F358" i="1"/>
  <c r="E358" i="1"/>
  <c r="D358" i="1"/>
  <c r="G262" i="1"/>
  <c r="F262" i="1"/>
  <c r="E262" i="1"/>
  <c r="D262" i="1"/>
  <c r="G255" i="1"/>
  <c r="F255" i="1"/>
  <c r="E255" i="1"/>
  <c r="D255" i="1"/>
  <c r="G254" i="1"/>
  <c r="F254" i="1"/>
  <c r="E254" i="1"/>
  <c r="D254" i="1"/>
  <c r="G257" i="1"/>
  <c r="F257" i="1"/>
  <c r="E257" i="1"/>
  <c r="D257" i="1"/>
  <c r="G259" i="1"/>
  <c r="F259" i="1"/>
  <c r="E259" i="1"/>
  <c r="D259" i="1"/>
  <c r="G256" i="1"/>
  <c r="F256" i="1"/>
  <c r="E256" i="1"/>
  <c r="D256" i="1"/>
  <c r="G260" i="1"/>
  <c r="F260" i="1"/>
  <c r="E260" i="1"/>
  <c r="D260" i="1"/>
  <c r="G258" i="1"/>
  <c r="F258" i="1"/>
  <c r="E258" i="1"/>
  <c r="D258" i="1"/>
  <c r="G261" i="1"/>
  <c r="F261" i="1"/>
  <c r="E261" i="1"/>
  <c r="D261" i="1"/>
  <c r="G263" i="1"/>
  <c r="F263" i="1"/>
  <c r="E263" i="1"/>
  <c r="D263" i="1"/>
  <c r="D280" i="1"/>
  <c r="E280" i="1"/>
  <c r="F280" i="1"/>
  <c r="G280" i="1"/>
  <c r="D281" i="1"/>
  <c r="E281" i="1"/>
  <c r="F281" i="1"/>
  <c r="G281" i="1"/>
  <c r="D282" i="1"/>
  <c r="E282" i="1"/>
  <c r="F282" i="1"/>
  <c r="G282" i="1"/>
  <c r="D283" i="1"/>
  <c r="E283" i="1"/>
  <c r="F283" i="1"/>
  <c r="G283" i="1"/>
  <c r="D284" i="1"/>
  <c r="E284" i="1"/>
  <c r="F284" i="1"/>
  <c r="G284" i="1"/>
  <c r="D285" i="1"/>
  <c r="E285" i="1"/>
  <c r="F285" i="1"/>
  <c r="G285" i="1"/>
  <c r="D286" i="1"/>
  <c r="E286" i="1"/>
  <c r="F286" i="1"/>
  <c r="G286" i="1"/>
  <c r="D287" i="1"/>
  <c r="E287" i="1"/>
  <c r="F287" i="1"/>
  <c r="G287" i="1"/>
  <c r="D288" i="1"/>
  <c r="E288" i="1"/>
  <c r="F288" i="1"/>
  <c r="G288" i="1"/>
  <c r="D289" i="1"/>
  <c r="E289" i="1"/>
  <c r="F289" i="1"/>
  <c r="G289" i="1"/>
  <c r="D290" i="1"/>
  <c r="E290" i="1"/>
  <c r="F290" i="1"/>
  <c r="G290" i="1"/>
  <c r="D291" i="1"/>
  <c r="E291" i="1"/>
  <c r="F291" i="1"/>
  <c r="G291" i="1"/>
  <c r="D292" i="1"/>
  <c r="E292" i="1"/>
  <c r="F292" i="1"/>
  <c r="G292" i="1"/>
  <c r="D293" i="1"/>
  <c r="E293" i="1"/>
  <c r="F293" i="1"/>
  <c r="G293" i="1"/>
  <c r="D294" i="1"/>
  <c r="E294" i="1"/>
  <c r="F294" i="1"/>
  <c r="G294" i="1"/>
  <c r="D295" i="1"/>
  <c r="E295" i="1"/>
  <c r="F295" i="1"/>
  <c r="G295" i="1"/>
  <c r="D296" i="1"/>
  <c r="E296" i="1"/>
  <c r="F296" i="1"/>
  <c r="G296" i="1"/>
  <c r="D299" i="1"/>
  <c r="E299" i="1"/>
  <c r="F299" i="1"/>
  <c r="G299" i="1"/>
  <c r="G374" i="1"/>
  <c r="F374" i="1"/>
  <c r="E374" i="1"/>
  <c r="D374" i="1"/>
  <c r="G370" i="1"/>
  <c r="F370" i="1"/>
  <c r="E370" i="1"/>
  <c r="D370" i="1"/>
  <c r="G373" i="1"/>
  <c r="F373" i="1"/>
  <c r="E373" i="1"/>
  <c r="D373" i="1"/>
  <c r="G372" i="1"/>
  <c r="F372" i="1"/>
  <c r="E372" i="1"/>
  <c r="D372" i="1"/>
  <c r="G371" i="1"/>
  <c r="F371" i="1"/>
  <c r="E371" i="1"/>
  <c r="D371" i="1"/>
  <c r="G348" i="1"/>
  <c r="F348" i="1"/>
  <c r="E348" i="1"/>
  <c r="D348" i="1"/>
  <c r="G349" i="1"/>
  <c r="F349" i="1"/>
  <c r="E349" i="1"/>
  <c r="D349" i="1"/>
  <c r="G343" i="1"/>
  <c r="F343" i="1"/>
  <c r="E343" i="1"/>
  <c r="D343" i="1"/>
  <c r="G347" i="1"/>
  <c r="F347" i="1"/>
  <c r="E347" i="1"/>
  <c r="D347" i="1"/>
  <c r="G341" i="1"/>
  <c r="F341" i="1"/>
  <c r="E341" i="1"/>
  <c r="D341" i="1"/>
  <c r="G337" i="1"/>
  <c r="F337" i="1"/>
  <c r="E337" i="1"/>
  <c r="D337" i="1"/>
  <c r="G340" i="1"/>
  <c r="F340" i="1"/>
  <c r="E340" i="1"/>
  <c r="D340" i="1"/>
  <c r="G339" i="1"/>
  <c r="F339" i="1"/>
  <c r="E339" i="1"/>
  <c r="D339" i="1"/>
  <c r="G346" i="1"/>
  <c r="F346" i="1"/>
  <c r="E346" i="1"/>
  <c r="D346" i="1"/>
  <c r="G344" i="1"/>
  <c r="F344" i="1"/>
  <c r="E344" i="1"/>
  <c r="D344" i="1"/>
  <c r="G345" i="1"/>
  <c r="F345" i="1"/>
  <c r="E345" i="1"/>
  <c r="D345" i="1"/>
  <c r="G335" i="1"/>
  <c r="F335" i="1"/>
  <c r="E335" i="1"/>
  <c r="D335" i="1"/>
  <c r="G338" i="1"/>
  <c r="F338" i="1"/>
  <c r="E338" i="1"/>
  <c r="D338" i="1"/>
  <c r="G342" i="1"/>
  <c r="F342" i="1"/>
  <c r="E342" i="1"/>
  <c r="D342" i="1"/>
  <c r="G336" i="1"/>
  <c r="F336" i="1"/>
  <c r="E336" i="1"/>
  <c r="D336" i="1"/>
  <c r="G277" i="1"/>
  <c r="F277" i="1"/>
  <c r="E277" i="1"/>
  <c r="D277" i="1"/>
  <c r="G276" i="1"/>
  <c r="F276" i="1"/>
  <c r="E276" i="1"/>
  <c r="D276" i="1"/>
  <c r="G273" i="1"/>
  <c r="F273" i="1"/>
  <c r="E273" i="1"/>
  <c r="D273" i="1"/>
  <c r="G272" i="1"/>
  <c r="F272" i="1"/>
  <c r="E272" i="1"/>
  <c r="D272" i="1"/>
  <c r="G271" i="1"/>
  <c r="F271" i="1"/>
  <c r="E271" i="1"/>
  <c r="D271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314" i="1"/>
  <c r="F314" i="1"/>
  <c r="E314" i="1"/>
  <c r="D314" i="1"/>
  <c r="G315" i="1"/>
  <c r="F315" i="1"/>
  <c r="E315" i="1"/>
  <c r="D315" i="1"/>
  <c r="G313" i="1"/>
  <c r="F313" i="1"/>
  <c r="E313" i="1"/>
  <c r="D313" i="1"/>
  <c r="G302" i="1"/>
  <c r="F302" i="1"/>
  <c r="E302" i="1"/>
  <c r="D302" i="1"/>
  <c r="G307" i="1"/>
  <c r="F307" i="1"/>
  <c r="E307" i="1"/>
  <c r="D307" i="1"/>
  <c r="G301" i="1"/>
  <c r="F301" i="1"/>
  <c r="E301" i="1"/>
  <c r="D301" i="1"/>
  <c r="G310" i="1"/>
  <c r="F310" i="1"/>
  <c r="E310" i="1"/>
  <c r="D310" i="1"/>
  <c r="G305" i="1"/>
  <c r="F305" i="1"/>
  <c r="E305" i="1"/>
  <c r="D305" i="1"/>
  <c r="G308" i="1"/>
  <c r="F308" i="1"/>
  <c r="E308" i="1"/>
  <c r="D308" i="1"/>
  <c r="G304" i="1"/>
  <c r="F304" i="1"/>
  <c r="E304" i="1"/>
  <c r="D304" i="1"/>
  <c r="G306" i="1"/>
  <c r="F306" i="1"/>
  <c r="E306" i="1"/>
  <c r="D306" i="1"/>
  <c r="G311" i="1"/>
  <c r="F311" i="1"/>
  <c r="E311" i="1"/>
  <c r="D311" i="1"/>
  <c r="G303" i="1"/>
  <c r="F303" i="1"/>
  <c r="E303" i="1"/>
  <c r="D303" i="1"/>
  <c r="G300" i="1"/>
  <c r="F300" i="1"/>
  <c r="E300" i="1"/>
  <c r="D300" i="1"/>
  <c r="G316" i="1"/>
  <c r="F316" i="1"/>
  <c r="E316" i="1"/>
  <c r="D316" i="1"/>
  <c r="G312" i="1"/>
  <c r="F312" i="1"/>
  <c r="E312" i="1"/>
  <c r="D312" i="1"/>
  <c r="G309" i="1"/>
  <c r="F309" i="1"/>
  <c r="E309" i="1"/>
  <c r="D309" i="1"/>
  <c r="G325" i="1"/>
  <c r="F325" i="1"/>
  <c r="E325" i="1"/>
  <c r="D325" i="1"/>
  <c r="G323" i="1"/>
  <c r="F323" i="1"/>
  <c r="E323" i="1"/>
  <c r="D323" i="1"/>
  <c r="G321" i="1"/>
  <c r="F321" i="1"/>
  <c r="E321" i="1"/>
  <c r="D321" i="1"/>
  <c r="G319" i="1"/>
  <c r="F319" i="1"/>
  <c r="E319" i="1"/>
  <c r="D319" i="1"/>
  <c r="G320" i="1"/>
  <c r="F320" i="1"/>
  <c r="E320" i="1"/>
  <c r="D320" i="1"/>
  <c r="G332" i="1"/>
  <c r="F332" i="1"/>
  <c r="E332" i="1"/>
  <c r="D332" i="1"/>
  <c r="G326" i="1"/>
  <c r="F326" i="1"/>
  <c r="E326" i="1"/>
  <c r="D326" i="1"/>
  <c r="G330" i="1"/>
  <c r="F330" i="1"/>
  <c r="E330" i="1"/>
  <c r="D330" i="1"/>
  <c r="G331" i="1"/>
  <c r="F331" i="1"/>
  <c r="E331" i="1"/>
  <c r="D331" i="1"/>
  <c r="G327" i="1"/>
  <c r="F327" i="1"/>
  <c r="E327" i="1"/>
  <c r="D327" i="1"/>
  <c r="G329" i="1"/>
  <c r="F329" i="1"/>
  <c r="E329" i="1"/>
  <c r="D329" i="1"/>
  <c r="G324" i="1"/>
  <c r="F324" i="1"/>
  <c r="E324" i="1"/>
  <c r="D324" i="1"/>
  <c r="G322" i="1"/>
  <c r="F322" i="1"/>
  <c r="E322" i="1"/>
  <c r="D322" i="1"/>
  <c r="G328" i="1"/>
  <c r="F328" i="1"/>
  <c r="E328" i="1"/>
  <c r="D328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47" i="1"/>
  <c r="F47" i="1"/>
  <c r="E47" i="1"/>
  <c r="D47" i="1"/>
  <c r="G50" i="1"/>
  <c r="F50" i="1"/>
  <c r="E50" i="1"/>
  <c r="D50" i="1"/>
  <c r="G49" i="1"/>
  <c r="F49" i="1"/>
  <c r="E49" i="1"/>
  <c r="D49" i="1"/>
  <c r="G48" i="1"/>
  <c r="F48" i="1"/>
  <c r="E48" i="1"/>
  <c r="D48" i="1"/>
  <c r="G46" i="1"/>
  <c r="F46" i="1"/>
  <c r="E46" i="1"/>
  <c r="D46" i="1"/>
  <c r="G45" i="1"/>
  <c r="F45" i="1"/>
  <c r="E45" i="1"/>
  <c r="D45" i="1"/>
  <c r="G44" i="1"/>
  <c r="F44" i="1"/>
  <c r="E44" i="1"/>
  <c r="D44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D4" i="1"/>
  <c r="E4" i="1"/>
  <c r="F4" i="1"/>
  <c r="G4" i="1"/>
  <c r="D5" i="1"/>
  <c r="E5" i="1"/>
  <c r="F5" i="1"/>
  <c r="G5" i="1"/>
  <c r="G3" i="1"/>
  <c r="F3" i="1"/>
  <c r="E3" i="1"/>
  <c r="D3" i="1"/>
</calcChain>
</file>

<file path=xl/sharedStrings.xml><?xml version="1.0" encoding="utf-8"?>
<sst xmlns="http://schemas.openxmlformats.org/spreadsheetml/2006/main" count="474" uniqueCount="267">
  <si>
    <t>Competitor</t>
  </si>
  <si>
    <t>Position</t>
  </si>
  <si>
    <t>Club/School</t>
  </si>
  <si>
    <t>Performance</t>
  </si>
  <si>
    <t>No.</t>
  </si>
  <si>
    <t>WGEL</t>
  </si>
  <si>
    <t>Number</t>
  </si>
  <si>
    <t>Harlow AC</t>
  </si>
  <si>
    <t>School Year</t>
  </si>
  <si>
    <t>Watford Harriers</t>
  </si>
  <si>
    <t>Sex</t>
  </si>
  <si>
    <t>Scool Year</t>
  </si>
  <si>
    <t>Vale of Aylesbury</t>
  </si>
  <si>
    <t>Sophie Osborn</t>
  </si>
  <si>
    <t>Mila Bustamante</t>
  </si>
  <si>
    <t>Ariella Haque</t>
  </si>
  <si>
    <t>Dacorum</t>
  </si>
  <si>
    <t>Javier Bustamante</t>
  </si>
  <si>
    <t>Anabelle Comploi</t>
  </si>
  <si>
    <t>Jack Tonge</t>
  </si>
  <si>
    <t>Jax Connor</t>
  </si>
  <si>
    <t xml:space="preserve">Charlotte Williams </t>
  </si>
  <si>
    <t>Anya Rochester</t>
  </si>
  <si>
    <t xml:space="preserve"> Long Jump - Year 1 / 2 / 3 Boys</t>
  </si>
  <si>
    <t xml:space="preserve"> Long Jump - Year 1 / 2 / 3 Girls</t>
  </si>
  <si>
    <t xml:space="preserve"> Long Jump - Year 4 / 5 Girls</t>
  </si>
  <si>
    <t xml:space="preserve"> Long Jump - Year 6 / 7 / 8 Girls</t>
  </si>
  <si>
    <t xml:space="preserve"> Long Jump - Year 4 / 5 Boys</t>
  </si>
  <si>
    <t>Gender</t>
  </si>
  <si>
    <t>F</t>
  </si>
  <si>
    <t>M</t>
  </si>
  <si>
    <t>Charlie Wilson</t>
  </si>
  <si>
    <t>Kristian Petrov</t>
  </si>
  <si>
    <t>Blake Mintah</t>
  </si>
  <si>
    <t>Aram Mintah</t>
  </si>
  <si>
    <t>Wycombe Phoenix harriers</t>
  </si>
  <si>
    <t>Harry McDonald</t>
  </si>
  <si>
    <t xml:space="preserve">Lucy Richards </t>
  </si>
  <si>
    <t>WSEH</t>
  </si>
  <si>
    <t>Jacob Osborne</t>
  </si>
  <si>
    <t>Charlie Tonge</t>
  </si>
  <si>
    <t>Olivia Morgan</t>
  </si>
  <si>
    <t>Liam Gosrani</t>
  </si>
  <si>
    <t>Sylvie Williams</t>
  </si>
  <si>
    <t>Adreanna Springer</t>
  </si>
  <si>
    <t>Chloe Willson</t>
  </si>
  <si>
    <t>Highwood Primary School</t>
  </si>
  <si>
    <t>St Catherines's of Sienna</t>
  </si>
  <si>
    <t>Sienna Finnegan</t>
  </si>
  <si>
    <t>SSA</t>
  </si>
  <si>
    <t>Anna Roach</t>
  </si>
  <si>
    <t>Darcie Bruce</t>
  </si>
  <si>
    <t>Amelia Calaby</t>
  </si>
  <si>
    <t>Laila Burgess-Chaffe</t>
  </si>
  <si>
    <t>Bilqis Fofana</t>
  </si>
  <si>
    <t xml:space="preserve">Dylan Williams </t>
  </si>
  <si>
    <t>Karthik Sundaram</t>
  </si>
  <si>
    <t>Monty Lewis</t>
  </si>
  <si>
    <t>Elliott Walker</t>
  </si>
  <si>
    <t>William Norris</t>
  </si>
  <si>
    <t>Temilayo Fadahunsi</t>
  </si>
  <si>
    <t>Emily Norris</t>
  </si>
  <si>
    <t>Lillia Bowen</t>
  </si>
  <si>
    <t>Saskia Cole</t>
  </si>
  <si>
    <t>Evelyn Cain</t>
  </si>
  <si>
    <t>Luisa Passerini</t>
  </si>
  <si>
    <t>Isabella Springer</t>
  </si>
  <si>
    <t>Zac Williams</t>
  </si>
  <si>
    <t>Dina Bozorgi</t>
  </si>
  <si>
    <t>Race 3: 60mH - Y5 Girls</t>
  </si>
  <si>
    <t>01:52:20</t>
  </si>
  <si>
    <t>01:38:60</t>
  </si>
  <si>
    <t xml:space="preserve"> Long Jump - Year 6 / 7 Boys</t>
  </si>
  <si>
    <t>Minors Open Meeting Results 1st September 2024</t>
  </si>
  <si>
    <t>Ava Lamb</t>
  </si>
  <si>
    <t>Shilph Williams Donaldson</t>
  </si>
  <si>
    <t>Itzel Ochoa Dos Santos</t>
  </si>
  <si>
    <t>Whitchurch School</t>
  </si>
  <si>
    <t>-</t>
  </si>
  <si>
    <t>Holy Rood</t>
  </si>
  <si>
    <t>Abbots Langley School</t>
  </si>
  <si>
    <t>Epping Primary</t>
  </si>
  <si>
    <t>Chorleywood Primary</t>
  </si>
  <si>
    <t>John Hempden School</t>
  </si>
  <si>
    <t>Lily Paler</t>
  </si>
  <si>
    <t>Rose McGowan</t>
  </si>
  <si>
    <t>Judi Danso</t>
  </si>
  <si>
    <t>Charlie Matthews</t>
  </si>
  <si>
    <t>Lucia Kai Kai</t>
  </si>
  <si>
    <t>Lois Spendiff</t>
  </si>
  <si>
    <t>Amari Dawodu-Anderson</t>
  </si>
  <si>
    <t>Daniel Tibold</t>
  </si>
  <si>
    <t>Thames Valley</t>
  </si>
  <si>
    <t>Kudos AC</t>
  </si>
  <si>
    <t>Wycombe Phoenix Harriers</t>
  </si>
  <si>
    <t>St Pauls CofE School</t>
  </si>
  <si>
    <t>Herts Phoenix AC</t>
  </si>
  <si>
    <t>Freddie Howcutt</t>
  </si>
  <si>
    <t>Jack Lamb</t>
  </si>
  <si>
    <t>Dorian Smoth</t>
  </si>
  <si>
    <t>Chiara Beckford</t>
  </si>
  <si>
    <t>Daniel Mercer</t>
  </si>
  <si>
    <t>Zyana Smith</t>
  </si>
  <si>
    <t>Ethan Chicos</t>
  </si>
  <si>
    <t>Teddy Finnegan</t>
  </si>
  <si>
    <t>Ruby Sawmynaden</t>
  </si>
  <si>
    <t>Frankie Rayner</t>
  </si>
  <si>
    <t>Nicholas Hinds</t>
  </si>
  <si>
    <t>Nina Ritchie</t>
  </si>
  <si>
    <t>Nour Fatnoui</t>
  </si>
  <si>
    <t>Joseph Puatez</t>
  </si>
  <si>
    <t>Oliver Dixon</t>
  </si>
  <si>
    <t xml:space="preserve">Chiltern Harriers </t>
  </si>
  <si>
    <t>Brentwood Beagles</t>
  </si>
  <si>
    <t>Olivia Greaves</t>
  </si>
  <si>
    <t>Clemence Mitchell</t>
  </si>
  <si>
    <t>Nola Glover-Hammond</t>
  </si>
  <si>
    <t>William Curtis</t>
  </si>
  <si>
    <t>Iara Ochos Dos Santos</t>
  </si>
  <si>
    <t>Jemima Nicholas</t>
  </si>
  <si>
    <t>Eilidh Wilson</t>
  </si>
  <si>
    <t>Bertie Alley</t>
  </si>
  <si>
    <t xml:space="preserve">Rhys Williams </t>
  </si>
  <si>
    <t>Freya McGowan</t>
  </si>
  <si>
    <t>Aldenham</t>
  </si>
  <si>
    <t>Emily McDormack</t>
  </si>
  <si>
    <t>Amelia Cooper</t>
  </si>
  <si>
    <t>St Albans AC</t>
  </si>
  <si>
    <t>Samuel Ryder Academy</t>
  </si>
  <si>
    <t>Killgreen School</t>
  </si>
  <si>
    <t>Simran Raiytt</t>
  </si>
  <si>
    <t>Cayden Hudson</t>
  </si>
  <si>
    <t>Maya Asaad</t>
  </si>
  <si>
    <t>Elsie Johnson</t>
  </si>
  <si>
    <t>Chenai Auld</t>
  </si>
  <si>
    <t>Max Cheetham</t>
  </si>
  <si>
    <t>Ella Pinder</t>
  </si>
  <si>
    <t>Joseph Nicholas</t>
  </si>
  <si>
    <t>Natasha Bishop</t>
  </si>
  <si>
    <t>Isla Wilson</t>
  </si>
  <si>
    <t>William Barry-Daly</t>
  </si>
  <si>
    <t>Chloe Ward</t>
  </si>
  <si>
    <t>Finan Cunningham</t>
  </si>
  <si>
    <t>Ina Dhoke</t>
  </si>
  <si>
    <t>Eddie Evans</t>
  </si>
  <si>
    <t>Albert Kingshott</t>
  </si>
  <si>
    <t>Peony Kingshott</t>
  </si>
  <si>
    <t>Reggie Stanley-Kinsella</t>
  </si>
  <si>
    <t>Skyla Simms-Johnson</t>
  </si>
  <si>
    <t>Ivor Obiora</t>
  </si>
  <si>
    <t>Leo Ciarlet</t>
  </si>
  <si>
    <t>Ethan Ward</t>
  </si>
  <si>
    <t>Molly Hayward</t>
  </si>
  <si>
    <t>Harvey Courtledge</t>
  </si>
  <si>
    <t>Amelia</t>
  </si>
  <si>
    <t>Alice Vernon</t>
  </si>
  <si>
    <t>Hattie Stewart-Quantrell</t>
  </si>
  <si>
    <t>Eloise Wouters</t>
  </si>
  <si>
    <t>Lucio Da Costa</t>
  </si>
  <si>
    <t>Lucas Sawetz</t>
  </si>
  <si>
    <t>Jemima Watson</t>
  </si>
  <si>
    <t>Samson Patel</t>
  </si>
  <si>
    <t>Isabelle McEntyre</t>
  </si>
  <si>
    <t>Jamirez Waters</t>
  </si>
  <si>
    <t>Race 2: 60mH - Y4 Mixed</t>
  </si>
  <si>
    <t>Race 4: 60mH - Y5 Girls</t>
  </si>
  <si>
    <t>Race 5: 60mH - Y5 Girls</t>
  </si>
  <si>
    <t>Race 6: 60mH - Y5 Boys</t>
  </si>
  <si>
    <t>Race 7: 70mH - Y6 Girls</t>
  </si>
  <si>
    <t>James Curtis</t>
  </si>
  <si>
    <t>Merchant Taylors</t>
  </si>
  <si>
    <t>Race 9: 75m - Y2 Mixed</t>
  </si>
  <si>
    <t>Race 8: 75m - Y1 / Y2 Mixed</t>
  </si>
  <si>
    <t>Race 1: 60mH - Y4 / Y5 Girls</t>
  </si>
  <si>
    <t xml:space="preserve">Race 10: 75m - Y3 Girls </t>
  </si>
  <si>
    <t>Race 11: 75m - Y2 / Y3 Girls</t>
  </si>
  <si>
    <t>Race 12: 75m - Y3 Boys</t>
  </si>
  <si>
    <t>Race 13: 75m - Y3 Boys</t>
  </si>
  <si>
    <t>Race 14: 80m - Y4 / Y5 Girls</t>
  </si>
  <si>
    <t>Race 15: 80m Y4 Boys</t>
  </si>
  <si>
    <t>Ariana Farino</t>
  </si>
  <si>
    <t xml:space="preserve">Shot Putt - Year 6 / 7 Girls </t>
  </si>
  <si>
    <t>Shot Putt - Year 6 Boys</t>
  </si>
  <si>
    <t>Withdrawn</t>
  </si>
  <si>
    <t>Javelin Bullet - Year 4 / 5 Mixed</t>
  </si>
  <si>
    <t>Race 16: 80m - Y5 Girls</t>
  </si>
  <si>
    <t>Race 17:  80m - Y5 Girls</t>
  </si>
  <si>
    <t>Race 18: 80m - Y5 Boys</t>
  </si>
  <si>
    <t>Race 19: 80m - Y5 Boys</t>
  </si>
  <si>
    <t>Race 20: 80m - Y5 Boys</t>
  </si>
  <si>
    <t>Race 21: 100m - Y6 Girls</t>
  </si>
  <si>
    <t>Race 22: 100m - Y6 / Y7 Boys</t>
  </si>
  <si>
    <t>Race 23: 100m - Y7 / Y8 Girls</t>
  </si>
  <si>
    <t xml:space="preserve">Race 24: 400m - Y1 / Y2 Mixed </t>
  </si>
  <si>
    <t>01:27:10</t>
  </si>
  <si>
    <t>01:31:90</t>
  </si>
  <si>
    <t>01:34:40</t>
  </si>
  <si>
    <t>01:39:00</t>
  </si>
  <si>
    <t>01:41:60</t>
  </si>
  <si>
    <t>01:44:70</t>
  </si>
  <si>
    <t>01:45:30</t>
  </si>
  <si>
    <t>01:48:20</t>
  </si>
  <si>
    <t>01:50:10</t>
  </si>
  <si>
    <t>01:52:00</t>
  </si>
  <si>
    <t>01:58:70</t>
  </si>
  <si>
    <t>Race 25: 400m - Y3 Girls</t>
  </si>
  <si>
    <t>01:24:40</t>
  </si>
  <si>
    <t>01:21:40</t>
  </si>
  <si>
    <t>01:28:90</t>
  </si>
  <si>
    <t>01:30:00</t>
  </si>
  <si>
    <t>01:42:00</t>
  </si>
  <si>
    <t>01:42:80</t>
  </si>
  <si>
    <t>02:04:80</t>
  </si>
  <si>
    <t>01:15:20</t>
  </si>
  <si>
    <t>01:16:00</t>
  </si>
  <si>
    <t>01:19:00</t>
  </si>
  <si>
    <t>01:19:30</t>
  </si>
  <si>
    <t>01:21:20</t>
  </si>
  <si>
    <t>01:25:60</t>
  </si>
  <si>
    <t>01:28:30</t>
  </si>
  <si>
    <t>01:30:70</t>
  </si>
  <si>
    <t>01:31:80</t>
  </si>
  <si>
    <t>01:33:20</t>
  </si>
  <si>
    <t>01:52:10</t>
  </si>
  <si>
    <t>01:53:90</t>
  </si>
  <si>
    <t>Race 26: 400m - Y3 Boys</t>
  </si>
  <si>
    <t>Race 27: 800m - Y6 / Y7 Mixed</t>
  </si>
  <si>
    <t>02:34:10</t>
  </si>
  <si>
    <t>02:38:20</t>
  </si>
  <si>
    <t>02:53:80</t>
  </si>
  <si>
    <t>02:59:20</t>
  </si>
  <si>
    <t>03:02:40</t>
  </si>
  <si>
    <t>03:07:40</t>
  </si>
  <si>
    <t>03:25:70</t>
  </si>
  <si>
    <t>03:45:40</t>
  </si>
  <si>
    <t>Race 28: 600m - Y4 Mixed</t>
  </si>
  <si>
    <t>02:05:00</t>
  </si>
  <si>
    <t>02:05:10</t>
  </si>
  <si>
    <t>02:08:70</t>
  </si>
  <si>
    <t>02:13:30</t>
  </si>
  <si>
    <t>02:13:80</t>
  </si>
  <si>
    <t>02:18:50</t>
  </si>
  <si>
    <t>02:33:10</t>
  </si>
  <si>
    <t>02:33:80</t>
  </si>
  <si>
    <t>02:37:10</t>
  </si>
  <si>
    <t>Race 29: 600m - Y4 / Y5 Girls</t>
  </si>
  <si>
    <t>01:49:30</t>
  </si>
  <si>
    <t>01:53:10</t>
  </si>
  <si>
    <t>02:02:10</t>
  </si>
  <si>
    <t>02:05:20</t>
  </si>
  <si>
    <t>02:06:90</t>
  </si>
  <si>
    <t>02:23:60</t>
  </si>
  <si>
    <t>02:25:30</t>
  </si>
  <si>
    <t>02:27:70</t>
  </si>
  <si>
    <t>02:34:90</t>
  </si>
  <si>
    <t>02:37:20</t>
  </si>
  <si>
    <t xml:space="preserve">Race 30: 600m - Y5 Boys </t>
  </si>
  <si>
    <t>01:48:80</t>
  </si>
  <si>
    <t>01:51:10</t>
  </si>
  <si>
    <t>01:53:50</t>
  </si>
  <si>
    <t>01:54:40</t>
  </si>
  <si>
    <t>02:01:30</t>
  </si>
  <si>
    <t>02:14:80</t>
  </si>
  <si>
    <t>02:16:90</t>
  </si>
  <si>
    <t>02:40:00</t>
  </si>
  <si>
    <t>02:48:10</t>
  </si>
  <si>
    <t>Ezrayah Latham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</si>
</sst>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21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164" fontId="0" fillId="2" borderId="0" xfId="0" applyNumberFormat="1" applyFill="1"/>
    <xf numFmtId="0" fontId="1" fillId="5" borderId="0" xfId="0" applyFont="1" applyFill="1"/>
    <xf numFmtId="0" fontId="5" fillId="2" borderId="0" xfId="0" applyFont="1" applyFill="1" applyAlignment="1">
      <alignment horizontal="right"/>
    </xf>
    <xf numFmtId="0" fontId="1" fillId="6" borderId="0" xfId="0" applyFont="1" applyFill="1"/>
    <xf numFmtId="0" fontId="4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F6FE-AB07-4B27-83CE-7DC41E08BE98}">
  <dimension ref="A1:K374"/>
  <sheetViews>
    <sheetView tabSelected="1" zoomScale="90" zoomScaleNormal="90" workbookViewId="0">
      <selection sqref="A1:H1"/>
    </sheetView>
  </sheetViews>
  <sheetFormatPr defaultRowHeight="14.5" x14ac:dyDescent="0.35"/>
  <cols>
    <col min="1" max="1" width="30.08984375" customWidth="1"/>
    <col min="2" max="2" width="8.26953125" style="2" bestFit="1" customWidth="1"/>
    <col min="3" max="3" width="13.1796875" style="2" customWidth="1"/>
    <col min="4" max="4" width="20.26953125" customWidth="1"/>
    <col min="5" max="5" width="24.453125" bestFit="1" customWidth="1"/>
    <col min="6" max="6" width="13.6328125" style="12" bestFit="1" customWidth="1"/>
    <col min="7" max="7" width="9.54296875" style="12" customWidth="1"/>
    <col min="8" max="8" width="13.453125" customWidth="1"/>
    <col min="10" max="10" width="43.453125" customWidth="1"/>
    <col min="11" max="11" width="39.81640625" customWidth="1"/>
  </cols>
  <sheetData>
    <row r="1" spans="1:11" ht="36" customHeight="1" thickBot="1" x14ac:dyDescent="0.4">
      <c r="A1" s="22" t="s">
        <v>73</v>
      </c>
      <c r="B1" s="23"/>
      <c r="C1" s="23"/>
      <c r="D1" s="23"/>
      <c r="E1" s="23"/>
      <c r="F1" s="23"/>
      <c r="G1" s="23"/>
      <c r="H1" s="24"/>
    </row>
    <row r="2" spans="1:11" x14ac:dyDescent="0.35">
      <c r="B2" s="5" t="s">
        <v>1</v>
      </c>
      <c r="C2" s="5" t="s">
        <v>4</v>
      </c>
      <c r="D2" s="1" t="s">
        <v>0</v>
      </c>
      <c r="E2" s="1" t="s">
        <v>2</v>
      </c>
      <c r="F2" s="13" t="s">
        <v>11</v>
      </c>
      <c r="G2" s="13" t="s">
        <v>28</v>
      </c>
      <c r="H2" s="1" t="s">
        <v>3</v>
      </c>
    </row>
    <row r="3" spans="1:11" x14ac:dyDescent="0.35">
      <c r="A3" s="9" t="s">
        <v>173</v>
      </c>
      <c r="B3" s="6">
        <v>1</v>
      </c>
      <c r="C3" s="6">
        <v>28</v>
      </c>
      <c r="D3" s="4" t="str">
        <f>VLOOKUP(C3,'Raw data'!$A$2:$E$117,2,FALSE)</f>
        <v>Laila Burgess-Chaffe</v>
      </c>
      <c r="E3" s="4" t="str">
        <f>VLOOKUP(C3,'Raw data'!$A$2:$E$117,3,FALSE)</f>
        <v>Harlow AC</v>
      </c>
      <c r="F3" s="6">
        <f>VLOOKUP(C3,'Raw data'!$A$2:$E$117,4,FALSE)</f>
        <v>4</v>
      </c>
      <c r="G3" s="6" t="str">
        <f>VLOOKUP(C3,'Raw data'!$A$2:$E$117,5,FALSE)</f>
        <v>F</v>
      </c>
      <c r="H3" s="4">
        <v>12.5</v>
      </c>
    </row>
    <row r="4" spans="1:11" x14ac:dyDescent="0.35">
      <c r="A4" s="3"/>
      <c r="B4" s="6">
        <v>2</v>
      </c>
      <c r="C4" s="6">
        <v>103</v>
      </c>
      <c r="D4" s="4" t="str">
        <f>VLOOKUP(C4,'Raw data'!$A$2:$E$117,2,FALSE)</f>
        <v>Ariana Farino</v>
      </c>
      <c r="E4" s="4" t="str">
        <f>VLOOKUP(C4,'Raw data'!$A$2:$E$117,3,FALSE)</f>
        <v>Watford Harriers</v>
      </c>
      <c r="F4" s="6">
        <f>VLOOKUP(C4,'Raw data'!$A$2:$E$117,4,FALSE)</f>
        <v>5</v>
      </c>
      <c r="G4" s="6" t="str">
        <f>VLOOKUP(C4,'Raw data'!$A$2:$E$117,5,FALSE)</f>
        <v>F</v>
      </c>
      <c r="H4" s="4">
        <v>12.5</v>
      </c>
      <c r="K4" s="1"/>
    </row>
    <row r="5" spans="1:11" x14ac:dyDescent="0.35">
      <c r="A5" s="3"/>
      <c r="B5" s="6">
        <v>3</v>
      </c>
      <c r="C5" s="6">
        <v>120</v>
      </c>
      <c r="D5" s="4" t="str">
        <f>VLOOKUP(C5,'Raw data'!$A$2:$E$117,2,FALSE)</f>
        <v>Nola Glover-Hammond</v>
      </c>
      <c r="E5" s="4" t="str">
        <f>VLOOKUP(C5,'Raw data'!$A$2:$E$117,3,FALSE)</f>
        <v>WGEL</v>
      </c>
      <c r="F5" s="6">
        <f>VLOOKUP(C5,'Raw data'!$A$2:$E$117,4,FALSE)</f>
        <v>4</v>
      </c>
      <c r="G5" s="6" t="str">
        <f>VLOOKUP(C5,'Raw data'!$A$2:$E$117,5,FALSE)</f>
        <v>F</v>
      </c>
      <c r="H5" s="4">
        <v>20.6</v>
      </c>
      <c r="K5" s="1"/>
    </row>
    <row r="7" spans="1:11" x14ac:dyDescent="0.35">
      <c r="K7" s="1"/>
    </row>
    <row r="8" spans="1:11" x14ac:dyDescent="0.35">
      <c r="A8" s="9" t="s">
        <v>164</v>
      </c>
      <c r="B8" s="6">
        <v>1</v>
      </c>
      <c r="C8" s="6">
        <v>52</v>
      </c>
      <c r="D8" s="4" t="str">
        <f>VLOOKUP(C8,'Raw data'!$A$2:$E$117,2,FALSE)</f>
        <v>Temilayo Fadahunsi</v>
      </c>
      <c r="E8" s="4" t="str">
        <f>VLOOKUP(C8,'Raw data'!$A$2:$E$117,3,FALSE)</f>
        <v>WGEL</v>
      </c>
      <c r="F8" s="6">
        <f>VLOOKUP(C8,'Raw data'!$A$2:$E$117,4,FALSE)</f>
        <v>4</v>
      </c>
      <c r="G8" s="6" t="str">
        <f>VLOOKUP(C8,'Raw data'!$A$2:$E$117,5,FALSE)</f>
        <v>M</v>
      </c>
      <c r="H8" s="4">
        <v>12.4</v>
      </c>
      <c r="K8" s="1"/>
    </row>
    <row r="9" spans="1:11" x14ac:dyDescent="0.35">
      <c r="A9" s="4"/>
      <c r="B9" s="6">
        <v>2</v>
      </c>
      <c r="C9" s="6">
        <v>39</v>
      </c>
      <c r="D9" s="4" t="str">
        <f>VLOOKUP(C9,'Raw data'!$A$2:$E$117,2,FALSE)</f>
        <v>William Curtis</v>
      </c>
      <c r="E9" s="4" t="str">
        <f>VLOOKUP(C9,'Raw data'!$A$2:$E$117,3,FALSE)</f>
        <v>Watford Harriers</v>
      </c>
      <c r="F9" s="6">
        <f>VLOOKUP(C9,'Raw data'!$A$2:$E$117,4,FALSE)</f>
        <v>4</v>
      </c>
      <c r="G9" s="6" t="str">
        <f>VLOOKUP(C9,'Raw data'!$A$2:$E$117,5,FALSE)</f>
        <v>M</v>
      </c>
      <c r="H9" s="4">
        <v>12.6</v>
      </c>
      <c r="K9" s="1"/>
    </row>
    <row r="10" spans="1:11" x14ac:dyDescent="0.35">
      <c r="A10" s="4"/>
      <c r="B10" s="6">
        <v>3</v>
      </c>
      <c r="C10" s="6">
        <v>106</v>
      </c>
      <c r="D10" s="4" t="str">
        <f>VLOOKUP(C10,'Raw data'!$A$2:$E$117,2,FALSE)</f>
        <v>Olivia Greaves</v>
      </c>
      <c r="E10" s="4" t="str">
        <f>VLOOKUP(C10,'Raw data'!$A$2:$E$117,3,FALSE)</f>
        <v>WSEH</v>
      </c>
      <c r="F10" s="6">
        <f>VLOOKUP(C10,'Raw data'!$A$2:$E$117,4,FALSE)</f>
        <v>4</v>
      </c>
      <c r="G10" s="6" t="str">
        <f>VLOOKUP(C10,'Raw data'!$A$2:$E$117,5,FALSE)</f>
        <v>F</v>
      </c>
      <c r="H10" s="4">
        <v>13.3</v>
      </c>
      <c r="K10" s="1"/>
    </row>
    <row r="11" spans="1:11" x14ac:dyDescent="0.35">
      <c r="A11" s="4"/>
      <c r="B11" s="6">
        <v>4</v>
      </c>
      <c r="C11" s="6">
        <v>144</v>
      </c>
      <c r="D11" s="4" t="str">
        <f>VLOOKUP(C11,'Raw data'!$A$2:$E$117,2,FALSE)</f>
        <v>Eilidh Wilson</v>
      </c>
      <c r="E11" s="4" t="str">
        <f>VLOOKUP(C11,'Raw data'!$A$2:$E$117,3,FALSE)</f>
        <v>Wycombe Phoenix harriers</v>
      </c>
      <c r="F11" s="6">
        <f>VLOOKUP(C11,'Raw data'!$A$2:$E$117,4,FALSE)</f>
        <v>4</v>
      </c>
      <c r="G11" s="6" t="str">
        <f>VLOOKUP(C11,'Raw data'!$A$2:$E$117,5,FALSE)</f>
        <v>F</v>
      </c>
      <c r="H11" s="4">
        <v>14.9</v>
      </c>
      <c r="K11" s="1"/>
    </row>
    <row r="12" spans="1:11" x14ac:dyDescent="0.35">
      <c r="F12"/>
      <c r="G12"/>
      <c r="K12" s="1"/>
    </row>
    <row r="13" spans="1:11" x14ac:dyDescent="0.35">
      <c r="K13" s="1"/>
    </row>
    <row r="14" spans="1:11" x14ac:dyDescent="0.35">
      <c r="A14" s="9" t="s">
        <v>69</v>
      </c>
      <c r="B14" s="6">
        <v>1</v>
      </c>
      <c r="C14" s="6">
        <v>19</v>
      </c>
      <c r="D14" s="4" t="str">
        <f>VLOOKUP(C14,'Raw data'!$A$2:$E$117,2,FALSE)</f>
        <v>Peony Kingshott</v>
      </c>
      <c r="E14" s="4" t="str">
        <f>VLOOKUP(C14,'Raw data'!$A$2:$E$117,3,FALSE)</f>
        <v>Herts Phoenix AC</v>
      </c>
      <c r="F14" s="6">
        <f>VLOOKUP(C14,'Raw data'!$A$2:$E$117,4,FALSE)</f>
        <v>5</v>
      </c>
      <c r="G14" s="6" t="str">
        <f>VLOOKUP(C14,'Raw data'!$A$2:$E$117,5,FALSE)</f>
        <v>F</v>
      </c>
      <c r="H14" s="4">
        <v>11.5</v>
      </c>
      <c r="K14" s="1"/>
    </row>
    <row r="15" spans="1:11" x14ac:dyDescent="0.35">
      <c r="A15" s="4"/>
      <c r="B15" s="6">
        <v>2</v>
      </c>
      <c r="C15" s="6">
        <v>125</v>
      </c>
      <c r="D15" s="4" t="str">
        <f>VLOOKUP(C15,'Raw data'!$A$2:$E$117,2,FALSE)</f>
        <v>Skyla Simms-Johnson</v>
      </c>
      <c r="E15" s="4" t="str">
        <f>VLOOKUP(C15,'Raw data'!$A$2:$E$117,3,FALSE)</f>
        <v>Harlow AC</v>
      </c>
      <c r="F15" s="6">
        <f>VLOOKUP(C15,'Raw data'!$A$2:$E$117,4,FALSE)</f>
        <v>5</v>
      </c>
      <c r="G15" s="6" t="str">
        <f>VLOOKUP(C15,'Raw data'!$A$2:$E$117,5,FALSE)</f>
        <v>F</v>
      </c>
      <c r="H15" s="17">
        <v>12</v>
      </c>
      <c r="K15" s="1"/>
    </row>
    <row r="16" spans="1:11" x14ac:dyDescent="0.35">
      <c r="A16" s="4"/>
      <c r="B16" s="6">
        <v>3</v>
      </c>
      <c r="C16" s="6">
        <v>153</v>
      </c>
      <c r="D16" s="4" t="str">
        <f>VLOOKUP(C16,'Raw data'!$A$2:$E$117,2,FALSE)</f>
        <v>Olivia Morgan</v>
      </c>
      <c r="E16" s="4" t="str">
        <f>VLOOKUP(C16,'Raw data'!$A$2:$E$117,3,FALSE)</f>
        <v>Watford Harriers</v>
      </c>
      <c r="F16" s="6">
        <f>VLOOKUP(C16,'Raw data'!$A$2:$E$117,4,FALSE)</f>
        <v>5</v>
      </c>
      <c r="G16" s="6" t="str">
        <f>VLOOKUP(C16,'Raw data'!$A$2:$E$117,5,FALSE)</f>
        <v>F</v>
      </c>
      <c r="H16" s="4">
        <v>12.3</v>
      </c>
      <c r="K16" s="1"/>
    </row>
    <row r="17" spans="1:11" x14ac:dyDescent="0.35">
      <c r="A17" s="4"/>
      <c r="B17" s="6">
        <v>4</v>
      </c>
      <c r="C17" s="6">
        <v>180</v>
      </c>
      <c r="D17" s="4" t="str">
        <f>VLOOKUP(C17,'Raw data'!$A$2:$E$117,2,FALSE)</f>
        <v>Isabelle McEntyre</v>
      </c>
      <c r="E17" s="4" t="str">
        <f>VLOOKUP(C17,'Raw data'!$A$2:$E$117,3,FALSE)</f>
        <v>Watford Harriers</v>
      </c>
      <c r="F17" s="6">
        <f>VLOOKUP(C17,'Raw data'!$A$2:$E$117,4,FALSE)</f>
        <v>5</v>
      </c>
      <c r="G17" s="6" t="str">
        <f>VLOOKUP(C17,'Raw data'!$A$2:$E$117,5,FALSE)</f>
        <v>F</v>
      </c>
      <c r="H17" s="4">
        <v>14.3</v>
      </c>
      <c r="K17" s="1"/>
    </row>
    <row r="18" spans="1:11" x14ac:dyDescent="0.35">
      <c r="K18" s="1"/>
    </row>
    <row r="19" spans="1:11" x14ac:dyDescent="0.35">
      <c r="K19" s="1"/>
    </row>
    <row r="20" spans="1:11" x14ac:dyDescent="0.35">
      <c r="A20" s="9" t="s">
        <v>165</v>
      </c>
      <c r="B20" s="6">
        <v>1</v>
      </c>
      <c r="C20" s="6">
        <v>45</v>
      </c>
      <c r="D20" s="4" t="str">
        <f>VLOOKUP(C20,'Raw data'!$A$2:$E$117,2,FALSE)</f>
        <v>Eloise Wouters</v>
      </c>
      <c r="E20" s="4" t="str">
        <f>VLOOKUP(C20,'Raw data'!$A$2:$E$117,3,FALSE)</f>
        <v>WSEH</v>
      </c>
      <c r="F20" s="6">
        <f>VLOOKUP(C20,'Raw data'!$A$2:$E$117,4,FALSE)</f>
        <v>5</v>
      </c>
      <c r="G20" s="6" t="str">
        <f>VLOOKUP(C20,'Raw data'!$A$2:$E$117,5,FALSE)</f>
        <v>F</v>
      </c>
      <c r="H20" s="4">
        <v>11.3</v>
      </c>
      <c r="K20" s="1"/>
    </row>
    <row r="21" spans="1:11" x14ac:dyDescent="0.35">
      <c r="A21" s="6"/>
      <c r="B21" s="6">
        <v>2</v>
      </c>
      <c r="C21" s="6">
        <v>176</v>
      </c>
      <c r="D21" s="4" t="str">
        <f>VLOOKUP(C21,'Raw data'!$A$2:$E$117,2,FALSE)</f>
        <v>Anabelle Comploi</v>
      </c>
      <c r="E21" s="4" t="str">
        <f>VLOOKUP(C21,'Raw data'!$A$2:$E$117,3,FALSE)</f>
        <v>Watford Harriers</v>
      </c>
      <c r="F21" s="6">
        <f>VLOOKUP(C21,'Raw data'!$A$2:$E$117,4,FALSE)</f>
        <v>5</v>
      </c>
      <c r="G21" s="6" t="str">
        <f>VLOOKUP(C21,'Raw data'!$A$2:$E$117,5,FALSE)</f>
        <v>F</v>
      </c>
      <c r="H21" s="4">
        <v>11.4</v>
      </c>
      <c r="K21" s="1"/>
    </row>
    <row r="22" spans="1:11" x14ac:dyDescent="0.35">
      <c r="A22" s="6"/>
      <c r="B22" s="6">
        <v>3</v>
      </c>
      <c r="C22" s="6">
        <v>148</v>
      </c>
      <c r="D22" s="4" t="str">
        <f>VLOOKUP(C22,'Raw data'!$A$2:$E$117,2,FALSE)</f>
        <v>Amelia</v>
      </c>
      <c r="E22" s="4" t="str">
        <f>VLOOKUP(C22,'Raw data'!$A$2:$E$117,3,FALSE)</f>
        <v>Watford Harriers</v>
      </c>
      <c r="F22" s="6">
        <f>VLOOKUP(C22,'Raw data'!$A$2:$E$117,4,FALSE)</f>
        <v>5</v>
      </c>
      <c r="G22" s="6" t="str">
        <f>VLOOKUP(C22,'Raw data'!$A$2:$E$117,5,FALSE)</f>
        <v>F</v>
      </c>
      <c r="H22" s="17">
        <v>13</v>
      </c>
      <c r="K22" s="1"/>
    </row>
    <row r="23" spans="1:11" x14ac:dyDescent="0.35">
      <c r="A23" s="4"/>
      <c r="B23" s="6">
        <v>4</v>
      </c>
      <c r="C23" s="6">
        <v>141</v>
      </c>
      <c r="D23" s="4" t="str">
        <f>VLOOKUP(C23,'Raw data'!$A$2:$E$117,2,FALSE)</f>
        <v>Molly Hayward</v>
      </c>
      <c r="E23" s="4" t="str">
        <f>VLOOKUP(C23,'Raw data'!$A$2:$E$117,3,FALSE)</f>
        <v>Wycombe Phoenix Harriers</v>
      </c>
      <c r="F23" s="6">
        <f>VLOOKUP(C23,'Raw data'!$A$2:$E$117,4,FALSE)</f>
        <v>5</v>
      </c>
      <c r="G23" s="6" t="str">
        <f>VLOOKUP(C23,'Raw data'!$A$2:$E$117,5,FALSE)</f>
        <v>F</v>
      </c>
      <c r="H23" s="4">
        <v>14.4</v>
      </c>
      <c r="K23" s="1"/>
    </row>
    <row r="24" spans="1:11" x14ac:dyDescent="0.35">
      <c r="K24" s="1"/>
    </row>
    <row r="25" spans="1:11" x14ac:dyDescent="0.35">
      <c r="K25" s="1"/>
    </row>
    <row r="26" spans="1:11" x14ac:dyDescent="0.35">
      <c r="A26" s="9" t="s">
        <v>166</v>
      </c>
      <c r="B26" s="6">
        <v>1</v>
      </c>
      <c r="C26" s="6">
        <v>9</v>
      </c>
      <c r="D26" s="4" t="str">
        <f>VLOOKUP(C26,'Raw data'!$A$2:$E$117,2,FALSE)</f>
        <v>Bilqis Fofana</v>
      </c>
      <c r="E26" s="4" t="str">
        <f>VLOOKUP(C26,'Raw data'!$A$2:$E$117,3,FALSE)</f>
        <v>Harlow AC</v>
      </c>
      <c r="F26" s="6">
        <f>VLOOKUP(C26,'Raw data'!$A$2:$E$117,4,FALSE)</f>
        <v>4</v>
      </c>
      <c r="G26" s="6" t="str">
        <f>VLOOKUP(C26,'Raw data'!$A$2:$E$117,5,FALSE)</f>
        <v>F</v>
      </c>
      <c r="H26" s="4">
        <v>12.6</v>
      </c>
      <c r="K26" s="1"/>
    </row>
    <row r="27" spans="1:11" x14ac:dyDescent="0.35">
      <c r="A27" s="3"/>
      <c r="B27" s="6">
        <v>2</v>
      </c>
      <c r="C27" s="6">
        <v>11</v>
      </c>
      <c r="D27" s="4" t="str">
        <f>VLOOKUP(C27,'Raw data'!$A$2:$E$117,2,FALSE)</f>
        <v>Chloe Willson</v>
      </c>
      <c r="E27" s="4" t="str">
        <f>VLOOKUP(C27,'Raw data'!$A$2:$E$117,3,FALSE)</f>
        <v>Watford Harriers</v>
      </c>
      <c r="F27" s="6">
        <f>VLOOKUP(C27,'Raw data'!$A$2:$E$117,4,FALSE)</f>
        <v>5</v>
      </c>
      <c r="G27" s="6" t="str">
        <f>VLOOKUP(C27,'Raw data'!$A$2:$E$117,5,FALSE)</f>
        <v>F</v>
      </c>
      <c r="H27" s="17">
        <v>13</v>
      </c>
      <c r="K27" s="1"/>
    </row>
    <row r="28" spans="1:11" x14ac:dyDescent="0.35">
      <c r="A28" s="3"/>
      <c r="B28" s="6">
        <v>3</v>
      </c>
      <c r="C28" s="6">
        <v>54</v>
      </c>
      <c r="D28" s="4" t="str">
        <f>VLOOKUP(C28,'Raw data'!$A$2:$E$117,2,FALSE)</f>
        <v>Hattie Stewart-Quantrell</v>
      </c>
      <c r="E28" s="4" t="str">
        <f>VLOOKUP(C28,'Raw data'!$A$2:$E$117,3,FALSE)</f>
        <v>Watford Harriers</v>
      </c>
      <c r="F28" s="6">
        <f>VLOOKUP(C28,'Raw data'!$A$2:$E$117,4,FALSE)</f>
        <v>5</v>
      </c>
      <c r="G28" s="6" t="str">
        <f>VLOOKUP(C28,'Raw data'!$A$2:$E$117,5,FALSE)</f>
        <v>F</v>
      </c>
      <c r="H28" s="17">
        <v>13</v>
      </c>
      <c r="K28" s="1"/>
    </row>
    <row r="29" spans="1:11" x14ac:dyDescent="0.35">
      <c r="A29" s="3"/>
      <c r="B29" s="6">
        <v>4</v>
      </c>
      <c r="C29" s="6">
        <v>10</v>
      </c>
      <c r="D29" s="4" t="str">
        <f>VLOOKUP(C29,'Raw data'!$A$2:$E$117,2,FALSE)</f>
        <v>Ina Dhoke</v>
      </c>
      <c r="E29" s="4" t="str">
        <f>VLOOKUP(C29,'Raw data'!$A$2:$E$117,3,FALSE)</f>
        <v>Watford Harriers</v>
      </c>
      <c r="F29" s="6">
        <f>VLOOKUP(C29,'Raw data'!$A$2:$E$117,4,FALSE)</f>
        <v>5</v>
      </c>
      <c r="G29" s="6" t="str">
        <f>VLOOKUP(C29,'Raw data'!$A$2:$E$117,5,FALSE)</f>
        <v>F</v>
      </c>
      <c r="H29" s="4">
        <v>13.9</v>
      </c>
      <c r="K29" s="1"/>
    </row>
    <row r="30" spans="1:11" x14ac:dyDescent="0.35">
      <c r="K30" s="1"/>
    </row>
    <row r="31" spans="1:11" x14ac:dyDescent="0.35">
      <c r="K31" s="1"/>
    </row>
    <row r="32" spans="1:11" x14ac:dyDescent="0.35">
      <c r="A32" s="9" t="s">
        <v>167</v>
      </c>
      <c r="B32" s="6">
        <v>1</v>
      </c>
      <c r="C32" s="6">
        <v>159</v>
      </c>
      <c r="D32" s="4" t="str">
        <f>VLOOKUP(C32,'Raw data'!$A$2:$E$117,2,FALSE)</f>
        <v>Lucas Sawetz</v>
      </c>
      <c r="E32" s="4" t="str">
        <f>VLOOKUP(C32,'Raw data'!$A$2:$E$117,3,FALSE)</f>
        <v>Harlow AC</v>
      </c>
      <c r="F32" s="6">
        <f>VLOOKUP(C32,'Raw data'!$A$2:$E$117,4,FALSE)</f>
        <v>5</v>
      </c>
      <c r="G32" s="6" t="str">
        <f>VLOOKUP(C32,'Raw data'!$A$2:$E$117,5,FALSE)</f>
        <v>M</v>
      </c>
      <c r="H32" s="4">
        <v>10.4</v>
      </c>
      <c r="K32" s="1"/>
    </row>
    <row r="33" spans="1:11" x14ac:dyDescent="0.35">
      <c r="A33" s="4"/>
      <c r="B33" s="6">
        <v>2</v>
      </c>
      <c r="C33" s="6">
        <v>41</v>
      </c>
      <c r="D33" s="4" t="str">
        <f>VLOOKUP(C33,'Raw data'!$A$2:$E$117,2,FALSE)</f>
        <v>Lucio Da Costa</v>
      </c>
      <c r="E33" s="4" t="str">
        <f>VLOOKUP(C33,'Raw data'!$A$2:$E$117,3,FALSE)</f>
        <v>Watford Harriers</v>
      </c>
      <c r="F33" s="6">
        <f>VLOOKUP(C33,'Raw data'!$A$2:$E$117,4,FALSE)</f>
        <v>5</v>
      </c>
      <c r="G33" s="6" t="str">
        <f>VLOOKUP(C33,'Raw data'!$A$2:$E$117,5,FALSE)</f>
        <v>M</v>
      </c>
      <c r="H33" s="4">
        <v>11.7</v>
      </c>
      <c r="K33" s="1"/>
    </row>
    <row r="34" spans="1:11" x14ac:dyDescent="0.35">
      <c r="A34" s="4"/>
      <c r="B34" s="6">
        <v>3</v>
      </c>
      <c r="C34" s="6">
        <v>134</v>
      </c>
      <c r="D34" s="4" t="str">
        <f>VLOOKUP(C34,'Raw data'!$A$2:$E$117,2,FALSE)</f>
        <v>Ethan Ward</v>
      </c>
      <c r="E34" s="4" t="str">
        <f>VLOOKUP(C34,'Raw data'!$A$2:$E$117,3,FALSE)</f>
        <v>Herts Phoenix AC</v>
      </c>
      <c r="F34" s="6">
        <f>VLOOKUP(C34,'Raw data'!$A$2:$E$117,4,FALSE)</f>
        <v>5</v>
      </c>
      <c r="G34" s="6" t="str">
        <f>VLOOKUP(C34,'Raw data'!$A$2:$E$117,5,FALSE)</f>
        <v>M</v>
      </c>
      <c r="H34" s="4">
        <v>12.9</v>
      </c>
      <c r="K34" s="1"/>
    </row>
    <row r="35" spans="1:11" x14ac:dyDescent="0.35">
      <c r="A35" s="4"/>
      <c r="B35" s="6">
        <v>4</v>
      </c>
      <c r="C35" s="6">
        <v>18</v>
      </c>
      <c r="D35" s="4" t="str">
        <f>VLOOKUP(C35,'Raw data'!$A$2:$E$117,2,FALSE)</f>
        <v>Albert Kingshott</v>
      </c>
      <c r="E35" s="4" t="str">
        <f>VLOOKUP(C35,'Raw data'!$A$2:$E$117,3,FALSE)</f>
        <v>Herts Phoenix AC</v>
      </c>
      <c r="F35" s="6">
        <f>VLOOKUP(C35,'Raw data'!$A$2:$E$117,4,FALSE)</f>
        <v>5</v>
      </c>
      <c r="G35" s="6" t="str">
        <f>VLOOKUP(C35,'Raw data'!$A$2:$E$117,5,FALSE)</f>
        <v>M</v>
      </c>
      <c r="H35" s="4">
        <v>13.2</v>
      </c>
      <c r="K35" s="1"/>
    </row>
    <row r="36" spans="1:11" x14ac:dyDescent="0.35">
      <c r="K36" s="1"/>
    </row>
    <row r="37" spans="1:11" x14ac:dyDescent="0.35">
      <c r="K37" s="1"/>
    </row>
    <row r="38" spans="1:11" x14ac:dyDescent="0.35">
      <c r="A38" s="9" t="s">
        <v>168</v>
      </c>
      <c r="B38" s="6">
        <v>1</v>
      </c>
      <c r="C38" s="6">
        <v>145</v>
      </c>
      <c r="D38" s="4" t="str">
        <f>VLOOKUP(C38,'Raw data'!$A$2:$E$117,2,FALSE)</f>
        <v>Amelia Cooper</v>
      </c>
      <c r="E38" s="4" t="str">
        <f>VLOOKUP(C38,'Raw data'!$A$2:$E$117,3,FALSE)</f>
        <v>Harlow AC</v>
      </c>
      <c r="F38" s="6">
        <f>VLOOKUP(C38,'Raw data'!$A$2:$E$117,4,FALSE)</f>
        <v>7</v>
      </c>
      <c r="G38" s="6" t="str">
        <f>VLOOKUP(C38,'Raw data'!$A$2:$E$117,5,FALSE)</f>
        <v>F</v>
      </c>
      <c r="H38" s="4">
        <v>14.4</v>
      </c>
      <c r="K38" s="1"/>
    </row>
    <row r="39" spans="1:11" x14ac:dyDescent="0.35">
      <c r="A39" s="6"/>
      <c r="B39" s="6">
        <v>2</v>
      </c>
      <c r="C39" s="6">
        <v>20</v>
      </c>
      <c r="D39" s="4" t="str">
        <f>VLOOKUP(C39,'Raw data'!$A$2:$E$117,2,FALSE)</f>
        <v>Chenai Auld</v>
      </c>
      <c r="E39" s="4" t="str">
        <f>VLOOKUP(C39,'Raw data'!$A$2:$E$117,3,FALSE)</f>
        <v>Watford Harriers</v>
      </c>
      <c r="F39" s="6">
        <f>VLOOKUP(C39,'Raw data'!$A$2:$E$117,4,FALSE)</f>
        <v>6</v>
      </c>
      <c r="G39" s="6" t="str">
        <f>VLOOKUP(C39,'Raw data'!$A$2:$E$117,5,FALSE)</f>
        <v>F</v>
      </c>
      <c r="H39" s="4">
        <v>14.9</v>
      </c>
      <c r="K39" s="1"/>
    </row>
    <row r="40" spans="1:11" x14ac:dyDescent="0.35">
      <c r="A40" s="6"/>
      <c r="B40" s="6">
        <v>3</v>
      </c>
      <c r="C40" s="6">
        <v>105</v>
      </c>
      <c r="D40" s="4" t="str">
        <f>VLOOKUP(C40,'Raw data'!$A$2:$E$117,2,FALSE)</f>
        <v>Emily McDormack</v>
      </c>
      <c r="E40" s="4" t="str">
        <f>VLOOKUP(C40,'Raw data'!$A$2:$E$117,3,FALSE)</f>
        <v>Aldenham</v>
      </c>
      <c r="F40" s="6">
        <f>VLOOKUP(C40,'Raw data'!$A$2:$E$117,4,FALSE)</f>
        <v>7</v>
      </c>
      <c r="G40" s="6" t="str">
        <f>VLOOKUP(C40,'Raw data'!$A$2:$E$117,5,FALSE)</f>
        <v>F</v>
      </c>
      <c r="H40" s="4">
        <v>15.8</v>
      </c>
      <c r="K40" s="1"/>
    </row>
    <row r="41" spans="1:11" x14ac:dyDescent="0.35">
      <c r="A41" s="4"/>
      <c r="B41" s="6">
        <v>4</v>
      </c>
      <c r="C41" s="6">
        <v>152</v>
      </c>
      <c r="D41" s="4" t="str">
        <f>VLOOKUP(C41,'Raw data'!$A$2:$E$117,2,FALSE)</f>
        <v>Darcie Bruce</v>
      </c>
      <c r="E41" s="4" t="str">
        <f>VLOOKUP(C41,'Raw data'!$A$2:$E$117,3,FALSE)</f>
        <v>Harlow AC</v>
      </c>
      <c r="F41" s="6">
        <f>VLOOKUP(C41,'Raw data'!$A$2:$E$117,4,FALSE)</f>
        <v>6</v>
      </c>
      <c r="G41" s="6" t="str">
        <f>VLOOKUP(C41,'Raw data'!$A$2:$E$117,5,FALSE)</f>
        <v>F</v>
      </c>
      <c r="H41" s="4">
        <v>16.100000000000001</v>
      </c>
      <c r="K41" s="1"/>
    </row>
    <row r="42" spans="1:11" x14ac:dyDescent="0.35">
      <c r="K42" s="1"/>
    </row>
    <row r="43" spans="1:11" x14ac:dyDescent="0.35">
      <c r="K43" s="1"/>
    </row>
    <row r="44" spans="1:11" x14ac:dyDescent="0.35">
      <c r="A44" s="9" t="s">
        <v>172</v>
      </c>
      <c r="B44" s="6">
        <v>1</v>
      </c>
      <c r="C44" s="6">
        <v>15</v>
      </c>
      <c r="D44" s="4" t="str">
        <f>VLOOKUP(C44,'Raw data'!$A$2:$E$117,2,FALSE)</f>
        <v>Charlie Matthews</v>
      </c>
      <c r="E44" s="4" t="str">
        <f>VLOOKUP(C44,'Raw data'!$A$2:$E$117,3,FALSE)</f>
        <v>Highwood Primary School</v>
      </c>
      <c r="F44" s="6">
        <f>VLOOKUP(C44,'Raw data'!$A$2:$E$117,4,FALSE)</f>
        <v>2</v>
      </c>
      <c r="G44" s="6" t="str">
        <f>VLOOKUP(C44,'Raw data'!$A$2:$E$117,5,FALSE)</f>
        <v>M</v>
      </c>
      <c r="H44" s="17">
        <v>13</v>
      </c>
      <c r="K44" s="1"/>
    </row>
    <row r="45" spans="1:11" x14ac:dyDescent="0.35">
      <c r="A45" s="6"/>
      <c r="B45" s="6">
        <v>2</v>
      </c>
      <c r="C45" s="6">
        <v>47</v>
      </c>
      <c r="D45" s="4" t="str">
        <f>VLOOKUP(C45,'Raw data'!$A$2:$E$117,2,FALSE)</f>
        <v>Amari Dawodu-Anderson</v>
      </c>
      <c r="E45" s="4" t="str">
        <f>VLOOKUP(C45,'Raw data'!$A$2:$E$117,3,FALSE)</f>
        <v>St Catherines's of Sienna</v>
      </c>
      <c r="F45" s="6">
        <f>VLOOKUP(C45,'Raw data'!$A$2:$E$117,4,FALSE)</f>
        <v>2</v>
      </c>
      <c r="G45" s="6" t="str">
        <f>VLOOKUP(C45,'Raw data'!$A$2:$E$117,5,FALSE)</f>
        <v>M</v>
      </c>
      <c r="H45" s="4">
        <v>13.4</v>
      </c>
      <c r="K45" s="1"/>
    </row>
    <row r="46" spans="1:11" x14ac:dyDescent="0.35">
      <c r="A46" s="6"/>
      <c r="B46" s="6">
        <v>3</v>
      </c>
      <c r="C46" s="6">
        <v>119</v>
      </c>
      <c r="D46" s="4" t="str">
        <f>VLOOKUP(C46,'Raw data'!$A$2:$E$117,2,FALSE)</f>
        <v>Judi Danso</v>
      </c>
      <c r="E46" s="4" t="str">
        <f>VLOOKUP(C46,'Raw data'!$A$2:$E$117,3,FALSE)</f>
        <v>Holy Rood</v>
      </c>
      <c r="F46" s="6">
        <f>VLOOKUP(C46,'Raw data'!$A$2:$E$117,4,FALSE)</f>
        <v>2</v>
      </c>
      <c r="G46" s="6" t="str">
        <f>VLOOKUP(C46,'Raw data'!$A$2:$E$117,5,FALSE)</f>
        <v>F</v>
      </c>
      <c r="H46" s="4">
        <v>15.1</v>
      </c>
      <c r="K46" s="1"/>
    </row>
    <row r="47" spans="1:11" x14ac:dyDescent="0.35">
      <c r="A47" s="6"/>
      <c r="B47" s="6">
        <v>4</v>
      </c>
      <c r="C47" s="6">
        <v>40</v>
      </c>
      <c r="D47" s="4" t="str">
        <f>VLOOKUP(C47,'Raw data'!$A$2:$E$118,2,FALSE)</f>
        <v>James Curtis</v>
      </c>
      <c r="E47" s="4" t="str">
        <f>VLOOKUP(C47,'Raw data'!$A$2:$E$118,3,FALSE)</f>
        <v>Merchant Taylors</v>
      </c>
      <c r="F47" s="6">
        <f>VLOOKUP(C47,'Raw data'!$A$2:$E$118,4,FALSE)</f>
        <v>1</v>
      </c>
      <c r="G47" s="6" t="str">
        <f>VLOOKUP(C47,'Raw data'!$A$2:$E$118,5,FALSE)</f>
        <v>M</v>
      </c>
      <c r="H47" s="4">
        <v>15.4</v>
      </c>
      <c r="K47" s="1"/>
    </row>
    <row r="48" spans="1:11" x14ac:dyDescent="0.35">
      <c r="A48" s="6"/>
      <c r="B48" s="6">
        <v>5</v>
      </c>
      <c r="C48" s="6">
        <v>37</v>
      </c>
      <c r="D48" s="4" t="str">
        <f>VLOOKUP(C48,'Raw data'!$A$2:$E$117,2,FALSE)</f>
        <v>Itzel Ochoa Dos Santos</v>
      </c>
      <c r="E48" s="4" t="str">
        <f>VLOOKUP(C48,'Raw data'!$A$2:$E$117,3,FALSE)</f>
        <v>St Catherines's of Sienna</v>
      </c>
      <c r="F48" s="6">
        <f>VLOOKUP(C48,'Raw data'!$A$2:$E$117,4,FALSE)</f>
        <v>1</v>
      </c>
      <c r="G48" s="6" t="str">
        <f>VLOOKUP(C48,'Raw data'!$A$2:$E$117,5,FALSE)</f>
        <v>F</v>
      </c>
      <c r="H48" s="17">
        <v>16</v>
      </c>
      <c r="K48" s="1"/>
    </row>
    <row r="49" spans="1:11" x14ac:dyDescent="0.35">
      <c r="A49" s="6"/>
      <c r="B49" s="6">
        <v>6</v>
      </c>
      <c r="C49" s="6">
        <v>177</v>
      </c>
      <c r="D49" s="4" t="str">
        <f>VLOOKUP(C49,'Raw data'!$A$2:$E$117,2,FALSE)</f>
        <v>Shilph Williams Donaldson</v>
      </c>
      <c r="E49" s="4" t="str">
        <f>VLOOKUP(C49,'Raw data'!$A$2:$E$117,3,FALSE)</f>
        <v>-</v>
      </c>
      <c r="F49" s="6">
        <f>VLOOKUP(C49,'Raw data'!$A$2:$E$117,4,FALSE)</f>
        <v>1</v>
      </c>
      <c r="G49" s="6" t="str">
        <f>VLOOKUP(C49,'Raw data'!$A$2:$E$117,5,FALSE)</f>
        <v>M</v>
      </c>
      <c r="H49" s="4">
        <v>18.3</v>
      </c>
      <c r="K49" s="1"/>
    </row>
    <row r="50" spans="1:11" x14ac:dyDescent="0.35">
      <c r="A50" s="6"/>
      <c r="B50" s="6">
        <v>7</v>
      </c>
      <c r="C50" s="6">
        <v>107</v>
      </c>
      <c r="D50" s="4" t="str">
        <f>VLOOKUP(C50,'Raw data'!$A$2:$E$117,2,FALSE)</f>
        <v>Ava Lamb</v>
      </c>
      <c r="E50" s="4" t="str">
        <f>VLOOKUP(C50,'Raw data'!$A$2:$E$117,3,FALSE)</f>
        <v>Whitchurch School</v>
      </c>
      <c r="F50" s="6">
        <f>VLOOKUP(C50,'Raw data'!$A$2:$E$117,4,FALSE)</f>
        <v>1</v>
      </c>
      <c r="G50" s="6" t="str">
        <f>VLOOKUP(C50,'Raw data'!$A$2:$E$117,5,FALSE)</f>
        <v>F</v>
      </c>
      <c r="H50" s="4">
        <v>18.8</v>
      </c>
      <c r="K50" s="1"/>
    </row>
    <row r="51" spans="1:11" x14ac:dyDescent="0.35">
      <c r="K51" s="1"/>
    </row>
    <row r="52" spans="1:11" x14ac:dyDescent="0.35">
      <c r="K52" s="1"/>
    </row>
    <row r="53" spans="1:11" x14ac:dyDescent="0.35">
      <c r="A53" s="9" t="s">
        <v>171</v>
      </c>
      <c r="B53" s="6">
        <v>1</v>
      </c>
      <c r="C53" s="6">
        <v>62</v>
      </c>
      <c r="D53" s="4" t="str">
        <f>VLOOKUP(C53,'Raw data'!$A$2:$E$118,2,FALSE)</f>
        <v xml:space="preserve">Charlotte Williams </v>
      </c>
      <c r="E53" s="4" t="str">
        <f>VLOOKUP(C53,'Raw data'!$A$2:$E$118,3,FALSE)</f>
        <v>Watford Harriers</v>
      </c>
      <c r="F53" s="6">
        <f>VLOOKUP(C53,'Raw data'!$A$2:$E$118,4,FALSE)</f>
        <v>2</v>
      </c>
      <c r="G53" s="6" t="str">
        <f>VLOOKUP(C53,'Raw data'!$A$2:$E$118,5,FALSE)</f>
        <v>F</v>
      </c>
      <c r="H53" s="4">
        <v>12.8</v>
      </c>
      <c r="K53" s="1"/>
    </row>
    <row r="54" spans="1:11" x14ac:dyDescent="0.35">
      <c r="A54" s="4"/>
      <c r="B54" s="6">
        <v>2</v>
      </c>
      <c r="C54" s="6">
        <v>8</v>
      </c>
      <c r="D54" s="4" t="str">
        <f>VLOOKUP(C54,'Raw data'!$A$2:$E$118,2,FALSE)</f>
        <v>Rose McGowan</v>
      </c>
      <c r="E54" s="4" t="str">
        <f>VLOOKUP(C54,'Raw data'!$A$2:$E$118,3,FALSE)</f>
        <v>Abbots Langley School</v>
      </c>
      <c r="F54" s="6">
        <f>VLOOKUP(C54,'Raw data'!$A$2:$E$118,4,FALSE)</f>
        <v>2</v>
      </c>
      <c r="G54" s="6" t="str">
        <f>VLOOKUP(C54,'Raw data'!$A$2:$E$118,5,FALSE)</f>
        <v>F</v>
      </c>
      <c r="H54" s="4">
        <v>13.1</v>
      </c>
      <c r="K54" s="1"/>
    </row>
    <row r="55" spans="1:11" x14ac:dyDescent="0.35">
      <c r="A55" s="4"/>
      <c r="B55" s="6">
        <v>3</v>
      </c>
      <c r="C55" s="6">
        <v>12</v>
      </c>
      <c r="D55" s="4" t="str">
        <f>VLOOKUP(C55,'Raw data'!$A$2:$E$118,2,FALSE)</f>
        <v>Charlie Wilson</v>
      </c>
      <c r="E55" s="4" t="str">
        <f>VLOOKUP(C55,'Raw data'!$A$2:$E$118,3,FALSE)</f>
        <v>Watford Harriers</v>
      </c>
      <c r="F55" s="6">
        <f>VLOOKUP(C55,'Raw data'!$A$2:$E$118,4,FALSE)</f>
        <v>2</v>
      </c>
      <c r="G55" s="6" t="str">
        <f>VLOOKUP(C55,'Raw data'!$A$2:$E$118,5,FALSE)</f>
        <v>M</v>
      </c>
      <c r="H55" s="4">
        <v>13.4</v>
      </c>
      <c r="K55" s="1"/>
    </row>
    <row r="56" spans="1:11" x14ac:dyDescent="0.35">
      <c r="A56" s="4"/>
      <c r="B56" s="6">
        <v>4</v>
      </c>
      <c r="C56" s="6">
        <v>168</v>
      </c>
      <c r="D56" s="4" t="str">
        <f>VLOOKUP(C56,'Raw data'!$A$2:$E$118,2,FALSE)</f>
        <v>Sylvie Williams</v>
      </c>
      <c r="E56" s="4" t="str">
        <f>VLOOKUP(C56,'Raw data'!$A$2:$E$118,3,FALSE)</f>
        <v>John Hempden School</v>
      </c>
      <c r="F56" s="6">
        <f>VLOOKUP(C56,'Raw data'!$A$2:$E$118,4,FALSE)</f>
        <v>2</v>
      </c>
      <c r="G56" s="6" t="str">
        <f>VLOOKUP(C56,'Raw data'!$A$2:$E$118,5,FALSE)</f>
        <v>F</v>
      </c>
      <c r="H56" s="4">
        <v>13.8</v>
      </c>
      <c r="K56" s="1"/>
    </row>
    <row r="57" spans="1:11" x14ac:dyDescent="0.35">
      <c r="A57" s="4"/>
      <c r="B57" s="6">
        <v>5</v>
      </c>
      <c r="C57" s="6">
        <v>27</v>
      </c>
      <c r="D57" s="4" t="str">
        <f>VLOOKUP(C57,'Raw data'!$A$2:$E$118,2,FALSE)</f>
        <v>Lucia Kai Kai</v>
      </c>
      <c r="E57" s="4" t="str">
        <f>VLOOKUP(C57,'Raw data'!$A$2:$E$118,3,FALSE)</f>
        <v>Epping Primary</v>
      </c>
      <c r="F57" s="6">
        <f>VLOOKUP(C57,'Raw data'!$A$2:$E$118,4,FALSE)</f>
        <v>2</v>
      </c>
      <c r="G57" s="6" t="str">
        <f>VLOOKUP(C57,'Raw data'!$A$2:$E$118,5,FALSE)</f>
        <v>F</v>
      </c>
      <c r="H57" s="17">
        <v>14</v>
      </c>
      <c r="K57" s="1"/>
    </row>
    <row r="58" spans="1:11" x14ac:dyDescent="0.35">
      <c r="A58" s="4"/>
      <c r="B58" s="6">
        <v>6</v>
      </c>
      <c r="C58" s="6">
        <v>173</v>
      </c>
      <c r="D58" s="4" t="str">
        <f>VLOOKUP(C58,'Raw data'!$A$2:$E$118,2,FALSE)</f>
        <v>Daniel Tibold</v>
      </c>
      <c r="E58" s="4" t="str">
        <f>VLOOKUP(C58,'Raw data'!$A$2:$E$118,3,FALSE)</f>
        <v>Chorleywood Primary</v>
      </c>
      <c r="F58" s="6">
        <f>VLOOKUP(C58,'Raw data'!$A$2:$E$118,4,FALSE)</f>
        <v>2</v>
      </c>
      <c r="G58" s="6" t="str">
        <f>VLOOKUP(C58,'Raw data'!$A$2:$E$118,5,FALSE)</f>
        <v>M</v>
      </c>
      <c r="H58" s="4">
        <v>14.7</v>
      </c>
      <c r="K58" s="1"/>
    </row>
    <row r="59" spans="1:11" x14ac:dyDescent="0.35">
      <c r="A59" s="4"/>
      <c r="B59" s="6">
        <v>7</v>
      </c>
      <c r="C59" s="6">
        <v>22</v>
      </c>
      <c r="D59" s="4" t="str">
        <f>VLOOKUP(C59,'Raw data'!$A$2:$E$118,2,FALSE)</f>
        <v>Lois Spendiff</v>
      </c>
      <c r="E59" s="4" t="str">
        <f>VLOOKUP(C59,'Raw data'!$A$2:$E$118,3,FALSE)</f>
        <v>Abbots Langley School</v>
      </c>
      <c r="F59" s="6">
        <f>VLOOKUP(C59,'Raw data'!$A$2:$E$118,4,FALSE)</f>
        <v>2</v>
      </c>
      <c r="G59" s="6" t="str">
        <f>VLOOKUP(C59,'Raw data'!$A$2:$E$118,5,FALSE)</f>
        <v>F</v>
      </c>
      <c r="H59" s="4">
        <v>14.7</v>
      </c>
    </row>
    <row r="62" spans="1:11" x14ac:dyDescent="0.35">
      <c r="A62" s="9" t="s">
        <v>174</v>
      </c>
      <c r="B62" s="6">
        <v>1</v>
      </c>
      <c r="C62" s="6">
        <v>139</v>
      </c>
      <c r="D62" s="4" t="str">
        <f>VLOOKUP(C62,'Raw data'!$A$2:$E$118,2,FALSE)</f>
        <v>Frankie Rayner</v>
      </c>
      <c r="E62" s="4" t="str">
        <f>VLOOKUP(C62,'Raw data'!$A$2:$E$118,3,FALSE)</f>
        <v>Herts Phoenix AC</v>
      </c>
      <c r="F62" s="6">
        <f>VLOOKUP(C62,'Raw data'!$A$2:$E$118,4,FALSE)</f>
        <v>3</v>
      </c>
      <c r="G62" s="6" t="str">
        <f>VLOOKUP(C62,'Raw data'!$A$2:$E$118,5,FALSE)</f>
        <v>F</v>
      </c>
      <c r="H62" s="4">
        <v>11.8</v>
      </c>
    </row>
    <row r="63" spans="1:11" x14ac:dyDescent="0.35">
      <c r="A63" s="4"/>
      <c r="B63" s="6">
        <v>2</v>
      </c>
      <c r="C63" s="6">
        <v>161</v>
      </c>
      <c r="D63" s="4" t="str">
        <f>VLOOKUP(C63,'Raw data'!$A$2:$E$118,2,FALSE)</f>
        <v>Nina Ritchie</v>
      </c>
      <c r="E63" s="4" t="str">
        <f>VLOOKUP(C63,'Raw data'!$A$2:$E$118,3,FALSE)</f>
        <v>Watford Harriers</v>
      </c>
      <c r="F63" s="6">
        <f>VLOOKUP(C63,'Raw data'!$A$2:$E$118,4,FALSE)</f>
        <v>3</v>
      </c>
      <c r="G63" s="6" t="str">
        <f>VLOOKUP(C63,'Raw data'!$A$2:$E$118,5,FALSE)</f>
        <v>F</v>
      </c>
      <c r="H63" s="4">
        <v>11.9</v>
      </c>
    </row>
    <row r="64" spans="1:11" x14ac:dyDescent="0.35">
      <c r="A64" s="4"/>
      <c r="B64" s="6">
        <v>3</v>
      </c>
      <c r="C64" s="6">
        <v>109</v>
      </c>
      <c r="D64" s="4" t="str">
        <f>VLOOKUP(C64,'Raw data'!$A$2:$E$118,2,FALSE)</f>
        <v>Luisa Passerini</v>
      </c>
      <c r="E64" s="4" t="str">
        <f>VLOOKUP(C64,'Raw data'!$A$2:$E$118,3,FALSE)</f>
        <v>WGEL</v>
      </c>
      <c r="F64" s="6">
        <f>VLOOKUP(C64,'Raw data'!$A$2:$E$118,4,FALSE)</f>
        <v>3</v>
      </c>
      <c r="G64" s="6" t="str">
        <f>VLOOKUP(C64,'Raw data'!$A$2:$E$118,5,FALSE)</f>
        <v>F</v>
      </c>
      <c r="H64" s="4">
        <v>12.1</v>
      </c>
    </row>
    <row r="65" spans="1:8" x14ac:dyDescent="0.35">
      <c r="A65" s="4"/>
      <c r="B65" s="6">
        <v>4</v>
      </c>
      <c r="C65" s="6">
        <v>124</v>
      </c>
      <c r="D65" s="4" t="str">
        <f>VLOOKUP(C65,'Raw data'!$A$2:$E$118,2,FALSE)</f>
        <v>Ezrayah Latham</v>
      </c>
      <c r="E65" s="4" t="str">
        <f>VLOOKUP(C65,'Raw data'!$A$2:$E$118,3,FALSE)</f>
        <v>Kudos AC</v>
      </c>
      <c r="F65" s="6">
        <f>VLOOKUP(C65,'Raw data'!$A$2:$E$118,4,FALSE)</f>
        <v>3</v>
      </c>
      <c r="G65" s="6" t="str">
        <f>VLOOKUP(C65,'Raw data'!$A$2:$E$118,5,FALSE)</f>
        <v>F</v>
      </c>
      <c r="H65" s="4">
        <v>12.3</v>
      </c>
    </row>
    <row r="66" spans="1:8" x14ac:dyDescent="0.35">
      <c r="A66" s="4"/>
      <c r="B66" s="6">
        <v>5</v>
      </c>
      <c r="C66" s="6">
        <v>142</v>
      </c>
      <c r="D66" s="4" t="str">
        <f>VLOOKUP(C66,'Raw data'!$A$2:$E$118,2,FALSE)</f>
        <v>Sophie Osborn</v>
      </c>
      <c r="E66" s="4" t="str">
        <f>VLOOKUP(C66,'Raw data'!$A$2:$E$118,3,FALSE)</f>
        <v>Watford Harriers</v>
      </c>
      <c r="F66" s="6">
        <f>VLOOKUP(C66,'Raw data'!$A$2:$E$118,4,FALSE)</f>
        <v>3</v>
      </c>
      <c r="G66" s="6" t="str">
        <f>VLOOKUP(C66,'Raw data'!$A$2:$E$118,5,FALSE)</f>
        <v>F</v>
      </c>
      <c r="H66" s="4">
        <v>12.7</v>
      </c>
    </row>
    <row r="67" spans="1:8" x14ac:dyDescent="0.35">
      <c r="A67" s="4"/>
      <c r="B67" s="6">
        <v>6</v>
      </c>
      <c r="C67" s="6">
        <v>46</v>
      </c>
      <c r="D67" s="4" t="str">
        <f>VLOOKUP(C67,'Raw data'!$A$2:$E$118,2,FALSE)</f>
        <v>Ruby Sawmynaden</v>
      </c>
      <c r="E67" s="4" t="str">
        <f>VLOOKUP(C67,'Raw data'!$A$2:$E$118,3,FALSE)</f>
        <v>Watford Harriers</v>
      </c>
      <c r="F67" s="6">
        <f>VLOOKUP(C67,'Raw data'!$A$2:$E$118,4,FALSE)</f>
        <v>3</v>
      </c>
      <c r="G67" s="6" t="str">
        <f>VLOOKUP(C67,'Raw data'!$A$2:$E$118,5,FALSE)</f>
        <v>F</v>
      </c>
      <c r="H67" s="4">
        <v>13.5</v>
      </c>
    </row>
    <row r="68" spans="1:8" x14ac:dyDescent="0.35">
      <c r="A68" s="4"/>
      <c r="B68" s="6">
        <v>7</v>
      </c>
      <c r="C68" s="6">
        <v>150</v>
      </c>
      <c r="D68" s="4" t="str">
        <f>VLOOKUP(C68,'Raw data'!$A$2:$E$118,2,FALSE)</f>
        <v>Ariella Haque</v>
      </c>
      <c r="E68" s="4" t="str">
        <f>VLOOKUP(C68,'Raw data'!$A$2:$E$118,3,FALSE)</f>
        <v>Watford Harriers</v>
      </c>
      <c r="F68" s="6">
        <f>VLOOKUP(C68,'Raw data'!$A$2:$E$118,4,FALSE)</f>
        <v>3</v>
      </c>
      <c r="G68" s="6" t="str">
        <f>VLOOKUP(C68,'Raw data'!$A$2:$E$118,5,FALSE)</f>
        <v>F</v>
      </c>
      <c r="H68" s="4">
        <v>14.9</v>
      </c>
    </row>
    <row r="71" spans="1:8" x14ac:dyDescent="0.35">
      <c r="A71" s="10" t="s">
        <v>175</v>
      </c>
      <c r="B71" s="6">
        <v>1</v>
      </c>
      <c r="C71" s="6">
        <v>122</v>
      </c>
      <c r="D71" s="4" t="str">
        <f>VLOOKUP(C71,'Raw data'!$A$2:$E$118,2,FALSE)</f>
        <v>Zyana Smith</v>
      </c>
      <c r="E71" s="4" t="str">
        <f>VLOOKUP(C71,'Raw data'!$A$2:$E$118,3,FALSE)</f>
        <v>Watford Harriers</v>
      </c>
      <c r="F71" s="6">
        <f>VLOOKUP(C71,'Raw data'!$A$2:$E$118,4,FALSE)</f>
        <v>3</v>
      </c>
      <c r="G71" s="6" t="str">
        <f>VLOOKUP(C71,'Raw data'!$A$2:$E$118,5,FALSE)</f>
        <v>F</v>
      </c>
      <c r="H71" s="4">
        <v>12.9</v>
      </c>
    </row>
    <row r="72" spans="1:8" x14ac:dyDescent="0.35">
      <c r="A72" s="4"/>
      <c r="B72" s="6">
        <v>2</v>
      </c>
      <c r="C72" s="6">
        <v>155</v>
      </c>
      <c r="D72" s="4" t="str">
        <f>VLOOKUP(C72,'Raw data'!$A$2:$E$118,2,FALSE)</f>
        <v>Adreanna Springer</v>
      </c>
      <c r="E72" s="4" t="str">
        <f>VLOOKUP(C72,'Raw data'!$A$2:$E$118,3,FALSE)</f>
        <v>Harlow AC</v>
      </c>
      <c r="F72" s="6">
        <f>VLOOKUP(C72,'Raw data'!$A$2:$E$118,4,FALSE)</f>
        <v>3</v>
      </c>
      <c r="G72" s="6" t="str">
        <f>VLOOKUP(C72,'Raw data'!$A$2:$E$118,5,FALSE)</f>
        <v>F</v>
      </c>
      <c r="H72" s="4">
        <v>13.2</v>
      </c>
    </row>
    <row r="73" spans="1:8" x14ac:dyDescent="0.35">
      <c r="A73" s="4"/>
      <c r="B73" s="6">
        <v>3</v>
      </c>
      <c r="C73" s="6">
        <v>163</v>
      </c>
      <c r="D73" s="4" t="str">
        <f>VLOOKUP(C73,'Raw data'!$A$2:$E$118,2,FALSE)</f>
        <v>Evelyn Cain</v>
      </c>
      <c r="E73" s="4" t="str">
        <f>VLOOKUP(C73,'Raw data'!$A$2:$E$118,3,FALSE)</f>
        <v>Watford Harriers</v>
      </c>
      <c r="F73" s="6">
        <f>VLOOKUP(C73,'Raw data'!$A$2:$E$118,4,FALSE)</f>
        <v>3</v>
      </c>
      <c r="G73" s="6" t="str">
        <f>VLOOKUP(C73,'Raw data'!$A$2:$E$118,5,FALSE)</f>
        <v>F</v>
      </c>
      <c r="H73" s="4">
        <v>14.1</v>
      </c>
    </row>
    <row r="74" spans="1:8" x14ac:dyDescent="0.35">
      <c r="A74" s="4"/>
      <c r="B74" s="6">
        <v>4</v>
      </c>
      <c r="C74" s="6">
        <v>1</v>
      </c>
      <c r="D74" s="4" t="str">
        <f>VLOOKUP(C74,'Raw data'!$A$2:$E$118,2,FALSE)</f>
        <v>Chiara Beckford</v>
      </c>
      <c r="E74" s="4" t="str">
        <f>VLOOKUP(C74,'Raw data'!$A$2:$E$118,3,FALSE)</f>
        <v>Thames Valley</v>
      </c>
      <c r="F74" s="6">
        <f>VLOOKUP(C74,'Raw data'!$A$2:$E$118,4,FALSE)</f>
        <v>3</v>
      </c>
      <c r="G74" s="6" t="str">
        <f>VLOOKUP(C74,'Raw data'!$A$2:$E$118,5,FALSE)</f>
        <v>F</v>
      </c>
      <c r="H74" s="4">
        <v>14.3</v>
      </c>
    </row>
    <row r="75" spans="1:8" x14ac:dyDescent="0.35">
      <c r="A75" s="4"/>
      <c r="B75" s="6">
        <v>5</v>
      </c>
      <c r="C75" s="6">
        <v>110</v>
      </c>
      <c r="D75" s="4" t="str">
        <f>VLOOKUP(C75,'Raw data'!$A$2:$E$118,2,FALSE)</f>
        <v>Lily Paler</v>
      </c>
      <c r="E75" s="4" t="str">
        <f>VLOOKUP(C75,'Raw data'!$A$2:$E$118,3,FALSE)</f>
        <v>Watford Harriers</v>
      </c>
      <c r="F75" s="6">
        <f>VLOOKUP(C75,'Raw data'!$A$2:$E$118,4,FALSE)</f>
        <v>2</v>
      </c>
      <c r="G75" s="6" t="str">
        <f>VLOOKUP(C75,'Raw data'!$A$2:$E$118,5,FALSE)</f>
        <v>F</v>
      </c>
      <c r="H75" s="4">
        <v>14.4</v>
      </c>
    </row>
    <row r="76" spans="1:8" x14ac:dyDescent="0.35">
      <c r="A76" s="4"/>
      <c r="B76" s="6">
        <v>6</v>
      </c>
      <c r="C76" s="6">
        <v>61</v>
      </c>
      <c r="D76" s="4" t="str">
        <f>VLOOKUP(C76,'Raw data'!$A$2:$E$118,2,FALSE)</f>
        <v>Nour Fatnoui</v>
      </c>
      <c r="E76" s="4" t="str">
        <f>VLOOKUP(C76,'Raw data'!$A$2:$E$118,3,FALSE)</f>
        <v>Watford Harriers</v>
      </c>
      <c r="F76" s="6">
        <f>VLOOKUP(C76,'Raw data'!$A$2:$E$118,4,FALSE)</f>
        <v>3</v>
      </c>
      <c r="G76" s="6" t="str">
        <f>VLOOKUP(C76,'Raw data'!$A$2:$E$118,5,FALSE)</f>
        <v>F</v>
      </c>
      <c r="H76" s="4">
        <v>14.9</v>
      </c>
    </row>
    <row r="79" spans="1:8" x14ac:dyDescent="0.35">
      <c r="A79" s="10" t="s">
        <v>176</v>
      </c>
      <c r="B79" s="6">
        <v>1</v>
      </c>
      <c r="C79" s="6">
        <v>123</v>
      </c>
      <c r="D79" s="4" t="str">
        <f>VLOOKUP(C79,'Raw data'!$A$2:$E$118,2,FALSE)</f>
        <v>Kristian Petrov</v>
      </c>
      <c r="E79" s="4" t="str">
        <f>VLOOKUP(C79,'Raw data'!$A$2:$E$118,3,FALSE)</f>
        <v>Watford Harriers</v>
      </c>
      <c r="F79" s="6">
        <f>VLOOKUP(C79,'Raw data'!$A$2:$E$118,4,FALSE)</f>
        <v>3</v>
      </c>
      <c r="G79" s="6" t="str">
        <f>VLOOKUP(C79,'Raw data'!$A$2:$E$118,5,FALSE)</f>
        <v>M</v>
      </c>
      <c r="H79" s="4">
        <v>12.3</v>
      </c>
    </row>
    <row r="80" spans="1:8" x14ac:dyDescent="0.35">
      <c r="A80" s="4"/>
      <c r="B80" s="6">
        <v>2</v>
      </c>
      <c r="C80" s="6">
        <v>222</v>
      </c>
      <c r="D80" s="4" t="str">
        <f>VLOOKUP(C80,'Raw data'!$A$2:$E$118,2,FALSE)</f>
        <v>Karthik Sundaram</v>
      </c>
      <c r="E80" s="4" t="str">
        <f>VLOOKUP(C80,'Raw data'!$A$2:$E$118,3,FALSE)</f>
        <v>Watford Harriers</v>
      </c>
      <c r="F80" s="6">
        <f>VLOOKUP(C80,'Raw data'!$A$2:$E$118,4,FALSE)</f>
        <v>3</v>
      </c>
      <c r="G80" s="6" t="str">
        <f>VLOOKUP(C80,'Raw data'!$A$2:$E$118,5,FALSE)</f>
        <v>M</v>
      </c>
      <c r="H80" s="4">
        <v>12.4</v>
      </c>
    </row>
    <row r="81" spans="1:8" x14ac:dyDescent="0.35">
      <c r="A81" s="4"/>
      <c r="B81" s="6">
        <v>3</v>
      </c>
      <c r="C81" s="6">
        <v>101</v>
      </c>
      <c r="D81" s="4" t="str">
        <f>VLOOKUP(C81,'Raw data'!$A$2:$E$118,2,FALSE)</f>
        <v>Freddie Howcutt</v>
      </c>
      <c r="E81" s="4" t="str">
        <f>VLOOKUP(C81,'Raw data'!$A$2:$E$118,3,FALSE)</f>
        <v>Watford Harriers</v>
      </c>
      <c r="F81" s="6">
        <f>VLOOKUP(C81,'Raw data'!$A$2:$E$118,4,FALSE)</f>
        <v>3</v>
      </c>
      <c r="G81" s="6" t="str">
        <f>VLOOKUP(C81,'Raw data'!$A$2:$E$118,5,FALSE)</f>
        <v>M</v>
      </c>
      <c r="H81" s="4">
        <v>12.5</v>
      </c>
    </row>
    <row r="82" spans="1:8" x14ac:dyDescent="0.35">
      <c r="A82" s="4"/>
      <c r="B82" s="6">
        <v>4</v>
      </c>
      <c r="C82" s="6">
        <v>179</v>
      </c>
      <c r="D82" s="4" t="str">
        <f>VLOOKUP(C82,'Raw data'!$A$2:$E$118,2,FALSE)</f>
        <v>Oliver Dixon</v>
      </c>
      <c r="E82" s="4" t="str">
        <f>VLOOKUP(C82,'Raw data'!$A$2:$E$118,3,FALSE)</f>
        <v xml:space="preserve">Chiltern Harriers </v>
      </c>
      <c r="F82" s="6">
        <f>VLOOKUP(C82,'Raw data'!$A$2:$E$118,4,FALSE)</f>
        <v>3</v>
      </c>
      <c r="G82" s="6" t="str">
        <f>VLOOKUP(C82,'Raw data'!$A$2:$E$118,5,FALSE)</f>
        <v>M</v>
      </c>
      <c r="H82" s="4">
        <v>12.9</v>
      </c>
    </row>
    <row r="83" spans="1:8" x14ac:dyDescent="0.35">
      <c r="A83" s="4"/>
      <c r="B83" s="6">
        <v>5</v>
      </c>
      <c r="C83" s="6">
        <v>130</v>
      </c>
      <c r="D83" s="4" t="str">
        <f>VLOOKUP(C83,'Raw data'!$A$2:$E$118,2,FALSE)</f>
        <v>Ethan Chicos</v>
      </c>
      <c r="E83" s="4" t="str">
        <f>VLOOKUP(C83,'Raw data'!$A$2:$E$118,3,FALSE)</f>
        <v>Wycombe Phoenix Harriers</v>
      </c>
      <c r="F83" s="6">
        <f>VLOOKUP(C83,'Raw data'!$A$2:$E$118,4,FALSE)</f>
        <v>3</v>
      </c>
      <c r="G83" s="6" t="str">
        <f>VLOOKUP(C83,'Raw data'!$A$2:$E$118,5,FALSE)</f>
        <v>M</v>
      </c>
      <c r="H83" s="4">
        <v>13.3</v>
      </c>
    </row>
    <row r="84" spans="1:8" x14ac:dyDescent="0.35">
      <c r="A84" s="4"/>
      <c r="B84" s="6">
        <v>6</v>
      </c>
      <c r="C84" s="6">
        <v>6</v>
      </c>
      <c r="D84" s="4" t="str">
        <f>VLOOKUP(C84,'Raw data'!$A$2:$E$118,2,FALSE)</f>
        <v>Dorian Smoth</v>
      </c>
      <c r="E84" s="4" t="str">
        <f>VLOOKUP(C84,'Raw data'!$A$2:$E$118,3,FALSE)</f>
        <v>Watford Harriers</v>
      </c>
      <c r="F84" s="6">
        <f>VLOOKUP(C84,'Raw data'!$A$2:$E$118,4,FALSE)</f>
        <v>3</v>
      </c>
      <c r="G84" s="6" t="str">
        <f>VLOOKUP(C84,'Raw data'!$A$2:$E$118,5,FALSE)</f>
        <v>M</v>
      </c>
      <c r="H84" s="4">
        <v>13.9</v>
      </c>
    </row>
    <row r="87" spans="1:8" x14ac:dyDescent="0.35">
      <c r="A87" s="10" t="s">
        <v>177</v>
      </c>
      <c r="B87" s="6">
        <v>1</v>
      </c>
      <c r="C87" s="6">
        <v>60</v>
      </c>
      <c r="D87" s="4" t="str">
        <f>VLOOKUP(C87,'Raw data'!$A$2:$E$118,2,FALSE)</f>
        <v>Jacob Osborne</v>
      </c>
      <c r="E87" s="4" t="str">
        <f>VLOOKUP(C87,'Raw data'!$A$2:$E$118,3,FALSE)</f>
        <v>Watford Harriers</v>
      </c>
      <c r="F87" s="6">
        <f>VLOOKUP(C87,'Raw data'!$A$2:$E$118,4,FALSE)</f>
        <v>3</v>
      </c>
      <c r="G87" s="6" t="str">
        <f>VLOOKUP(C87,'Raw data'!$A$2:$E$118,5,FALSE)</f>
        <v>M</v>
      </c>
      <c r="H87" s="4">
        <v>12.9</v>
      </c>
    </row>
    <row r="88" spans="1:8" x14ac:dyDescent="0.35">
      <c r="A88" s="4"/>
      <c r="B88" s="6">
        <v>2</v>
      </c>
      <c r="C88" s="6">
        <v>50</v>
      </c>
      <c r="D88" s="4" t="str">
        <f>VLOOKUP(C88,'Raw data'!$A$2:$E$118,2,FALSE)</f>
        <v>Nicholas Hinds</v>
      </c>
      <c r="E88" s="4" t="str">
        <f>VLOOKUP(C88,'Raw data'!$A$2:$E$118,3,FALSE)</f>
        <v>Watford Harriers</v>
      </c>
      <c r="F88" s="6">
        <f>VLOOKUP(C88,'Raw data'!$A$2:$E$118,4,FALSE)</f>
        <v>3</v>
      </c>
      <c r="G88" s="6" t="str">
        <f>VLOOKUP(C88,'Raw data'!$A$2:$E$118,5,FALSE)</f>
        <v>M</v>
      </c>
      <c r="H88" s="4">
        <v>13.6</v>
      </c>
    </row>
    <row r="89" spans="1:8" x14ac:dyDescent="0.35">
      <c r="A89" s="4"/>
      <c r="B89" s="6">
        <v>3</v>
      </c>
      <c r="C89" s="6">
        <v>42</v>
      </c>
      <c r="D89" s="4" t="str">
        <f>VLOOKUP(C89,'Raw data'!$A$2:$E$118,2,FALSE)</f>
        <v>Charlie Tonge</v>
      </c>
      <c r="E89" s="4" t="str">
        <f>VLOOKUP(C89,'Raw data'!$A$2:$E$118,3,FALSE)</f>
        <v>WGEL</v>
      </c>
      <c r="F89" s="6">
        <f>VLOOKUP(C89,'Raw data'!$A$2:$E$118,4,FALSE)</f>
        <v>3</v>
      </c>
      <c r="G89" s="6" t="str">
        <f>VLOOKUP(C89,'Raw data'!$A$2:$E$118,5,FALSE)</f>
        <v>M</v>
      </c>
      <c r="H89" s="4">
        <v>14.1</v>
      </c>
    </row>
    <row r="90" spans="1:8" x14ac:dyDescent="0.35">
      <c r="A90" s="4"/>
      <c r="B90" s="6">
        <v>4</v>
      </c>
      <c r="C90" s="6">
        <v>5</v>
      </c>
      <c r="D90" s="4" t="str">
        <f>VLOOKUP(C90,'Raw data'!$A$2:$E$118,2,FALSE)</f>
        <v>Daniel Mercer</v>
      </c>
      <c r="E90" s="4" t="str">
        <f>VLOOKUP(C90,'Raw data'!$A$2:$E$118,3,FALSE)</f>
        <v>Vale of Aylesbury</v>
      </c>
      <c r="F90" s="6">
        <f>VLOOKUP(C90,'Raw data'!$A$2:$E$118,4,FALSE)</f>
        <v>3</v>
      </c>
      <c r="G90" s="6" t="str">
        <f>VLOOKUP(C90,'Raw data'!$A$2:$E$118,5,FALSE)</f>
        <v>M</v>
      </c>
      <c r="H90" s="4">
        <v>15.5</v>
      </c>
    </row>
    <row r="91" spans="1:8" x14ac:dyDescent="0.35">
      <c r="A91" s="4"/>
      <c r="B91" s="6">
        <v>5</v>
      </c>
      <c r="C91" s="6">
        <v>108</v>
      </c>
      <c r="D91" s="4" t="str">
        <f>VLOOKUP(C91,'Raw data'!$A$2:$E$118,2,FALSE)</f>
        <v>Jack Lamb</v>
      </c>
      <c r="E91" s="4" t="str">
        <f>VLOOKUP(C91,'Raw data'!$A$2:$E$118,3,FALSE)</f>
        <v>Vale of Aylesbury</v>
      </c>
      <c r="F91" s="6">
        <f>VLOOKUP(C91,'Raw data'!$A$2:$E$118,4,FALSE)</f>
        <v>3</v>
      </c>
      <c r="G91" s="6" t="str">
        <f>VLOOKUP(C91,'Raw data'!$A$2:$E$118,5,FALSE)</f>
        <v>M</v>
      </c>
      <c r="H91" s="4">
        <v>16.399999999999999</v>
      </c>
    </row>
    <row r="92" spans="1:8" x14ac:dyDescent="0.35">
      <c r="A92" s="4"/>
      <c r="B92" s="6">
        <v>6</v>
      </c>
      <c r="C92" s="6">
        <v>65</v>
      </c>
      <c r="D92" s="4" t="str">
        <f>VLOOKUP(C92,'Raw data'!$A$2:$E$118,2,FALSE)</f>
        <v>Joseph Puatez</v>
      </c>
      <c r="E92" s="4" t="str">
        <f>VLOOKUP(C92,'Raw data'!$A$2:$E$118,3,FALSE)</f>
        <v>Watford Harriers</v>
      </c>
      <c r="F92" s="6">
        <f>VLOOKUP(C92,'Raw data'!$A$2:$E$118,4,FALSE)</f>
        <v>3</v>
      </c>
      <c r="G92" s="6" t="str">
        <f>VLOOKUP(C92,'Raw data'!$A$2:$E$118,5,FALSE)</f>
        <v>M</v>
      </c>
      <c r="H92" s="4">
        <v>17.899999999999999</v>
      </c>
    </row>
    <row r="95" spans="1:8" x14ac:dyDescent="0.35">
      <c r="A95" s="10" t="s">
        <v>178</v>
      </c>
      <c r="B95" s="6">
        <v>1</v>
      </c>
      <c r="C95" s="6">
        <v>28</v>
      </c>
      <c r="D95" s="4" t="str">
        <f>VLOOKUP(C95,'Raw data'!$A$2:$E$118,2,FALSE)</f>
        <v>Laila Burgess-Chaffe</v>
      </c>
      <c r="E95" s="4" t="str">
        <f>VLOOKUP(C95,'Raw data'!$A$2:$E$118,3,FALSE)</f>
        <v>Harlow AC</v>
      </c>
      <c r="F95" s="6">
        <f>VLOOKUP(C95,'Raw data'!$A$2:$E$118,4,FALSE)</f>
        <v>4</v>
      </c>
      <c r="G95" s="6" t="str">
        <f>VLOOKUP(C95,'Raw data'!$A$2:$E$118,5,FALSE)</f>
        <v>F</v>
      </c>
      <c r="H95" s="17">
        <v>13</v>
      </c>
    </row>
    <row r="96" spans="1:8" x14ac:dyDescent="0.35">
      <c r="A96" s="4"/>
      <c r="B96" s="6">
        <v>2</v>
      </c>
      <c r="C96" s="6">
        <v>103</v>
      </c>
      <c r="D96" s="4" t="str">
        <f>VLOOKUP(C96,'Raw data'!$A$2:$E$118,2,FALSE)</f>
        <v>Ariana Farino</v>
      </c>
      <c r="E96" s="4" t="str">
        <f>VLOOKUP(C96,'Raw data'!$A$2:$E$118,3,FALSE)</f>
        <v>Watford Harriers</v>
      </c>
      <c r="F96" s="6">
        <f>VLOOKUP(C96,'Raw data'!$A$2:$E$118,4,FALSE)</f>
        <v>5</v>
      </c>
      <c r="G96" s="6" t="str">
        <f>VLOOKUP(C96,'Raw data'!$A$2:$E$118,5,FALSE)</f>
        <v>F</v>
      </c>
      <c r="H96" s="4">
        <v>13.2</v>
      </c>
    </row>
    <row r="97" spans="1:8" x14ac:dyDescent="0.35">
      <c r="A97" s="4"/>
      <c r="B97" s="6">
        <v>3</v>
      </c>
      <c r="C97" s="6">
        <v>9</v>
      </c>
      <c r="D97" s="4" t="str">
        <f>VLOOKUP(C97,'Raw data'!$A$2:$E$118,2,FALSE)</f>
        <v>Bilqis Fofana</v>
      </c>
      <c r="E97" s="4" t="str">
        <f>VLOOKUP(C97,'Raw data'!$A$2:$E$118,3,FALSE)</f>
        <v>Harlow AC</v>
      </c>
      <c r="F97" s="6">
        <f>VLOOKUP(C97,'Raw data'!$A$2:$E$118,4,FALSE)</f>
        <v>4</v>
      </c>
      <c r="G97" s="6" t="str">
        <f>VLOOKUP(C97,'Raw data'!$A$2:$E$118,5,FALSE)</f>
        <v>F</v>
      </c>
      <c r="H97" s="4">
        <v>13.5</v>
      </c>
    </row>
    <row r="98" spans="1:8" x14ac:dyDescent="0.35">
      <c r="A98" s="4"/>
      <c r="B98" s="6">
        <v>4</v>
      </c>
      <c r="C98" s="6">
        <v>106</v>
      </c>
      <c r="D98" s="4" t="str">
        <f>VLOOKUP(C98,'Raw data'!$A$2:$E$118,2,FALSE)</f>
        <v>Olivia Greaves</v>
      </c>
      <c r="E98" s="4" t="str">
        <f>VLOOKUP(C98,'Raw data'!$A$2:$E$118,3,FALSE)</f>
        <v>WSEH</v>
      </c>
      <c r="F98" s="6">
        <f>VLOOKUP(C98,'Raw data'!$A$2:$E$118,4,FALSE)</f>
        <v>4</v>
      </c>
      <c r="G98" s="6" t="str">
        <f>VLOOKUP(C98,'Raw data'!$A$2:$E$118,5,FALSE)</f>
        <v>F</v>
      </c>
      <c r="H98" s="4">
        <v>13.6</v>
      </c>
    </row>
    <row r="99" spans="1:8" x14ac:dyDescent="0.35">
      <c r="A99" s="4"/>
      <c r="B99" s="6">
        <v>5</v>
      </c>
      <c r="C99" s="6">
        <v>36</v>
      </c>
      <c r="D99" s="4" t="str">
        <f>VLOOKUP(C99,'Raw data'!$A$2:$E$118,2,FALSE)</f>
        <v>Iara Ochos Dos Santos</v>
      </c>
      <c r="E99" s="4" t="str">
        <f>VLOOKUP(C99,'Raw data'!$A$2:$E$118,3,FALSE)</f>
        <v>Watford Harriers</v>
      </c>
      <c r="F99" s="6">
        <f>VLOOKUP(C99,'Raw data'!$A$2:$E$118,4,FALSE)</f>
        <v>4</v>
      </c>
      <c r="G99" s="6" t="str">
        <f>VLOOKUP(C99,'Raw data'!$A$2:$E$118,5,FALSE)</f>
        <v>F</v>
      </c>
      <c r="H99" s="4">
        <v>13.8</v>
      </c>
    </row>
    <row r="100" spans="1:8" x14ac:dyDescent="0.35">
      <c r="A100" s="4"/>
      <c r="B100" s="6">
        <v>6</v>
      </c>
      <c r="C100" s="6">
        <v>17</v>
      </c>
      <c r="D100" s="4" t="str">
        <f>VLOOKUP(C100,'Raw data'!$A$2:$E$118,2,FALSE)</f>
        <v>Clemence Mitchell</v>
      </c>
      <c r="E100" s="4" t="str">
        <f>VLOOKUP(C100,'Raw data'!$A$2:$E$118,3,FALSE)</f>
        <v>Watford Harriers</v>
      </c>
      <c r="F100" s="6">
        <f>VLOOKUP(C100,'Raw data'!$A$2:$E$118,4,FALSE)</f>
        <v>4</v>
      </c>
      <c r="G100" s="6" t="str">
        <f>VLOOKUP(C100,'Raw data'!$A$2:$E$118,5,FALSE)</f>
        <v>F</v>
      </c>
      <c r="H100" s="4">
        <v>14.1</v>
      </c>
    </row>
    <row r="101" spans="1:8" x14ac:dyDescent="0.35">
      <c r="A101" s="4"/>
      <c r="B101" s="6">
        <v>7</v>
      </c>
      <c r="C101" s="6">
        <v>135</v>
      </c>
      <c r="D101" s="4" t="str">
        <f>VLOOKUP(C101,'Raw data'!$A$2:$E$118,2,FALSE)</f>
        <v>Jemima Nicholas</v>
      </c>
      <c r="E101" s="4" t="str">
        <f>VLOOKUP(C101,'Raw data'!$A$2:$E$118,3,FALSE)</f>
        <v>Samuel Ryder Academy</v>
      </c>
      <c r="F101" s="6">
        <f>VLOOKUP(C101,'Raw data'!$A$2:$E$118,4,FALSE)</f>
        <v>4</v>
      </c>
      <c r="G101" s="6" t="str">
        <f>VLOOKUP(C101,'Raw data'!$A$2:$E$118,5,FALSE)</f>
        <v>F</v>
      </c>
      <c r="H101" s="4">
        <v>14.8</v>
      </c>
    </row>
    <row r="104" spans="1:8" x14ac:dyDescent="0.35">
      <c r="A104" s="10" t="s">
        <v>179</v>
      </c>
      <c r="B104" s="6">
        <v>1</v>
      </c>
      <c r="C104" s="6">
        <v>169</v>
      </c>
      <c r="D104" s="4" t="str">
        <f>VLOOKUP(C104,'Raw data'!$A$2:$E$118,2,FALSE)</f>
        <v xml:space="preserve">Rhys Williams </v>
      </c>
      <c r="E104" s="4" t="str">
        <f>VLOOKUP(C104,'Raw data'!$A$2:$E$118,3,FALSE)</f>
        <v>John Hempden School</v>
      </c>
      <c r="F104" s="6">
        <f>VLOOKUP(C104,'Raw data'!$A$2:$E$118,4,FALSE)</f>
        <v>4</v>
      </c>
      <c r="G104" s="6" t="str">
        <f>VLOOKUP(C104,'Raw data'!$A$2:$E$118,5,FALSE)</f>
        <v>M</v>
      </c>
      <c r="H104" s="4">
        <v>12.7</v>
      </c>
    </row>
    <row r="105" spans="1:8" x14ac:dyDescent="0.35">
      <c r="A105" s="4"/>
      <c r="B105" s="6">
        <v>2</v>
      </c>
      <c r="C105" s="6">
        <v>52</v>
      </c>
      <c r="D105" s="4" t="str">
        <f>VLOOKUP(C105,'Raw data'!$A$2:$E$118,2,FALSE)</f>
        <v>Temilayo Fadahunsi</v>
      </c>
      <c r="E105" s="4" t="str">
        <f>VLOOKUP(C105,'Raw data'!$A$2:$E$118,3,FALSE)</f>
        <v>WGEL</v>
      </c>
      <c r="F105" s="6">
        <f>VLOOKUP(C105,'Raw data'!$A$2:$E$118,4,FALSE)</f>
        <v>4</v>
      </c>
      <c r="G105" s="6" t="str">
        <f>VLOOKUP(C105,'Raw data'!$A$2:$E$118,5,FALSE)</f>
        <v>M</v>
      </c>
      <c r="H105" s="4">
        <v>12.8</v>
      </c>
    </row>
    <row r="106" spans="1:8" x14ac:dyDescent="0.35">
      <c r="A106" s="4"/>
      <c r="B106" s="6">
        <v>3</v>
      </c>
      <c r="C106" s="6">
        <v>166</v>
      </c>
      <c r="D106" s="4" t="str">
        <f>VLOOKUP(C106,'Raw data'!$A$2:$E$118,2,FALSE)</f>
        <v>Bertie Alley</v>
      </c>
      <c r="E106" s="4" t="str">
        <f>VLOOKUP(C106,'Raw data'!$A$2:$E$118,3,FALSE)</f>
        <v>Brentwood Beagles</v>
      </c>
      <c r="F106" s="6">
        <f>VLOOKUP(C106,'Raw data'!$A$2:$E$118,4,FALSE)</f>
        <v>4</v>
      </c>
      <c r="G106" s="6" t="str">
        <f>VLOOKUP(C106,'Raw data'!$A$2:$E$118,5,FALSE)</f>
        <v>M</v>
      </c>
      <c r="H106" s="4">
        <v>12.9</v>
      </c>
    </row>
    <row r="107" spans="1:8" x14ac:dyDescent="0.35">
      <c r="A107" s="4"/>
      <c r="B107" s="6">
        <v>4</v>
      </c>
      <c r="C107" s="6">
        <v>39</v>
      </c>
      <c r="D107" s="4" t="str">
        <f>VLOOKUP(C107,'Raw data'!$A$2:$E$118,2,FALSE)</f>
        <v>William Curtis</v>
      </c>
      <c r="E107" s="4" t="str">
        <f>VLOOKUP(C107,'Raw data'!$A$2:$E$118,3,FALSE)</f>
        <v>Watford Harriers</v>
      </c>
      <c r="F107" s="6">
        <f>VLOOKUP(C107,'Raw data'!$A$2:$E$118,4,FALSE)</f>
        <v>4</v>
      </c>
      <c r="G107" s="6" t="str">
        <f>VLOOKUP(C107,'Raw data'!$A$2:$E$118,5,FALSE)</f>
        <v>M</v>
      </c>
      <c r="H107" s="4">
        <v>13.2</v>
      </c>
    </row>
    <row r="108" spans="1:8" x14ac:dyDescent="0.35">
      <c r="A108" s="4"/>
      <c r="B108" s="6">
        <v>5</v>
      </c>
      <c r="C108" s="6">
        <v>154</v>
      </c>
      <c r="D108" s="4" t="str">
        <f>VLOOKUP(C108,'Raw data'!$A$2:$E$118,2,FALSE)</f>
        <v xml:space="preserve">Dylan Williams </v>
      </c>
      <c r="E108" s="4" t="str">
        <f>VLOOKUP(C108,'Raw data'!$A$2:$E$118,3,FALSE)</f>
        <v>WGEL</v>
      </c>
      <c r="F108" s="6">
        <f>VLOOKUP(C108,'Raw data'!$A$2:$E$118,4,FALSE)</f>
        <v>4</v>
      </c>
      <c r="G108" s="6" t="str">
        <f>VLOOKUP(C108,'Raw data'!$A$2:$E$118,5,FALSE)</f>
        <v>M</v>
      </c>
      <c r="H108" s="4">
        <v>15.1</v>
      </c>
    </row>
    <row r="111" spans="1:8" x14ac:dyDescent="0.35">
      <c r="A111" s="10" t="s">
        <v>185</v>
      </c>
      <c r="B111" s="6">
        <v>1</v>
      </c>
      <c r="C111" s="6">
        <v>125</v>
      </c>
      <c r="D111" s="4" t="str">
        <f>VLOOKUP(C111,'Raw data'!$A$2:$E$118,2,FALSE)</f>
        <v>Skyla Simms-Johnson</v>
      </c>
      <c r="E111" s="4" t="str">
        <f>VLOOKUP(C111,'Raw data'!$A$2:$E$118,3,FALSE)</f>
        <v>Harlow AC</v>
      </c>
      <c r="F111" s="6">
        <f>VLOOKUP(C111,'Raw data'!$A$2:$E$118,4,FALSE)</f>
        <v>5</v>
      </c>
      <c r="G111" s="6" t="str">
        <f>VLOOKUP(C111,'Raw data'!$A$2:$E$118,5,FALSE)</f>
        <v>F</v>
      </c>
      <c r="H111" s="8">
        <v>13.2</v>
      </c>
    </row>
    <row r="112" spans="1:8" x14ac:dyDescent="0.35">
      <c r="A112" s="4"/>
      <c r="B112" s="6">
        <v>2</v>
      </c>
      <c r="C112" s="6">
        <v>153</v>
      </c>
      <c r="D112" s="4" t="str">
        <f>VLOOKUP(C112,'Raw data'!$A$2:$E$118,2,FALSE)</f>
        <v>Olivia Morgan</v>
      </c>
      <c r="E112" s="4" t="str">
        <f>VLOOKUP(C112,'Raw data'!$A$2:$E$118,3,FALSE)</f>
        <v>Watford Harriers</v>
      </c>
      <c r="F112" s="6">
        <f>VLOOKUP(C112,'Raw data'!$A$2:$E$118,4,FALSE)</f>
        <v>5</v>
      </c>
      <c r="G112" s="6" t="str">
        <f>VLOOKUP(C112,'Raw data'!$A$2:$E$118,5,FALSE)</f>
        <v>F</v>
      </c>
      <c r="H112" s="8">
        <v>13.2</v>
      </c>
    </row>
    <row r="113" spans="1:8" x14ac:dyDescent="0.35">
      <c r="A113" s="4"/>
      <c r="B113" s="6">
        <v>3</v>
      </c>
      <c r="C113" s="6">
        <v>138</v>
      </c>
      <c r="D113" s="4" t="str">
        <f>VLOOKUP(C113,'Raw data'!$A$2:$E$118,2,FALSE)</f>
        <v>Alice Vernon</v>
      </c>
      <c r="E113" s="4" t="str">
        <f>VLOOKUP(C113,'Raw data'!$A$2:$E$118,3,FALSE)</f>
        <v>WSEH</v>
      </c>
      <c r="F113" s="6">
        <f>VLOOKUP(C113,'Raw data'!$A$2:$E$118,4,FALSE)</f>
        <v>5</v>
      </c>
      <c r="G113" s="6" t="str">
        <f>VLOOKUP(C113,'Raw data'!$A$2:$E$118,5,FALSE)</f>
        <v>F</v>
      </c>
      <c r="H113" s="8">
        <v>13.5</v>
      </c>
    </row>
    <row r="114" spans="1:8" x14ac:dyDescent="0.35">
      <c r="A114" s="4"/>
      <c r="B114" s="6">
        <v>4</v>
      </c>
      <c r="C114" s="6">
        <v>19</v>
      </c>
      <c r="D114" s="4" t="str">
        <f>VLOOKUP(C114,'Raw data'!$A$2:$E$118,2,FALSE)</f>
        <v>Peony Kingshott</v>
      </c>
      <c r="E114" s="4" t="str">
        <f>VLOOKUP(C114,'Raw data'!$A$2:$E$118,3,FALSE)</f>
        <v>Herts Phoenix AC</v>
      </c>
      <c r="F114" s="6">
        <f>VLOOKUP(C114,'Raw data'!$A$2:$E$118,4,FALSE)</f>
        <v>5</v>
      </c>
      <c r="G114" s="6" t="str">
        <f>VLOOKUP(C114,'Raw data'!$A$2:$E$118,5,FALSE)</f>
        <v>F</v>
      </c>
      <c r="H114" s="8">
        <v>13.9</v>
      </c>
    </row>
    <row r="115" spans="1:8" x14ac:dyDescent="0.35">
      <c r="H115" s="11"/>
    </row>
    <row r="117" spans="1:8" x14ac:dyDescent="0.35">
      <c r="A117" s="10" t="s">
        <v>186</v>
      </c>
      <c r="B117" s="6">
        <v>1</v>
      </c>
      <c r="C117" s="6">
        <v>176</v>
      </c>
      <c r="D117" s="4" t="str">
        <f>VLOOKUP(C117,'Raw data'!$A$2:$E$118,2,FALSE)</f>
        <v>Anabelle Comploi</v>
      </c>
      <c r="E117" s="4" t="str">
        <f>VLOOKUP(C117,'Raw data'!$A$2:$E$118,3,FALSE)</f>
        <v>Watford Harriers</v>
      </c>
      <c r="F117" s="6">
        <f>VLOOKUP(C117,'Raw data'!$A$2:$E$118,4,FALSE)</f>
        <v>5</v>
      </c>
      <c r="G117" s="6" t="str">
        <f>VLOOKUP(C117,'Raw data'!$A$2:$E$118,5,FALSE)</f>
        <v>F</v>
      </c>
      <c r="H117" s="4">
        <v>12.7</v>
      </c>
    </row>
    <row r="118" spans="1:8" x14ac:dyDescent="0.35">
      <c r="A118" s="4"/>
      <c r="B118" s="6">
        <v>2</v>
      </c>
      <c r="C118" s="6">
        <v>104</v>
      </c>
      <c r="D118" s="4" t="str">
        <f>VLOOKUP(C118,'Raw data'!$A$2:$E$118,2,FALSE)</f>
        <v>Chloe Ward</v>
      </c>
      <c r="E118" s="4" t="str">
        <f>VLOOKUP(C118,'Raw data'!$A$2:$E$118,3,FALSE)</f>
        <v>WGEL</v>
      </c>
      <c r="F118" s="6">
        <f>VLOOKUP(C118,'Raw data'!$A$2:$E$118,4,FALSE)</f>
        <v>5</v>
      </c>
      <c r="G118" s="6" t="str">
        <f>VLOOKUP(C118,'Raw data'!$A$2:$E$118,5,FALSE)</f>
        <v>F</v>
      </c>
      <c r="H118" s="4">
        <v>13.3</v>
      </c>
    </row>
    <row r="119" spans="1:8" x14ac:dyDescent="0.35">
      <c r="A119" s="4"/>
      <c r="B119" s="6">
        <v>3</v>
      </c>
      <c r="C119" s="6">
        <v>10</v>
      </c>
      <c r="D119" s="4" t="str">
        <f>VLOOKUP(C119,'Raw data'!$A$2:$E$118,2,FALSE)</f>
        <v>Ina Dhoke</v>
      </c>
      <c r="E119" s="4" t="str">
        <f>VLOOKUP(C119,'Raw data'!$A$2:$E$118,3,FALSE)</f>
        <v>Watford Harriers</v>
      </c>
      <c r="F119" s="6">
        <f>VLOOKUP(C119,'Raw data'!$A$2:$E$118,4,FALSE)</f>
        <v>5</v>
      </c>
      <c r="G119" s="6" t="str">
        <f>VLOOKUP(C119,'Raw data'!$A$2:$E$118,5,FALSE)</f>
        <v>F</v>
      </c>
      <c r="H119" s="4">
        <v>14.5</v>
      </c>
    </row>
    <row r="120" spans="1:8" x14ac:dyDescent="0.35">
      <c r="A120" s="4"/>
      <c r="B120" s="6">
        <v>4</v>
      </c>
      <c r="C120" s="6">
        <v>133</v>
      </c>
      <c r="D120" s="4" t="str">
        <f>VLOOKUP(C120,'Raw data'!$A$2:$E$118,2,FALSE)</f>
        <v>Anna Roach</v>
      </c>
      <c r="E120" s="4" t="str">
        <f>VLOOKUP(C120,'Raw data'!$A$2:$E$118,3,FALSE)</f>
        <v>Watford Harriers</v>
      </c>
      <c r="F120" s="6">
        <f>VLOOKUP(C120,'Raw data'!$A$2:$E$118,4,FALSE)</f>
        <v>5</v>
      </c>
      <c r="G120" s="6" t="str">
        <f>VLOOKUP(C120,'Raw data'!$A$2:$E$118,5,FALSE)</f>
        <v>F</v>
      </c>
      <c r="H120" s="4">
        <v>15.2</v>
      </c>
    </row>
    <row r="123" spans="1:8" x14ac:dyDescent="0.35">
      <c r="A123" s="10" t="s">
        <v>187</v>
      </c>
      <c r="B123" s="6">
        <v>1</v>
      </c>
      <c r="C123" s="6">
        <v>132</v>
      </c>
      <c r="D123" s="4" t="str">
        <f>VLOOKUP(C123,'Raw data'!$A$2:$E$118,2,FALSE)</f>
        <v>Elliott Walker</v>
      </c>
      <c r="E123" s="4" t="str">
        <f>VLOOKUP(C123,'Raw data'!$A$2:$E$118,3,FALSE)</f>
        <v>Watford Harriers</v>
      </c>
      <c r="F123" s="6">
        <f>VLOOKUP(C123,'Raw data'!$A$2:$E$118,4,FALSE)</f>
        <v>5</v>
      </c>
      <c r="G123" s="6" t="str">
        <f>VLOOKUP(C123,'Raw data'!$A$2:$E$118,5,FALSE)</f>
        <v>M</v>
      </c>
      <c r="H123" s="4">
        <v>12.1</v>
      </c>
    </row>
    <row r="124" spans="1:8" x14ac:dyDescent="0.35">
      <c r="A124" s="4"/>
      <c r="B124" s="6">
        <v>2</v>
      </c>
      <c r="C124" s="21">
        <v>21</v>
      </c>
      <c r="D124" s="4" t="str">
        <f>VLOOKUP(C124,'Raw data'!$A$2:$E$118,2,FALSE)</f>
        <v>Ivor Obiora</v>
      </c>
      <c r="E124" s="4" t="str">
        <f>VLOOKUP(C124,'Raw data'!$A$2:$E$118,3,FALSE)</f>
        <v>Harlow AC</v>
      </c>
      <c r="F124" s="6">
        <f>VLOOKUP(C124,'Raw data'!$A$2:$E$118,4,FALSE)</f>
        <v>5</v>
      </c>
      <c r="G124" s="6" t="str">
        <f>VLOOKUP(C124,'Raw data'!$A$2:$E$118,5,FALSE)</f>
        <v>M</v>
      </c>
      <c r="H124" s="4">
        <v>12.2</v>
      </c>
    </row>
    <row r="125" spans="1:8" x14ac:dyDescent="0.35">
      <c r="A125" s="4"/>
      <c r="B125" s="6">
        <v>3</v>
      </c>
      <c r="C125" s="6">
        <v>134</v>
      </c>
      <c r="D125" s="4" t="str">
        <f>VLOOKUP(C125,'Raw data'!$A$2:$E$118,2,FALSE)</f>
        <v>Ethan Ward</v>
      </c>
      <c r="E125" s="4" t="str">
        <f>VLOOKUP(C125,'Raw data'!$A$2:$E$118,3,FALSE)</f>
        <v>Herts Phoenix AC</v>
      </c>
      <c r="F125" s="6">
        <f>VLOOKUP(C125,'Raw data'!$A$2:$E$118,4,FALSE)</f>
        <v>5</v>
      </c>
      <c r="G125" s="6" t="str">
        <f>VLOOKUP(C125,'Raw data'!$A$2:$E$118,5,FALSE)</f>
        <v>M</v>
      </c>
      <c r="H125" s="4">
        <v>12.5</v>
      </c>
    </row>
    <row r="126" spans="1:8" x14ac:dyDescent="0.35">
      <c r="A126" s="4"/>
      <c r="B126" s="6">
        <v>4</v>
      </c>
      <c r="C126" s="6">
        <v>178</v>
      </c>
      <c r="D126" s="4" t="str">
        <f>VLOOKUP(C126,'Raw data'!$A$2:$E$118,2,FALSE)</f>
        <v>Liam Gosrani</v>
      </c>
      <c r="E126" s="4" t="str">
        <f>VLOOKUP(C126,'Raw data'!$A$2:$E$118,3,FALSE)</f>
        <v>Watford Harriers</v>
      </c>
      <c r="F126" s="6">
        <f>VLOOKUP(C126,'Raw data'!$A$2:$E$118,4,FALSE)</f>
        <v>5</v>
      </c>
      <c r="G126" s="6" t="str">
        <f>VLOOKUP(C126,'Raw data'!$A$2:$E$118,5,FALSE)</f>
        <v>M</v>
      </c>
      <c r="H126" s="4">
        <v>12.6</v>
      </c>
    </row>
    <row r="127" spans="1:8" x14ac:dyDescent="0.35">
      <c r="A127" s="4"/>
      <c r="B127" s="6">
        <v>5</v>
      </c>
      <c r="C127" s="6">
        <v>117</v>
      </c>
      <c r="D127" s="4" t="str">
        <f>VLOOKUP(C127,'Raw data'!$A$2:$E$118,2,FALSE)</f>
        <v>Finan Cunningham</v>
      </c>
      <c r="E127" s="4" t="str">
        <f>VLOOKUP(C127,'Raw data'!$A$2:$E$118,3,FALSE)</f>
        <v>Watford Harriers</v>
      </c>
      <c r="F127" s="6">
        <f>VLOOKUP(C127,'Raw data'!$A$2:$E$118,4,FALSE)</f>
        <v>5</v>
      </c>
      <c r="G127" s="6" t="str">
        <f>VLOOKUP(C127,'Raw data'!$A$2:$E$118,5,FALSE)</f>
        <v>M</v>
      </c>
      <c r="H127" s="4">
        <v>13.4</v>
      </c>
    </row>
    <row r="128" spans="1:8" x14ac:dyDescent="0.35">
      <c r="A128" s="4"/>
      <c r="B128" s="6">
        <v>6</v>
      </c>
      <c r="C128" s="6">
        <v>66</v>
      </c>
      <c r="D128" s="4" t="str">
        <f>VLOOKUP(C128,'Raw data'!$A$2:$E$118,2,FALSE)</f>
        <v>Jamirez Waters</v>
      </c>
      <c r="E128" s="4" t="str">
        <f>VLOOKUP(C128,'Raw data'!$A$2:$E$118,3,FALSE)</f>
        <v>-</v>
      </c>
      <c r="F128" s="6">
        <f>VLOOKUP(C128,'Raw data'!$A$2:$E$118,4,FALSE)</f>
        <v>5</v>
      </c>
      <c r="G128" s="6" t="str">
        <f>VLOOKUP(C128,'Raw data'!$A$2:$E$118,5,FALSE)</f>
        <v>M</v>
      </c>
      <c r="H128" s="4">
        <v>13.6</v>
      </c>
    </row>
    <row r="131" spans="1:8" x14ac:dyDescent="0.35">
      <c r="A131" s="10" t="s">
        <v>188</v>
      </c>
      <c r="B131" s="6">
        <v>1</v>
      </c>
      <c r="C131" s="6">
        <v>26</v>
      </c>
      <c r="D131" s="4" t="str">
        <f>VLOOKUP(C131,'Raw data'!$A$2:$E$118,2,FALSE)</f>
        <v>Aram Mintah</v>
      </c>
      <c r="E131" s="4" t="str">
        <f>VLOOKUP(C131,'Raw data'!$A$2:$E$118,3,FALSE)</f>
        <v>Watford Harriers</v>
      </c>
      <c r="F131" s="6">
        <f>VLOOKUP(C131,'Raw data'!$A$2:$E$118,4,FALSE)</f>
        <v>5</v>
      </c>
      <c r="G131" s="6" t="str">
        <f>VLOOKUP(C131,'Raw data'!$A$2:$E$118,5,FALSE)</f>
        <v>M</v>
      </c>
      <c r="H131" s="4">
        <v>12.2</v>
      </c>
    </row>
    <row r="132" spans="1:8" x14ac:dyDescent="0.35">
      <c r="A132" s="4"/>
      <c r="B132" s="6">
        <v>2</v>
      </c>
      <c r="C132" s="6">
        <v>25</v>
      </c>
      <c r="D132" s="4" t="str">
        <f>VLOOKUP(C132,'Raw data'!$A$2:$E$118,2,FALSE)</f>
        <v>Blake Mintah</v>
      </c>
      <c r="E132" s="4" t="str">
        <f>VLOOKUP(C132,'Raw data'!$A$2:$E$118,3,FALSE)</f>
        <v>Watford Harriers</v>
      </c>
      <c r="F132" s="6">
        <f>VLOOKUP(C132,'Raw data'!$A$2:$E$118,4,FALSE)</f>
        <v>5</v>
      </c>
      <c r="G132" s="6" t="str">
        <f>VLOOKUP(C132,'Raw data'!$A$2:$E$118,5,FALSE)</f>
        <v>M</v>
      </c>
      <c r="H132" s="4">
        <v>12.3</v>
      </c>
    </row>
    <row r="133" spans="1:8" x14ac:dyDescent="0.35">
      <c r="A133" s="4"/>
      <c r="B133" s="6">
        <v>3</v>
      </c>
      <c r="C133" s="6">
        <v>48</v>
      </c>
      <c r="D133" s="4" t="str">
        <f>VLOOKUP(C133,'Raw data'!$A$2:$E$118,2,FALSE)</f>
        <v>Harvey Courtledge</v>
      </c>
      <c r="E133" s="4" t="str">
        <f>VLOOKUP(C133,'Raw data'!$A$2:$E$118,3,FALSE)</f>
        <v>WSEH</v>
      </c>
      <c r="F133" s="6">
        <f>VLOOKUP(C133,'Raw data'!$A$2:$E$118,4,FALSE)</f>
        <v>5</v>
      </c>
      <c r="G133" s="6" t="str">
        <f>VLOOKUP(C133,'Raw data'!$A$2:$E$118,5,FALSE)</f>
        <v>M</v>
      </c>
      <c r="H133" s="4">
        <v>12.5</v>
      </c>
    </row>
    <row r="134" spans="1:8" x14ac:dyDescent="0.35">
      <c r="A134" s="4"/>
      <c r="B134" s="6">
        <v>4</v>
      </c>
      <c r="C134" s="6">
        <v>29</v>
      </c>
      <c r="D134" s="4" t="str">
        <f>VLOOKUP(C134,'Raw data'!$A$2:$E$118,2,FALSE)</f>
        <v>Monty Lewis</v>
      </c>
      <c r="E134" s="4" t="str">
        <f>VLOOKUP(C134,'Raw data'!$A$2:$E$118,3,FALSE)</f>
        <v>Watford Harriers</v>
      </c>
      <c r="F134" s="6">
        <f>VLOOKUP(C134,'Raw data'!$A$2:$E$118,4,FALSE)</f>
        <v>5</v>
      </c>
      <c r="G134" s="6" t="str">
        <f>VLOOKUP(C134,'Raw data'!$A$2:$E$118,5,FALSE)</f>
        <v>M</v>
      </c>
      <c r="H134" s="4">
        <v>12.7</v>
      </c>
    </row>
    <row r="135" spans="1:8" x14ac:dyDescent="0.35">
      <c r="A135" s="4"/>
      <c r="B135" s="6">
        <v>5</v>
      </c>
      <c r="C135" s="6">
        <v>14</v>
      </c>
      <c r="D135" s="4" t="str">
        <f>VLOOKUP(C135,'Raw data'!$A$2:$E$118,2,FALSE)</f>
        <v>Eddie Evans</v>
      </c>
      <c r="E135" s="4" t="str">
        <f>VLOOKUP(C135,'Raw data'!$A$2:$E$118,3,FALSE)</f>
        <v>WSEH</v>
      </c>
      <c r="F135" s="6">
        <f>VLOOKUP(C135,'Raw data'!$A$2:$E$118,4,FALSE)</f>
        <v>5</v>
      </c>
      <c r="G135" s="6" t="str">
        <f>VLOOKUP(C135,'Raw data'!$A$2:$E$118,5,FALSE)</f>
        <v>M</v>
      </c>
      <c r="H135" s="4">
        <v>13.4</v>
      </c>
    </row>
    <row r="136" spans="1:8" x14ac:dyDescent="0.35">
      <c r="A136" s="4"/>
      <c r="B136" s="6">
        <v>6</v>
      </c>
      <c r="C136" s="6">
        <v>64</v>
      </c>
      <c r="D136" s="4" t="str">
        <f>VLOOKUP(C136,'Raw data'!$A$2:$E$118,2,FALSE)</f>
        <v>Samson Patel</v>
      </c>
      <c r="E136" s="4" t="str">
        <f>VLOOKUP(C136,'Raw data'!$A$2:$E$118,3,FALSE)</f>
        <v>Watford Harriers</v>
      </c>
      <c r="F136" s="6">
        <f>VLOOKUP(C136,'Raw data'!$A$2:$E$118,4,FALSE)</f>
        <v>5</v>
      </c>
      <c r="G136" s="6" t="str">
        <f>VLOOKUP(C136,'Raw data'!$A$2:$E$118,5,FALSE)</f>
        <v>M</v>
      </c>
      <c r="H136" s="4">
        <v>13.4</v>
      </c>
    </row>
    <row r="139" spans="1:8" x14ac:dyDescent="0.35">
      <c r="A139" s="10" t="s">
        <v>189</v>
      </c>
      <c r="B139" s="6">
        <v>1</v>
      </c>
      <c r="C139" s="6">
        <v>113</v>
      </c>
      <c r="D139" s="4" t="str">
        <f>VLOOKUP(C139,'Raw data'!$A$2:$E$118,2,FALSE)</f>
        <v>Javier Bustamante</v>
      </c>
      <c r="E139" s="4" t="str">
        <f>VLOOKUP(C139,'Raw data'!$A$2:$E$118,3,FALSE)</f>
        <v>Watford Harriers</v>
      </c>
      <c r="F139" s="6">
        <f>VLOOKUP(C139,'Raw data'!$A$2:$E$118,4,FALSE)</f>
        <v>5</v>
      </c>
      <c r="G139" s="6" t="str">
        <f>VLOOKUP(C139,'Raw data'!$A$2:$E$118,5,FALSE)</f>
        <v>M</v>
      </c>
      <c r="H139" s="4">
        <v>12.1</v>
      </c>
    </row>
    <row r="140" spans="1:8" x14ac:dyDescent="0.35">
      <c r="A140" s="4"/>
      <c r="B140" s="6">
        <v>2</v>
      </c>
      <c r="C140" s="6">
        <v>140</v>
      </c>
      <c r="D140" s="4" t="str">
        <f>VLOOKUP(C140,'Raw data'!$A$2:$E$118,2,FALSE)</f>
        <v>Harry McDonald</v>
      </c>
      <c r="E140" s="4" t="str">
        <f>VLOOKUP(C140,'Raw data'!$A$2:$E$118,3,FALSE)</f>
        <v>Dacorum</v>
      </c>
      <c r="F140" s="6">
        <f>VLOOKUP(C140,'Raw data'!$A$2:$E$118,4,FALSE)</f>
        <v>5</v>
      </c>
      <c r="G140" s="6" t="str">
        <f>VLOOKUP(C140,'Raw data'!$A$2:$E$118,5,FALSE)</f>
        <v>M</v>
      </c>
      <c r="H140" s="4">
        <v>12.3</v>
      </c>
    </row>
    <row r="141" spans="1:8" x14ac:dyDescent="0.35">
      <c r="A141" s="4"/>
      <c r="B141" s="6">
        <v>3</v>
      </c>
      <c r="C141" s="6">
        <v>51</v>
      </c>
      <c r="D141" s="4" t="str">
        <f>VLOOKUP(C141,'Raw data'!$A$2:$E$118,2,FALSE)</f>
        <v>Jax Connor</v>
      </c>
      <c r="E141" s="4" t="str">
        <f>VLOOKUP(C141,'Raw data'!$A$2:$E$118,3,FALSE)</f>
        <v>WGEL</v>
      </c>
      <c r="F141" s="6">
        <f>VLOOKUP(C141,'Raw data'!$A$2:$E$118,4,FALSE)</f>
        <v>5</v>
      </c>
      <c r="G141" s="6" t="str">
        <f>VLOOKUP(C141,'Raw data'!$A$2:$E$118,5,FALSE)</f>
        <v>M</v>
      </c>
      <c r="H141" s="4">
        <v>12.4</v>
      </c>
    </row>
    <row r="142" spans="1:8" x14ac:dyDescent="0.35">
      <c r="A142" s="4"/>
      <c r="B142" s="6">
        <v>4</v>
      </c>
      <c r="C142" s="6">
        <v>44</v>
      </c>
      <c r="D142" s="4" t="str">
        <f>VLOOKUP(C142,'Raw data'!$A$2:$E$118,2,FALSE)</f>
        <v>Jack Tonge</v>
      </c>
      <c r="E142" s="4" t="str">
        <f>VLOOKUP(C142,'Raw data'!$A$2:$E$118,3,FALSE)</f>
        <v>WGEL</v>
      </c>
      <c r="F142" s="6">
        <f>VLOOKUP(C142,'Raw data'!$A$2:$E$118,4,FALSE)</f>
        <v>5</v>
      </c>
      <c r="G142" s="6" t="str">
        <f>VLOOKUP(C142,'Raw data'!$A$2:$E$118,5,FALSE)</f>
        <v>M</v>
      </c>
      <c r="H142" s="4">
        <v>13.1</v>
      </c>
    </row>
    <row r="145" spans="1:8" x14ac:dyDescent="0.35">
      <c r="A145" s="10" t="s">
        <v>190</v>
      </c>
      <c r="B145" s="6">
        <v>1</v>
      </c>
      <c r="C145" s="6">
        <v>53</v>
      </c>
      <c r="D145" s="4" t="str">
        <f>VLOOKUP(C145,'Raw data'!$A$2:$E$118,2,FALSE)</f>
        <v>Natasha Bishop</v>
      </c>
      <c r="E145" s="4" t="str">
        <f>VLOOKUP(C145,'Raw data'!$A$2:$E$118,3,FALSE)</f>
        <v>Harlow AC</v>
      </c>
      <c r="F145" s="6">
        <f>VLOOKUP(C145,'Raw data'!$A$2:$E$118,4,FALSE)</f>
        <v>6</v>
      </c>
      <c r="G145" s="6" t="str">
        <f>VLOOKUP(C145,'Raw data'!$A$2:$E$118,5,FALSE)</f>
        <v>F</v>
      </c>
      <c r="H145" s="8">
        <v>15.3</v>
      </c>
    </row>
    <row r="146" spans="1:8" x14ac:dyDescent="0.35">
      <c r="A146" s="4"/>
      <c r="B146" s="6">
        <v>2</v>
      </c>
      <c r="C146" s="6">
        <v>152</v>
      </c>
      <c r="D146" s="4" t="str">
        <f>VLOOKUP(C146,'Raw data'!$A$2:$E$118,2,FALSE)</f>
        <v>Darcie Bruce</v>
      </c>
      <c r="E146" s="4" t="str">
        <f>VLOOKUP(C146,'Raw data'!$A$2:$E$118,3,FALSE)</f>
        <v>Harlow AC</v>
      </c>
      <c r="F146" s="6">
        <f>VLOOKUP(C146,'Raw data'!$A$2:$E$118,4,FALSE)</f>
        <v>6</v>
      </c>
      <c r="G146" s="6" t="str">
        <f>VLOOKUP(C146,'Raw data'!$A$2:$E$118,5,FALSE)</f>
        <v>F</v>
      </c>
      <c r="H146" s="8">
        <v>15.6</v>
      </c>
    </row>
    <row r="147" spans="1:8" x14ac:dyDescent="0.35">
      <c r="A147" s="4"/>
      <c r="B147" s="6">
        <v>3</v>
      </c>
      <c r="C147" s="6">
        <v>20</v>
      </c>
      <c r="D147" s="4" t="str">
        <f>VLOOKUP(C147,'Raw data'!$A$2:$E$118,2,FALSE)</f>
        <v>Chenai Auld</v>
      </c>
      <c r="E147" s="4" t="str">
        <f>VLOOKUP(C147,'Raw data'!$A$2:$E$118,3,FALSE)</f>
        <v>Watford Harriers</v>
      </c>
      <c r="F147" s="6">
        <f>VLOOKUP(C147,'Raw data'!$A$2:$E$118,4,FALSE)</f>
        <v>6</v>
      </c>
      <c r="G147" s="6" t="str">
        <f>VLOOKUP(C147,'Raw data'!$A$2:$E$118,5,FALSE)</f>
        <v>F</v>
      </c>
      <c r="H147" s="8">
        <v>15.8</v>
      </c>
    </row>
    <row r="148" spans="1:8" x14ac:dyDescent="0.35">
      <c r="A148" s="4"/>
      <c r="B148" s="6">
        <v>4</v>
      </c>
      <c r="C148" s="6">
        <v>118</v>
      </c>
      <c r="D148" s="4" t="str">
        <f>VLOOKUP(C148,'Raw data'!$A$2:$E$118,2,FALSE)</f>
        <v>Elsie Johnson</v>
      </c>
      <c r="E148" s="4" t="str">
        <f>VLOOKUP(C148,'Raw data'!$A$2:$E$118,3,FALSE)</f>
        <v>Harlow AC</v>
      </c>
      <c r="F148" s="6">
        <f>VLOOKUP(C148,'Raw data'!$A$2:$E$118,4,FALSE)</f>
        <v>6</v>
      </c>
      <c r="G148" s="6" t="str">
        <f>VLOOKUP(C148,'Raw data'!$A$2:$E$118,5,FALSE)</f>
        <v>F</v>
      </c>
      <c r="H148" s="8">
        <v>15.9</v>
      </c>
    </row>
    <row r="149" spans="1:8" x14ac:dyDescent="0.35">
      <c r="A149" s="4"/>
      <c r="B149" s="6">
        <v>5</v>
      </c>
      <c r="C149" s="6">
        <v>59</v>
      </c>
      <c r="D149" s="4" t="str">
        <f>VLOOKUP(C149,'Raw data'!$A$2:$E$118,2,FALSE)</f>
        <v>Emily Norris</v>
      </c>
      <c r="E149" s="4" t="str">
        <f>VLOOKUP(C149,'Raw data'!$A$2:$E$118,3,FALSE)</f>
        <v>Wycombe Phoenix Harriers</v>
      </c>
      <c r="F149" s="6">
        <f>VLOOKUP(C149,'Raw data'!$A$2:$E$118,4,FALSE)</f>
        <v>6</v>
      </c>
      <c r="G149" s="6" t="str">
        <f>VLOOKUP(C149,'Raw data'!$A$2:$E$118,5,FALSE)</f>
        <v>F</v>
      </c>
      <c r="H149" s="8">
        <v>17.100000000000001</v>
      </c>
    </row>
    <row r="150" spans="1:8" x14ac:dyDescent="0.35">
      <c r="A150" s="4"/>
      <c r="B150" s="6">
        <v>6</v>
      </c>
      <c r="C150" s="6">
        <v>4</v>
      </c>
      <c r="D150" s="4" t="str">
        <f>VLOOKUP(C150,'Raw data'!$A$2:$E$118,2,FALSE)</f>
        <v>Simran Raiytt</v>
      </c>
      <c r="E150" s="4" t="str">
        <f>VLOOKUP(C150,'Raw data'!$A$2:$E$118,3,FALSE)</f>
        <v>Harlow AC</v>
      </c>
      <c r="F150" s="6">
        <f>VLOOKUP(C150,'Raw data'!$A$2:$E$118,4,FALSE)</f>
        <v>6</v>
      </c>
      <c r="G150" s="6" t="str">
        <f>VLOOKUP(C150,'Raw data'!$A$2:$E$118,5,FALSE)</f>
        <v>F</v>
      </c>
      <c r="H150" s="8">
        <v>17.600000000000001</v>
      </c>
    </row>
    <row r="151" spans="1:8" x14ac:dyDescent="0.35">
      <c r="A151" s="4"/>
      <c r="B151" s="6">
        <v>7</v>
      </c>
      <c r="C151" s="6">
        <v>164</v>
      </c>
      <c r="D151" s="4" t="str">
        <f>VLOOKUP(C151,'Raw data'!$A$2:$E$118,2,FALSE)</f>
        <v>Lillia Bowen</v>
      </c>
      <c r="E151" s="4" t="str">
        <f>VLOOKUP(C151,'Raw data'!$A$2:$E$118,3,FALSE)</f>
        <v>Watford Harriers</v>
      </c>
      <c r="F151" s="6">
        <f>VLOOKUP(C151,'Raw data'!$A$2:$E$118,4,FALSE)</f>
        <v>6</v>
      </c>
      <c r="G151" s="6" t="str">
        <f>VLOOKUP(C151,'Raw data'!$A$2:$E$118,5,FALSE)</f>
        <v>F</v>
      </c>
      <c r="H151" s="8">
        <v>17.899999999999999</v>
      </c>
    </row>
    <row r="154" spans="1:8" x14ac:dyDescent="0.35">
      <c r="A154" s="10" t="s">
        <v>191</v>
      </c>
      <c r="B154" s="6">
        <v>1</v>
      </c>
      <c r="C154" s="6">
        <v>13</v>
      </c>
      <c r="D154" s="4" t="str">
        <f>VLOOKUP(C154,'Raw data'!$A$2:$E$118,2,FALSE)</f>
        <v>Max Cheetham</v>
      </c>
      <c r="E154" s="4" t="str">
        <f>VLOOKUP(C154,'Raw data'!$A$2:$E$118,3,FALSE)</f>
        <v>Brentwood Beagles</v>
      </c>
      <c r="F154" s="6">
        <f>VLOOKUP(C154,'Raw data'!$A$2:$E$118,4,FALSE)</f>
        <v>6</v>
      </c>
      <c r="G154" s="6" t="str">
        <f>VLOOKUP(C154,'Raw data'!$A$2:$E$118,5,FALSE)</f>
        <v>M</v>
      </c>
      <c r="H154" s="4">
        <v>14.1</v>
      </c>
    </row>
    <row r="155" spans="1:8" x14ac:dyDescent="0.35">
      <c r="A155" s="4"/>
      <c r="B155" s="6">
        <v>2</v>
      </c>
      <c r="C155" s="6">
        <v>162</v>
      </c>
      <c r="D155" s="4" t="str">
        <f>VLOOKUP(C155,'Raw data'!$A$2:$E$118,2,FALSE)</f>
        <v>William Barry-Daly</v>
      </c>
      <c r="E155" s="4" t="str">
        <f>VLOOKUP(C155,'Raw data'!$A$2:$E$118,3,FALSE)</f>
        <v>Killgreen School</v>
      </c>
      <c r="F155" s="6">
        <f>VLOOKUP(C155,'Raw data'!$A$2:$E$118,4,FALSE)</f>
        <v>6</v>
      </c>
      <c r="G155" s="6" t="str">
        <f>VLOOKUP(C155,'Raw data'!$A$2:$E$118,5,FALSE)</f>
        <v>M</v>
      </c>
      <c r="H155" s="4">
        <v>14.2</v>
      </c>
    </row>
    <row r="156" spans="1:8" x14ac:dyDescent="0.35">
      <c r="A156" s="4"/>
      <c r="B156" s="6">
        <v>3</v>
      </c>
      <c r="C156" s="6">
        <v>175</v>
      </c>
      <c r="D156" s="4" t="str">
        <f>VLOOKUP(C156,'Raw data'!$A$2:$E$118,2,FALSE)</f>
        <v>Zac Williams</v>
      </c>
      <c r="E156" s="4" t="str">
        <f>VLOOKUP(C156,'Raw data'!$A$2:$E$118,3,FALSE)</f>
        <v>Vale of Aylesbury</v>
      </c>
      <c r="F156" s="6">
        <f>VLOOKUP(C156,'Raw data'!$A$2:$E$118,4,FALSE)</f>
        <v>7</v>
      </c>
      <c r="G156" s="6" t="str">
        <f>VLOOKUP(C156,'Raw data'!$A$2:$E$118,5,FALSE)</f>
        <v>M</v>
      </c>
      <c r="H156" s="4">
        <v>15.3</v>
      </c>
    </row>
    <row r="157" spans="1:8" x14ac:dyDescent="0.35">
      <c r="A157" s="4"/>
      <c r="B157" s="6">
        <v>4</v>
      </c>
      <c r="C157" s="6">
        <v>136</v>
      </c>
      <c r="D157" s="4" t="str">
        <f>VLOOKUP(C157,'Raw data'!$A$2:$E$118,2,FALSE)</f>
        <v>Joseph Nicholas</v>
      </c>
      <c r="E157" s="4" t="str">
        <f>VLOOKUP(C157,'Raw data'!$A$2:$E$118,3,FALSE)</f>
        <v>Samuel Ryder Academy</v>
      </c>
      <c r="F157" s="6">
        <f>VLOOKUP(C157,'Raw data'!$A$2:$E$118,4,FALSE)</f>
        <v>6</v>
      </c>
      <c r="G157" s="6" t="str">
        <f>VLOOKUP(C157,'Raw data'!$A$2:$E$118,5,FALSE)</f>
        <v>M</v>
      </c>
      <c r="H157" s="4">
        <v>15.4</v>
      </c>
    </row>
    <row r="160" spans="1:8" x14ac:dyDescent="0.35">
      <c r="A160" s="10" t="s">
        <v>192</v>
      </c>
      <c r="B160" s="6">
        <v>1</v>
      </c>
      <c r="C160" s="6">
        <v>7</v>
      </c>
      <c r="D160" s="4" t="str">
        <f>VLOOKUP(C160,'Raw data'!$A$2:$E$118,2,FALSE)</f>
        <v>Freya McGowan</v>
      </c>
      <c r="E160" s="4" t="str">
        <f>VLOOKUP(C160,'Raw data'!$A$2:$E$118,3,FALSE)</f>
        <v>Watford Harriers</v>
      </c>
      <c r="F160" s="6">
        <f>VLOOKUP(C160,'Raw data'!$A$2:$E$118,4,FALSE)</f>
        <v>8</v>
      </c>
      <c r="G160" s="6" t="str">
        <f>VLOOKUP(C160,'Raw data'!$A$2:$E$118,5,FALSE)</f>
        <v>F</v>
      </c>
      <c r="H160" s="17">
        <v>14</v>
      </c>
    </row>
    <row r="161" spans="1:8" x14ac:dyDescent="0.35">
      <c r="A161" s="4"/>
      <c r="B161" s="6">
        <v>2</v>
      </c>
      <c r="C161" s="6">
        <v>121</v>
      </c>
      <c r="D161" s="4" t="str">
        <f>VLOOKUP(C161,'Raw data'!$A$2:$E$118,2,FALSE)</f>
        <v>Anya Rochester</v>
      </c>
      <c r="E161" s="4" t="str">
        <f>VLOOKUP(C161,'Raw data'!$A$2:$E$118,3,FALSE)</f>
        <v>Watford Harriers</v>
      </c>
      <c r="F161" s="6">
        <f>VLOOKUP(C161,'Raw data'!$A$2:$E$118,4,FALSE)</f>
        <v>7</v>
      </c>
      <c r="G161" s="6" t="str">
        <f>VLOOKUP(C161,'Raw data'!$A$2:$E$118,5,FALSE)</f>
        <v>F</v>
      </c>
      <c r="H161" s="4">
        <v>14.2</v>
      </c>
    </row>
    <row r="162" spans="1:8" x14ac:dyDescent="0.35">
      <c r="A162" s="4"/>
      <c r="B162" s="6">
        <v>3</v>
      </c>
      <c r="C162" s="6">
        <v>16</v>
      </c>
      <c r="D162" s="4" t="str">
        <f>VLOOKUP(C162,'Raw data'!$A$2:$E$118,2,FALSE)</f>
        <v>Dina Bozorgi</v>
      </c>
      <c r="E162" s="4" t="str">
        <f>VLOOKUP(C162,'Raw data'!$A$2:$E$118,3,FALSE)</f>
        <v>Watford Harriers</v>
      </c>
      <c r="F162" s="6">
        <f>VLOOKUP(C162,'Raw data'!$A$2:$E$118,4,FALSE)</f>
        <v>7</v>
      </c>
      <c r="G162" s="6" t="str">
        <f>VLOOKUP(C162,'Raw data'!$A$2:$E$118,5,FALSE)</f>
        <v>F</v>
      </c>
      <c r="H162" s="4">
        <v>14.5</v>
      </c>
    </row>
    <row r="163" spans="1:8" x14ac:dyDescent="0.35">
      <c r="A163" s="4"/>
      <c r="B163" s="6">
        <v>4</v>
      </c>
      <c r="C163" s="6">
        <v>49</v>
      </c>
      <c r="D163" s="4" t="str">
        <f>VLOOKUP(C163,'Raw data'!$A$2:$E$118,2,FALSE)</f>
        <v>Saskia Cole</v>
      </c>
      <c r="E163" s="4" t="str">
        <f>VLOOKUP(C163,'Raw data'!$A$2:$E$118,3,FALSE)</f>
        <v>Watford Harriers</v>
      </c>
      <c r="F163" s="6">
        <f>VLOOKUP(C163,'Raw data'!$A$2:$E$118,4,FALSE)</f>
        <v>8</v>
      </c>
      <c r="G163" s="6" t="str">
        <f>VLOOKUP(C163,'Raw data'!$A$2:$E$118,5,FALSE)</f>
        <v>F</v>
      </c>
      <c r="H163" s="4">
        <v>14.8</v>
      </c>
    </row>
    <row r="164" spans="1:8" x14ac:dyDescent="0.35">
      <c r="A164" s="4"/>
      <c r="B164" s="6">
        <v>5</v>
      </c>
      <c r="C164" s="6">
        <v>145</v>
      </c>
      <c r="D164" s="4" t="str">
        <f>VLOOKUP(C164,'Raw data'!$A$2:$E$118,2,FALSE)</f>
        <v>Amelia Cooper</v>
      </c>
      <c r="E164" s="4" t="str">
        <f>VLOOKUP(C164,'Raw data'!$A$2:$E$118,3,FALSE)</f>
        <v>Harlow AC</v>
      </c>
      <c r="F164" s="6">
        <f>VLOOKUP(C164,'Raw data'!$A$2:$E$118,4,FALSE)</f>
        <v>7</v>
      </c>
      <c r="G164" s="6" t="str">
        <f>VLOOKUP(C164,'Raw data'!$A$2:$E$118,5,FALSE)</f>
        <v>F</v>
      </c>
      <c r="H164" s="4">
        <v>15.3</v>
      </c>
    </row>
    <row r="165" spans="1:8" x14ac:dyDescent="0.35">
      <c r="A165" s="4"/>
      <c r="B165" s="6">
        <v>6</v>
      </c>
      <c r="C165" s="6">
        <v>105</v>
      </c>
      <c r="D165" s="4" t="str">
        <f>VLOOKUP(C165,'Raw data'!$A$2:$E$118,2,FALSE)</f>
        <v>Emily McDormack</v>
      </c>
      <c r="E165" s="4" t="str">
        <f>VLOOKUP(C165,'Raw data'!$A$2:$E$118,3,FALSE)</f>
        <v>Aldenham</v>
      </c>
      <c r="F165" s="6">
        <f>VLOOKUP(C165,'Raw data'!$A$2:$E$118,4,FALSE)</f>
        <v>7</v>
      </c>
      <c r="G165" s="6" t="str">
        <f>VLOOKUP(C165,'Raw data'!$A$2:$E$118,5,FALSE)</f>
        <v>F</v>
      </c>
      <c r="H165" s="4">
        <v>17.7</v>
      </c>
    </row>
    <row r="168" spans="1:8" x14ac:dyDescent="0.35">
      <c r="A168" s="10" t="s">
        <v>193</v>
      </c>
      <c r="B168" s="6">
        <v>1</v>
      </c>
      <c r="C168" s="6">
        <v>62</v>
      </c>
      <c r="D168" s="4" t="str">
        <f>VLOOKUP(C168,'Raw data'!$A$2:$E$118,2,FALSE)</f>
        <v xml:space="preserve">Charlotte Williams </v>
      </c>
      <c r="E168" s="4" t="str">
        <f>VLOOKUP(C168,'Raw data'!$A$2:$E$118,3,FALSE)</f>
        <v>Watford Harriers</v>
      </c>
      <c r="F168" s="6">
        <f>VLOOKUP(C168,'Raw data'!$A$2:$E$118,4,FALSE)</f>
        <v>2</v>
      </c>
      <c r="G168" s="6" t="str">
        <f>VLOOKUP(C168,'Raw data'!$A$2:$E$118,5,FALSE)</f>
        <v>F</v>
      </c>
      <c r="H168" s="7">
        <v>5.6944444444444443E-2</v>
      </c>
    </row>
    <row r="169" spans="1:8" x14ac:dyDescent="0.35">
      <c r="A169" s="4"/>
      <c r="B169" s="6">
        <v>2</v>
      </c>
      <c r="C169" s="6">
        <v>12</v>
      </c>
      <c r="D169" s="4" t="str">
        <f>VLOOKUP(C169,'Raw data'!$A$2:$E$118,2,FALSE)</f>
        <v>Charlie Wilson</v>
      </c>
      <c r="E169" s="4" t="str">
        <f>VLOOKUP(C169,'Raw data'!$A$2:$E$118,3,FALSE)</f>
        <v>Watford Harriers</v>
      </c>
      <c r="F169" s="6">
        <f>VLOOKUP(C169,'Raw data'!$A$2:$E$118,4,FALSE)</f>
        <v>2</v>
      </c>
      <c r="G169" s="6" t="str">
        <f>VLOOKUP(C169,'Raw data'!$A$2:$E$118,5,FALSE)</f>
        <v>M</v>
      </c>
      <c r="H169" s="14" t="s">
        <v>194</v>
      </c>
    </row>
    <row r="170" spans="1:8" x14ac:dyDescent="0.35">
      <c r="A170" s="4"/>
      <c r="B170" s="6">
        <v>3</v>
      </c>
      <c r="C170" s="6">
        <v>15</v>
      </c>
      <c r="D170" s="4" t="str">
        <f>VLOOKUP(C170,'Raw data'!$A$2:$E$118,2,FALSE)</f>
        <v>Charlie Matthews</v>
      </c>
      <c r="E170" s="4" t="str">
        <f>VLOOKUP(C170,'Raw data'!$A$2:$E$118,3,FALSE)</f>
        <v>Highwood Primary School</v>
      </c>
      <c r="F170" s="6">
        <f>VLOOKUP(C170,'Raw data'!$A$2:$E$118,4,FALSE)</f>
        <v>2</v>
      </c>
      <c r="G170" s="6" t="str">
        <f>VLOOKUP(C170,'Raw data'!$A$2:$E$118,5,FALSE)</f>
        <v>M</v>
      </c>
      <c r="H170" s="14" t="s">
        <v>195</v>
      </c>
    </row>
    <row r="171" spans="1:8" x14ac:dyDescent="0.35">
      <c r="A171" s="4"/>
      <c r="B171" s="6">
        <v>4</v>
      </c>
      <c r="C171" s="6">
        <v>47</v>
      </c>
      <c r="D171" s="4" t="str">
        <f>VLOOKUP(C171,'Raw data'!$A$2:$E$118,2,FALSE)</f>
        <v>Amari Dawodu-Anderson</v>
      </c>
      <c r="E171" s="4" t="str">
        <f>VLOOKUP(C171,'Raw data'!$A$2:$E$118,3,FALSE)</f>
        <v>St Catherines's of Sienna</v>
      </c>
      <c r="F171" s="6">
        <f>VLOOKUP(C171,'Raw data'!$A$2:$E$118,4,FALSE)</f>
        <v>2</v>
      </c>
      <c r="G171" s="6" t="str">
        <f>VLOOKUP(C171,'Raw data'!$A$2:$E$118,5,FALSE)</f>
        <v>M</v>
      </c>
      <c r="H171" s="14" t="s">
        <v>196</v>
      </c>
    </row>
    <row r="172" spans="1:8" x14ac:dyDescent="0.35">
      <c r="A172" s="4"/>
      <c r="B172" s="6">
        <v>5</v>
      </c>
      <c r="C172" s="6">
        <v>173</v>
      </c>
      <c r="D172" s="4" t="str">
        <f>VLOOKUP(C172,'Raw data'!$A$2:$E$118,2,FALSE)</f>
        <v>Daniel Tibold</v>
      </c>
      <c r="E172" s="4" t="str">
        <f>VLOOKUP(C172,'Raw data'!$A$2:$E$118,3,FALSE)</f>
        <v>Chorleywood Primary</v>
      </c>
      <c r="F172" s="6">
        <f>VLOOKUP(C172,'Raw data'!$A$2:$E$118,4,FALSE)</f>
        <v>2</v>
      </c>
      <c r="G172" s="6" t="str">
        <f>VLOOKUP(C172,'Raw data'!$A$2:$E$118,5,FALSE)</f>
        <v>M</v>
      </c>
      <c r="H172" s="14" t="s">
        <v>71</v>
      </c>
    </row>
    <row r="173" spans="1:8" x14ac:dyDescent="0.35">
      <c r="A173" s="4"/>
      <c r="B173" s="6">
        <v>6</v>
      </c>
      <c r="C173" s="6">
        <v>27</v>
      </c>
      <c r="D173" s="4" t="str">
        <f>VLOOKUP(C173,'Raw data'!$A$2:$E$118,2,FALSE)</f>
        <v>Lucia Kai Kai</v>
      </c>
      <c r="E173" s="4" t="str">
        <f>VLOOKUP(C173,'Raw data'!$A$2:$E$118,3,FALSE)</f>
        <v>Epping Primary</v>
      </c>
      <c r="F173" s="6">
        <f>VLOOKUP(C173,'Raw data'!$A$2:$E$118,4,FALSE)</f>
        <v>2</v>
      </c>
      <c r="G173" s="6" t="str">
        <f>VLOOKUP(C173,'Raw data'!$A$2:$E$118,5,FALSE)</f>
        <v>F</v>
      </c>
      <c r="H173" s="14" t="s">
        <v>197</v>
      </c>
    </row>
    <row r="174" spans="1:8" x14ac:dyDescent="0.35">
      <c r="A174" s="4"/>
      <c r="B174" s="6">
        <v>7</v>
      </c>
      <c r="C174" s="6">
        <v>119</v>
      </c>
      <c r="D174" s="4" t="str">
        <f>VLOOKUP(C174,'Raw data'!$A$2:$E$118,2,FALSE)</f>
        <v>Judi Danso</v>
      </c>
      <c r="E174" s="4" t="str">
        <f>VLOOKUP(C174,'Raw data'!$A$2:$E$118,3,FALSE)</f>
        <v>Holy Rood</v>
      </c>
      <c r="F174" s="6">
        <f>VLOOKUP(C174,'Raw data'!$A$2:$E$118,4,FALSE)</f>
        <v>2</v>
      </c>
      <c r="G174" s="6" t="str">
        <f>VLOOKUP(C174,'Raw data'!$A$2:$E$118,5,FALSE)</f>
        <v>F</v>
      </c>
      <c r="H174" s="14" t="s">
        <v>198</v>
      </c>
    </row>
    <row r="175" spans="1:8" x14ac:dyDescent="0.35">
      <c r="A175" s="4"/>
      <c r="B175" s="6">
        <v>8</v>
      </c>
      <c r="C175" s="6">
        <v>37</v>
      </c>
      <c r="D175" s="4" t="str">
        <f>VLOOKUP(C175,'Raw data'!$A$2:$E$118,2,FALSE)</f>
        <v>Itzel Ochoa Dos Santos</v>
      </c>
      <c r="E175" s="4" t="str">
        <f>VLOOKUP(C175,'Raw data'!$A$2:$E$118,3,FALSE)</f>
        <v>St Catherines's of Sienna</v>
      </c>
      <c r="F175" s="6">
        <f>VLOOKUP(C175,'Raw data'!$A$2:$E$118,4,FALSE)</f>
        <v>1</v>
      </c>
      <c r="G175" s="6" t="str">
        <f>VLOOKUP(C175,'Raw data'!$A$2:$E$118,5,FALSE)</f>
        <v>F</v>
      </c>
      <c r="H175" s="14" t="s">
        <v>199</v>
      </c>
    </row>
    <row r="176" spans="1:8" x14ac:dyDescent="0.35">
      <c r="A176" s="4"/>
      <c r="B176" s="6">
        <v>9</v>
      </c>
      <c r="C176" s="6">
        <v>110</v>
      </c>
      <c r="D176" s="4" t="str">
        <f>VLOOKUP(C176,'Raw data'!$A$2:$E$118,2,FALSE)</f>
        <v>Lily Paler</v>
      </c>
      <c r="E176" s="4" t="str">
        <f>VLOOKUP(C176,'Raw data'!$A$2:$E$118,3,FALSE)</f>
        <v>Watford Harriers</v>
      </c>
      <c r="F176" s="6">
        <f>VLOOKUP(C176,'Raw data'!$A$2:$E$118,4,FALSE)</f>
        <v>2</v>
      </c>
      <c r="G176" s="6" t="str">
        <f>VLOOKUP(C176,'Raw data'!$A$2:$E$118,5,FALSE)</f>
        <v>F</v>
      </c>
      <c r="H176" s="14" t="s">
        <v>200</v>
      </c>
    </row>
    <row r="177" spans="1:8" x14ac:dyDescent="0.35">
      <c r="A177" s="4"/>
      <c r="B177" s="6">
        <v>10</v>
      </c>
      <c r="C177" s="6">
        <v>168</v>
      </c>
      <c r="D177" s="4" t="str">
        <f>VLOOKUP(C177,'Raw data'!$A$2:$E$118,2,FALSE)</f>
        <v>Sylvie Williams</v>
      </c>
      <c r="E177" s="4" t="str">
        <f>VLOOKUP(C177,'Raw data'!$A$2:$E$118,3,FALSE)</f>
        <v>John Hempden School</v>
      </c>
      <c r="F177" s="6">
        <f>VLOOKUP(C177,'Raw data'!$A$2:$E$118,4,FALSE)</f>
        <v>2</v>
      </c>
      <c r="G177" s="6" t="str">
        <f>VLOOKUP(C177,'Raw data'!$A$2:$E$118,5,FALSE)</f>
        <v>F</v>
      </c>
      <c r="H177" s="14" t="s">
        <v>201</v>
      </c>
    </row>
    <row r="178" spans="1:8" x14ac:dyDescent="0.35">
      <c r="A178" s="4"/>
      <c r="B178" s="6">
        <v>11</v>
      </c>
      <c r="C178" s="6">
        <v>8</v>
      </c>
      <c r="D178" s="4" t="str">
        <f>VLOOKUP(C178,'Raw data'!$A$2:$E$118,2,FALSE)</f>
        <v>Rose McGowan</v>
      </c>
      <c r="E178" s="4" t="str">
        <f>VLOOKUP(C178,'Raw data'!$A$2:$E$118,3,FALSE)</f>
        <v>Abbots Langley School</v>
      </c>
      <c r="F178" s="6">
        <f>VLOOKUP(C178,'Raw data'!$A$2:$E$118,4,FALSE)</f>
        <v>2</v>
      </c>
      <c r="G178" s="6" t="str">
        <f>VLOOKUP(C178,'Raw data'!$A$2:$E$118,5,FALSE)</f>
        <v>F</v>
      </c>
      <c r="H178" s="14" t="s">
        <v>202</v>
      </c>
    </row>
    <row r="179" spans="1:8" x14ac:dyDescent="0.35">
      <c r="A179" s="4"/>
      <c r="B179" s="6">
        <v>12</v>
      </c>
      <c r="C179" s="6">
        <v>22</v>
      </c>
      <c r="D179" s="4" t="str">
        <f>VLOOKUP(C179,'Raw data'!$A$2:$E$118,2,FALSE)</f>
        <v>Lois Spendiff</v>
      </c>
      <c r="E179" s="4" t="str">
        <f>VLOOKUP(C179,'Raw data'!$A$2:$E$118,3,FALSE)</f>
        <v>Abbots Langley School</v>
      </c>
      <c r="F179" s="6">
        <f>VLOOKUP(C179,'Raw data'!$A$2:$E$118,4,FALSE)</f>
        <v>2</v>
      </c>
      <c r="G179" s="6" t="str">
        <f>VLOOKUP(C179,'Raw data'!$A$2:$E$118,5,FALSE)</f>
        <v>F</v>
      </c>
      <c r="H179" s="14" t="s">
        <v>203</v>
      </c>
    </row>
    <row r="180" spans="1:8" x14ac:dyDescent="0.35">
      <c r="A180" s="4"/>
      <c r="B180" s="6">
        <v>13</v>
      </c>
      <c r="C180" s="6">
        <v>107</v>
      </c>
      <c r="D180" s="4" t="str">
        <f>VLOOKUP(C180,'Raw data'!$A$2:$E$118,2,FALSE)</f>
        <v>Ava Lamb</v>
      </c>
      <c r="E180" s="4" t="str">
        <f>VLOOKUP(C180,'Raw data'!$A$2:$E$118,3,FALSE)</f>
        <v>Whitchurch School</v>
      </c>
      <c r="F180" s="6">
        <f>VLOOKUP(C180,'Raw data'!$A$2:$E$118,4,FALSE)</f>
        <v>1</v>
      </c>
      <c r="G180" s="6" t="str">
        <f>VLOOKUP(C180,'Raw data'!$A$2:$E$118,5,FALSE)</f>
        <v>F</v>
      </c>
      <c r="H180" s="14" t="s">
        <v>204</v>
      </c>
    </row>
    <row r="181" spans="1:8" x14ac:dyDescent="0.35">
      <c r="H181" s="11"/>
    </row>
    <row r="182" spans="1:8" x14ac:dyDescent="0.35">
      <c r="H182" s="11"/>
    </row>
    <row r="183" spans="1:8" x14ac:dyDescent="0.35">
      <c r="A183" s="10" t="s">
        <v>205</v>
      </c>
      <c r="B183" s="6">
        <v>1</v>
      </c>
      <c r="C183" s="6">
        <v>161</v>
      </c>
      <c r="D183" s="4" t="str">
        <f>VLOOKUP(C183,'Raw data'!$A$2:$E$118,2,FALSE)</f>
        <v>Nina Ritchie</v>
      </c>
      <c r="E183" s="4" t="str">
        <f>VLOOKUP(C183,'Raw data'!$A$2:$E$118,3,FALSE)</f>
        <v>Watford Harriers</v>
      </c>
      <c r="F183" s="6">
        <f>VLOOKUP(C183,'Raw data'!$A$2:$E$118,4,FALSE)</f>
        <v>3</v>
      </c>
      <c r="G183" s="6" t="str">
        <f>VLOOKUP(C183,'Raw data'!$A$2:$E$118,5,FALSE)</f>
        <v>F</v>
      </c>
      <c r="H183" s="14" t="s">
        <v>206</v>
      </c>
    </row>
    <row r="184" spans="1:8" x14ac:dyDescent="0.35">
      <c r="A184" s="4"/>
      <c r="B184" s="6">
        <v>2</v>
      </c>
      <c r="C184" s="6">
        <v>142</v>
      </c>
      <c r="D184" s="4" t="str">
        <f>VLOOKUP(C184,'Raw data'!$A$2:$E$118,2,FALSE)</f>
        <v>Sophie Osborn</v>
      </c>
      <c r="E184" s="4" t="str">
        <f>VLOOKUP(C184,'Raw data'!$A$2:$E$118,3,FALSE)</f>
        <v>Watford Harriers</v>
      </c>
      <c r="F184" s="6">
        <f>VLOOKUP(C184,'Raw data'!$A$2:$E$118,4,FALSE)</f>
        <v>3</v>
      </c>
      <c r="G184" s="6" t="str">
        <f>VLOOKUP(C184,'Raw data'!$A$2:$E$118,5,FALSE)</f>
        <v>F</v>
      </c>
      <c r="H184" s="14" t="s">
        <v>207</v>
      </c>
    </row>
    <row r="185" spans="1:8" x14ac:dyDescent="0.35">
      <c r="A185" s="4"/>
      <c r="B185" s="6">
        <v>3</v>
      </c>
      <c r="C185" s="6">
        <v>124</v>
      </c>
      <c r="D185" s="4" t="str">
        <f>VLOOKUP(C185,'Raw data'!$A$2:$E$118,2,FALSE)</f>
        <v>Ezrayah Latham</v>
      </c>
      <c r="E185" s="4" t="str">
        <f>VLOOKUP(C185,'Raw data'!$A$2:$E$118,3,FALSE)</f>
        <v>Kudos AC</v>
      </c>
      <c r="F185" s="6">
        <f>VLOOKUP(C185,'Raw data'!$A$2:$E$118,4,FALSE)</f>
        <v>3</v>
      </c>
      <c r="G185" s="6" t="str">
        <f>VLOOKUP(C185,'Raw data'!$A$2:$E$118,5,FALSE)</f>
        <v>F</v>
      </c>
      <c r="H185" s="14" t="s">
        <v>208</v>
      </c>
    </row>
    <row r="186" spans="1:8" x14ac:dyDescent="0.35">
      <c r="A186" s="4"/>
      <c r="B186" s="6">
        <v>4</v>
      </c>
      <c r="C186" s="6">
        <v>109</v>
      </c>
      <c r="D186" s="4" t="str">
        <f>VLOOKUP(C186,'Raw data'!$A$2:$E$118,2,FALSE)</f>
        <v>Luisa Passerini</v>
      </c>
      <c r="E186" s="4" t="str">
        <f>VLOOKUP(C186,'Raw data'!$A$2:$E$118,3,FALSE)</f>
        <v>WGEL</v>
      </c>
      <c r="F186" s="6">
        <f>VLOOKUP(C186,'Raw data'!$A$2:$E$118,4,FALSE)</f>
        <v>3</v>
      </c>
      <c r="G186" s="6" t="str">
        <f>VLOOKUP(C186,'Raw data'!$A$2:$E$118,5,FALSE)</f>
        <v>F</v>
      </c>
      <c r="H186" s="14" t="s">
        <v>209</v>
      </c>
    </row>
    <row r="187" spans="1:8" x14ac:dyDescent="0.35">
      <c r="A187" s="4"/>
      <c r="B187" s="6">
        <v>5</v>
      </c>
      <c r="C187" s="6">
        <v>155</v>
      </c>
      <c r="D187" s="4" t="str">
        <f>VLOOKUP(C187,'Raw data'!$A$2:$E$118,2,FALSE)</f>
        <v>Adreanna Springer</v>
      </c>
      <c r="E187" s="4" t="str">
        <f>VLOOKUP(C187,'Raw data'!$A$2:$E$118,3,FALSE)</f>
        <v>Harlow AC</v>
      </c>
      <c r="F187" s="6">
        <f>VLOOKUP(C187,'Raw data'!$A$2:$E$118,4,FALSE)</f>
        <v>3</v>
      </c>
      <c r="G187" s="6" t="str">
        <f>VLOOKUP(C187,'Raw data'!$A$2:$E$118,5,FALSE)</f>
        <v>F</v>
      </c>
      <c r="H187" s="14" t="s">
        <v>209</v>
      </c>
    </row>
    <row r="188" spans="1:8" x14ac:dyDescent="0.35">
      <c r="A188" s="4"/>
      <c r="B188" s="6">
        <v>6</v>
      </c>
      <c r="C188" s="6">
        <v>150</v>
      </c>
      <c r="D188" s="4" t="str">
        <f>VLOOKUP(C188,'Raw data'!$A$2:$E$118,2,FALSE)</f>
        <v>Ariella Haque</v>
      </c>
      <c r="E188" s="4" t="str">
        <f>VLOOKUP(C188,'Raw data'!$A$2:$E$118,3,FALSE)</f>
        <v>Watford Harriers</v>
      </c>
      <c r="F188" s="6">
        <f>VLOOKUP(C188,'Raw data'!$A$2:$E$118,4,FALSE)</f>
        <v>3</v>
      </c>
      <c r="G188" s="6" t="str">
        <f>VLOOKUP(C188,'Raw data'!$A$2:$E$118,5,FALSE)</f>
        <v>F</v>
      </c>
      <c r="H188" s="14" t="s">
        <v>210</v>
      </c>
    </row>
    <row r="189" spans="1:8" x14ac:dyDescent="0.35">
      <c r="A189" s="4"/>
      <c r="B189" s="6">
        <v>7</v>
      </c>
      <c r="C189" s="6">
        <v>114</v>
      </c>
      <c r="D189" s="4" t="str">
        <f>VLOOKUP(C189,'Raw data'!$A$2:$E$118,2,FALSE)</f>
        <v>Mila Bustamante</v>
      </c>
      <c r="E189" s="4" t="str">
        <f>VLOOKUP(C189,'Raw data'!$A$2:$E$118,3,FALSE)</f>
        <v>St Pauls CofE School</v>
      </c>
      <c r="F189" s="6">
        <f>VLOOKUP(C189,'Raw data'!$A$2:$E$118,4,FALSE)</f>
        <v>3</v>
      </c>
      <c r="G189" s="6" t="str">
        <f>VLOOKUP(C189,'Raw data'!$A$2:$E$118,5,FALSE)</f>
        <v>F</v>
      </c>
      <c r="H189" s="14" t="s">
        <v>211</v>
      </c>
    </row>
    <row r="190" spans="1:8" x14ac:dyDescent="0.35">
      <c r="A190" s="4"/>
      <c r="B190" s="6">
        <v>8</v>
      </c>
      <c r="C190" s="6">
        <v>46</v>
      </c>
      <c r="D190" s="4" t="str">
        <f>VLOOKUP(C190,'Raw data'!$A$2:$E$118,2,FALSE)</f>
        <v>Ruby Sawmynaden</v>
      </c>
      <c r="E190" s="4" t="str">
        <f>VLOOKUP(C190,'Raw data'!$A$2:$E$118,3,FALSE)</f>
        <v>Watford Harriers</v>
      </c>
      <c r="F190" s="6">
        <f>VLOOKUP(C190,'Raw data'!$A$2:$E$118,4,FALSE)</f>
        <v>3</v>
      </c>
      <c r="G190" s="6" t="str">
        <f>VLOOKUP(C190,'Raw data'!$A$2:$E$118,5,FALSE)</f>
        <v>F</v>
      </c>
      <c r="H190" s="14" t="s">
        <v>70</v>
      </c>
    </row>
    <row r="191" spans="1:8" x14ac:dyDescent="0.35">
      <c r="H191" s="11"/>
    </row>
    <row r="192" spans="1:8" x14ac:dyDescent="0.35">
      <c r="H192" s="11"/>
    </row>
    <row r="193" spans="1:8" x14ac:dyDescent="0.35">
      <c r="A193" s="10" t="s">
        <v>225</v>
      </c>
      <c r="B193" s="6">
        <v>1</v>
      </c>
      <c r="C193" s="6">
        <v>127</v>
      </c>
      <c r="D193" s="4" t="str">
        <f>VLOOKUP(C193,'Raw data'!$A$2:$E$118,2,FALSE)</f>
        <v>Teddy Finnegan</v>
      </c>
      <c r="E193" s="4" t="str">
        <f>VLOOKUP(C193,'Raw data'!$A$2:$E$118,3,FALSE)</f>
        <v>SSA</v>
      </c>
      <c r="F193" s="6">
        <f>VLOOKUP(C193,'Raw data'!$A$2:$E$118,4,FALSE)</f>
        <v>3</v>
      </c>
      <c r="G193" s="6" t="str">
        <f>VLOOKUP(C193,'Raw data'!$A$2:$E$118,5,FALSE)</f>
        <v>M</v>
      </c>
      <c r="H193" s="14" t="s">
        <v>213</v>
      </c>
    </row>
    <row r="194" spans="1:8" x14ac:dyDescent="0.35">
      <c r="A194" s="4"/>
      <c r="B194" s="6">
        <v>2</v>
      </c>
      <c r="C194" s="6">
        <v>179</v>
      </c>
      <c r="D194" s="4" t="str">
        <f>VLOOKUP(C194,'Raw data'!$A$2:$E$118,2,FALSE)</f>
        <v>Oliver Dixon</v>
      </c>
      <c r="E194" s="4" t="str">
        <f>VLOOKUP(C194,'Raw data'!$A$2:$E$118,3,FALSE)</f>
        <v xml:space="preserve">Chiltern Harriers </v>
      </c>
      <c r="F194" s="6">
        <f>VLOOKUP(C194,'Raw data'!$A$2:$E$118,4,FALSE)</f>
        <v>3</v>
      </c>
      <c r="G194" s="6" t="str">
        <f>VLOOKUP(C194,'Raw data'!$A$2:$E$118,5,FALSE)</f>
        <v>M</v>
      </c>
      <c r="H194" s="14" t="s">
        <v>214</v>
      </c>
    </row>
    <row r="195" spans="1:8" x14ac:dyDescent="0.35">
      <c r="A195" s="4"/>
      <c r="B195" s="6">
        <v>3</v>
      </c>
      <c r="C195" s="6">
        <v>222</v>
      </c>
      <c r="D195" s="4" t="str">
        <f>VLOOKUP(C195,'Raw data'!$A$2:$E$118,2,FALSE)</f>
        <v>Karthik Sundaram</v>
      </c>
      <c r="E195" s="4" t="str">
        <f>VLOOKUP(C195,'Raw data'!$A$2:$E$118,3,FALSE)</f>
        <v>Watford Harriers</v>
      </c>
      <c r="F195" s="6">
        <f>VLOOKUP(C195,'Raw data'!$A$2:$E$118,4,FALSE)</f>
        <v>3</v>
      </c>
      <c r="G195" s="6" t="str">
        <f>VLOOKUP(C195,'Raw data'!$A$2:$E$118,5,FALSE)</f>
        <v>M</v>
      </c>
      <c r="H195" s="14" t="s">
        <v>215</v>
      </c>
    </row>
    <row r="196" spans="1:8" x14ac:dyDescent="0.35">
      <c r="A196" s="4"/>
      <c r="B196" s="6">
        <v>4</v>
      </c>
      <c r="C196" s="6">
        <v>60</v>
      </c>
      <c r="D196" s="4" t="str">
        <f>VLOOKUP(C196,'Raw data'!$A$2:$E$118,2,FALSE)</f>
        <v>Jacob Osborne</v>
      </c>
      <c r="E196" s="4" t="str">
        <f>VLOOKUP(C196,'Raw data'!$A$2:$E$118,3,FALSE)</f>
        <v>Watford Harriers</v>
      </c>
      <c r="F196" s="6">
        <f>VLOOKUP(C196,'Raw data'!$A$2:$E$118,4,FALSE)</f>
        <v>3</v>
      </c>
      <c r="G196" s="6" t="str">
        <f>VLOOKUP(C196,'Raw data'!$A$2:$E$118,5,FALSE)</f>
        <v>M</v>
      </c>
      <c r="H196" s="14" t="s">
        <v>216</v>
      </c>
    </row>
    <row r="197" spans="1:8" x14ac:dyDescent="0.35">
      <c r="A197" s="4"/>
      <c r="B197" s="6">
        <v>5</v>
      </c>
      <c r="C197" s="6">
        <v>50</v>
      </c>
      <c r="D197" s="4" t="str">
        <f>VLOOKUP(C197,'Raw data'!$A$2:$E$118,2,FALSE)</f>
        <v>Nicholas Hinds</v>
      </c>
      <c r="E197" s="4" t="str">
        <f>VLOOKUP(C197,'Raw data'!$A$2:$E$118,3,FALSE)</f>
        <v>Watford Harriers</v>
      </c>
      <c r="F197" s="6">
        <f>VLOOKUP(C197,'Raw data'!$A$2:$E$118,4,FALSE)</f>
        <v>3</v>
      </c>
      <c r="G197" s="6" t="str">
        <f>VLOOKUP(C197,'Raw data'!$A$2:$E$118,5,FALSE)</f>
        <v>M</v>
      </c>
      <c r="H197" s="14" t="s">
        <v>217</v>
      </c>
    </row>
    <row r="198" spans="1:8" x14ac:dyDescent="0.35">
      <c r="A198" s="4"/>
      <c r="B198" s="6">
        <v>6</v>
      </c>
      <c r="C198" s="6">
        <v>42</v>
      </c>
      <c r="D198" s="4" t="str">
        <f>VLOOKUP(C198,'Raw data'!$A$2:$E$118,2,FALSE)</f>
        <v>Charlie Tonge</v>
      </c>
      <c r="E198" s="4" t="str">
        <f>VLOOKUP(C198,'Raw data'!$A$2:$E$118,3,FALSE)</f>
        <v>WGEL</v>
      </c>
      <c r="F198" s="6">
        <f>VLOOKUP(C198,'Raw data'!$A$2:$E$118,4,FALSE)</f>
        <v>3</v>
      </c>
      <c r="G198" s="6" t="str">
        <f>VLOOKUP(C198,'Raw data'!$A$2:$E$118,5,FALSE)</f>
        <v>M</v>
      </c>
      <c r="H198" s="14" t="s">
        <v>218</v>
      </c>
    </row>
    <row r="199" spans="1:8" x14ac:dyDescent="0.35">
      <c r="A199" s="4"/>
      <c r="B199" s="6">
        <v>7</v>
      </c>
      <c r="C199" s="6">
        <v>123</v>
      </c>
      <c r="D199" s="4" t="str">
        <f>VLOOKUP(C199,'Raw data'!$A$2:$E$118,2,FALSE)</f>
        <v>Kristian Petrov</v>
      </c>
      <c r="E199" s="4" t="str">
        <f>VLOOKUP(C199,'Raw data'!$A$2:$E$118,3,FALSE)</f>
        <v>Watford Harriers</v>
      </c>
      <c r="F199" s="6">
        <f>VLOOKUP(C199,'Raw data'!$A$2:$E$118,4,FALSE)</f>
        <v>3</v>
      </c>
      <c r="G199" s="6" t="str">
        <f>VLOOKUP(C199,'Raw data'!$A$2:$E$118,5,FALSE)</f>
        <v>M</v>
      </c>
      <c r="H199" s="14" t="s">
        <v>219</v>
      </c>
    </row>
    <row r="200" spans="1:8" x14ac:dyDescent="0.35">
      <c r="A200" s="4"/>
      <c r="B200" s="6">
        <v>8</v>
      </c>
      <c r="C200" s="6">
        <v>101</v>
      </c>
      <c r="D200" s="4" t="str">
        <f>VLOOKUP(C200,'Raw data'!$A$2:$E$118,2,FALSE)</f>
        <v>Freddie Howcutt</v>
      </c>
      <c r="E200" s="4" t="str">
        <f>VLOOKUP(C200,'Raw data'!$A$2:$E$118,3,FALSE)</f>
        <v>Watford Harriers</v>
      </c>
      <c r="F200" s="6">
        <f>VLOOKUP(C200,'Raw data'!$A$2:$E$118,4,FALSE)</f>
        <v>3</v>
      </c>
      <c r="G200" s="6" t="str">
        <f>VLOOKUP(C200,'Raw data'!$A$2:$E$118,5,FALSE)</f>
        <v>M</v>
      </c>
      <c r="H200" s="14" t="s">
        <v>220</v>
      </c>
    </row>
    <row r="201" spans="1:8" x14ac:dyDescent="0.35">
      <c r="A201" s="4"/>
      <c r="B201" s="6">
        <v>9</v>
      </c>
      <c r="C201" s="6">
        <v>130</v>
      </c>
      <c r="D201" s="4" t="str">
        <f>VLOOKUP(C201,'Raw data'!$A$2:$E$118,2,FALSE)</f>
        <v>Ethan Chicos</v>
      </c>
      <c r="E201" s="4" t="str">
        <f>VLOOKUP(C201,'Raw data'!$A$2:$E$118,3,FALSE)</f>
        <v>Wycombe Phoenix Harriers</v>
      </c>
      <c r="F201" s="6">
        <f>VLOOKUP(C201,'Raw data'!$A$2:$E$118,4,FALSE)</f>
        <v>3</v>
      </c>
      <c r="G201" s="6" t="str">
        <f>VLOOKUP(C201,'Raw data'!$A$2:$E$118,5,FALSE)</f>
        <v>M</v>
      </c>
      <c r="H201" s="14" t="s">
        <v>221</v>
      </c>
    </row>
    <row r="202" spans="1:8" x14ac:dyDescent="0.35">
      <c r="A202" s="4"/>
      <c r="B202" s="6">
        <v>10</v>
      </c>
      <c r="C202" s="6">
        <v>6</v>
      </c>
      <c r="D202" s="4" t="str">
        <f>VLOOKUP(C202,'Raw data'!$A$2:$E$118,2,FALSE)</f>
        <v>Dorian Smoth</v>
      </c>
      <c r="E202" s="4" t="str">
        <f>VLOOKUP(C202,'Raw data'!$A$2:$E$118,3,FALSE)</f>
        <v>Watford Harriers</v>
      </c>
      <c r="F202" s="6">
        <f>VLOOKUP(C202,'Raw data'!$A$2:$E$118,4,FALSE)</f>
        <v>3</v>
      </c>
      <c r="G202" s="6" t="str">
        <f>VLOOKUP(C202,'Raw data'!$A$2:$E$118,5,FALSE)</f>
        <v>M</v>
      </c>
      <c r="H202" s="14" t="s">
        <v>222</v>
      </c>
    </row>
    <row r="203" spans="1:8" x14ac:dyDescent="0.35">
      <c r="A203" s="4"/>
      <c r="B203" s="6">
        <v>11</v>
      </c>
      <c r="C203" s="6">
        <v>5</v>
      </c>
      <c r="D203" s="4" t="str">
        <f>VLOOKUP(C203,'Raw data'!$A$2:$E$118,2,FALSE)</f>
        <v>Daniel Mercer</v>
      </c>
      <c r="E203" s="4" t="str">
        <f>VLOOKUP(C203,'Raw data'!$A$2:$E$118,3,FALSE)</f>
        <v>Vale of Aylesbury</v>
      </c>
      <c r="F203" s="6">
        <f>VLOOKUP(C203,'Raw data'!$A$2:$E$118,4,FALSE)</f>
        <v>3</v>
      </c>
      <c r="G203" s="6" t="str">
        <f>VLOOKUP(C203,'Raw data'!$A$2:$E$118,5,FALSE)</f>
        <v>M</v>
      </c>
      <c r="H203" s="14" t="s">
        <v>223</v>
      </c>
    </row>
    <row r="204" spans="1:8" x14ac:dyDescent="0.35">
      <c r="A204" s="4"/>
      <c r="B204" s="6">
        <v>12</v>
      </c>
      <c r="C204" s="6">
        <v>108</v>
      </c>
      <c r="D204" s="4" t="str">
        <f>VLOOKUP(C204,'Raw data'!$A$2:$E$118,2,FALSE)</f>
        <v>Jack Lamb</v>
      </c>
      <c r="E204" s="4" t="str">
        <f>VLOOKUP(C204,'Raw data'!$A$2:$E$118,3,FALSE)</f>
        <v>Vale of Aylesbury</v>
      </c>
      <c r="F204" s="6">
        <f>VLOOKUP(C204,'Raw data'!$A$2:$E$118,4,FALSE)</f>
        <v>3</v>
      </c>
      <c r="G204" s="6" t="str">
        <f>VLOOKUP(C204,'Raw data'!$A$2:$E$118,5,FALSE)</f>
        <v>M</v>
      </c>
      <c r="H204" s="14" t="s">
        <v>224</v>
      </c>
    </row>
    <row r="205" spans="1:8" x14ac:dyDescent="0.35">
      <c r="A205" s="4"/>
      <c r="B205" s="6">
        <v>13</v>
      </c>
      <c r="C205" s="6">
        <v>65</v>
      </c>
      <c r="D205" s="4" t="str">
        <f>VLOOKUP(C205,'Raw data'!$A$2:$E$118,2,FALSE)</f>
        <v>Joseph Puatez</v>
      </c>
      <c r="E205" s="4" t="str">
        <f>VLOOKUP(C205,'Raw data'!$A$2:$E$118,3,FALSE)</f>
        <v>Watford Harriers</v>
      </c>
      <c r="F205" s="6">
        <f>VLOOKUP(C205,'Raw data'!$A$2:$E$118,4,FALSE)</f>
        <v>3</v>
      </c>
      <c r="G205" s="6" t="str">
        <f>VLOOKUP(C205,'Raw data'!$A$2:$E$118,5,FALSE)</f>
        <v>M</v>
      </c>
      <c r="H205" s="14" t="s">
        <v>212</v>
      </c>
    </row>
    <row r="208" spans="1:8" x14ac:dyDescent="0.35">
      <c r="A208" s="10" t="s">
        <v>226</v>
      </c>
      <c r="B208" s="6">
        <v>1</v>
      </c>
      <c r="C208" s="6">
        <v>121</v>
      </c>
      <c r="D208" s="4" t="str">
        <f>VLOOKUP(C208,'Raw data'!$A$2:$E$118,2,FALSE)</f>
        <v>Anya Rochester</v>
      </c>
      <c r="E208" s="4" t="str">
        <f>VLOOKUP(C208,'Raw data'!$A$2:$E$118,3,FALSE)</f>
        <v>Watford Harriers</v>
      </c>
      <c r="F208" s="6">
        <f>VLOOKUP(C208,'Raw data'!$A$2:$E$118,4,FALSE)</f>
        <v>7</v>
      </c>
      <c r="G208" s="6" t="str">
        <f>VLOOKUP(C208,'Raw data'!$A$2:$E$118,5,FALSE)</f>
        <v>F</v>
      </c>
      <c r="H208" s="14" t="s">
        <v>227</v>
      </c>
    </row>
    <row r="209" spans="1:8" x14ac:dyDescent="0.35">
      <c r="A209" s="4"/>
      <c r="B209" s="6">
        <v>2</v>
      </c>
      <c r="C209" s="6">
        <v>175</v>
      </c>
      <c r="D209" s="4" t="str">
        <f>VLOOKUP(C209,'Raw data'!$A$2:$E$118,2,FALSE)</f>
        <v>Zac Williams</v>
      </c>
      <c r="E209" s="4" t="str">
        <f>VLOOKUP(C209,'Raw data'!$A$2:$E$118,3,FALSE)</f>
        <v>Vale of Aylesbury</v>
      </c>
      <c r="F209" s="6">
        <f>VLOOKUP(C209,'Raw data'!$A$2:$E$118,4,FALSE)</f>
        <v>7</v>
      </c>
      <c r="G209" s="6" t="str">
        <f>VLOOKUP(C209,'Raw data'!$A$2:$E$118,5,FALSE)</f>
        <v>M</v>
      </c>
      <c r="H209" s="14" t="s">
        <v>228</v>
      </c>
    </row>
    <row r="210" spans="1:8" x14ac:dyDescent="0.35">
      <c r="A210" s="4"/>
      <c r="B210" s="6">
        <v>3</v>
      </c>
      <c r="C210" s="6">
        <v>13</v>
      </c>
      <c r="D210" s="4" t="str">
        <f>VLOOKUP(C210,'Raw data'!$A$2:$E$118,2,FALSE)</f>
        <v>Max Cheetham</v>
      </c>
      <c r="E210" s="4" t="str">
        <f>VLOOKUP(C210,'Raw data'!$A$2:$E$118,3,FALSE)</f>
        <v>Brentwood Beagles</v>
      </c>
      <c r="F210" s="6">
        <f>VLOOKUP(C210,'Raw data'!$A$2:$E$118,4,FALSE)</f>
        <v>6</v>
      </c>
      <c r="G210" s="6" t="str">
        <f>VLOOKUP(C210,'Raw data'!$A$2:$E$118,5,FALSE)</f>
        <v>M</v>
      </c>
      <c r="H210" s="14" t="s">
        <v>229</v>
      </c>
    </row>
    <row r="211" spans="1:8" x14ac:dyDescent="0.35">
      <c r="A211" s="4"/>
      <c r="B211" s="6">
        <v>4</v>
      </c>
      <c r="C211" s="6">
        <v>116</v>
      </c>
      <c r="D211" s="4" t="str">
        <f>VLOOKUP(C211,'Raw data'!$A$2:$E$118,2,FALSE)</f>
        <v>Maya Asaad</v>
      </c>
      <c r="E211" s="4" t="str">
        <f>VLOOKUP(C211,'Raw data'!$A$2:$E$118,3,FALSE)</f>
        <v>Watford Harriers</v>
      </c>
      <c r="F211" s="6">
        <f>VLOOKUP(C211,'Raw data'!$A$2:$E$118,4,FALSE)</f>
        <v>6</v>
      </c>
      <c r="G211" s="6" t="str">
        <f>VLOOKUP(C211,'Raw data'!$A$2:$E$118,5,FALSE)</f>
        <v>F</v>
      </c>
      <c r="H211" s="14" t="s">
        <v>230</v>
      </c>
    </row>
    <row r="212" spans="1:8" x14ac:dyDescent="0.35">
      <c r="A212" s="4"/>
      <c r="B212" s="6">
        <v>5</v>
      </c>
      <c r="C212" s="6">
        <v>143</v>
      </c>
      <c r="D212" s="4" t="str">
        <f>VLOOKUP(C212,'Raw data'!$A$2:$E$118,2,FALSE)</f>
        <v>Isla Wilson</v>
      </c>
      <c r="E212" s="4" t="str">
        <f>VLOOKUP(C212,'Raw data'!$A$2:$E$118,3,FALSE)</f>
        <v>Wycombe Phoenix Harriers</v>
      </c>
      <c r="F212" s="6">
        <f>VLOOKUP(C212,'Raw data'!$A$2:$E$118,4,FALSE)</f>
        <v>6</v>
      </c>
      <c r="G212" s="6" t="str">
        <f>VLOOKUP(C212,'Raw data'!$A$2:$E$118,5,FALSE)</f>
        <v>F</v>
      </c>
      <c r="H212" s="14" t="s">
        <v>231</v>
      </c>
    </row>
    <row r="213" spans="1:8" x14ac:dyDescent="0.35">
      <c r="A213" s="4"/>
      <c r="B213" s="6">
        <v>6</v>
      </c>
      <c r="C213" s="6">
        <v>31</v>
      </c>
      <c r="D213" s="4" t="str">
        <f>VLOOKUP(C213,'Raw data'!$A$2:$E$118,2,FALSE)</f>
        <v>Ella Pinder</v>
      </c>
      <c r="E213" s="4" t="str">
        <f>VLOOKUP(C213,'Raw data'!$A$2:$E$118,3,FALSE)</f>
        <v>St Albans AC</v>
      </c>
      <c r="F213" s="6">
        <f>VLOOKUP(C213,'Raw data'!$A$2:$E$118,4,FALSE)</f>
        <v>6</v>
      </c>
      <c r="G213" s="6" t="str">
        <f>VLOOKUP(C213,'Raw data'!$A$2:$E$118,5,FALSE)</f>
        <v>F</v>
      </c>
      <c r="H213" s="14" t="s">
        <v>232</v>
      </c>
    </row>
    <row r="214" spans="1:8" x14ac:dyDescent="0.35">
      <c r="A214" s="4"/>
      <c r="B214" s="6">
        <v>7</v>
      </c>
      <c r="C214" s="6">
        <v>59</v>
      </c>
      <c r="D214" s="4" t="str">
        <f>VLOOKUP(C214,'Raw data'!$A$2:$E$118,2,FALSE)</f>
        <v>Emily Norris</v>
      </c>
      <c r="E214" s="4" t="str">
        <f>VLOOKUP(C214,'Raw data'!$A$2:$E$118,3,FALSE)</f>
        <v>Wycombe Phoenix Harriers</v>
      </c>
      <c r="F214" s="6">
        <f>VLOOKUP(C214,'Raw data'!$A$2:$E$118,4,FALSE)</f>
        <v>6</v>
      </c>
      <c r="G214" s="6" t="str">
        <f>VLOOKUP(C214,'Raw data'!$A$2:$E$118,5,FALSE)</f>
        <v>F</v>
      </c>
      <c r="H214" s="14" t="s">
        <v>233</v>
      </c>
    </row>
    <row r="215" spans="1:8" x14ac:dyDescent="0.35">
      <c r="A215" s="4"/>
      <c r="B215" s="6">
        <v>8</v>
      </c>
      <c r="C215" s="6">
        <v>118</v>
      </c>
      <c r="D215" s="4" t="str">
        <f>VLOOKUP(C215,'Raw data'!$A$2:$E$118,2,FALSE)</f>
        <v>Elsie Johnson</v>
      </c>
      <c r="E215" s="4" t="str">
        <f>VLOOKUP(C215,'Raw data'!$A$2:$E$118,3,FALSE)</f>
        <v>Harlow AC</v>
      </c>
      <c r="F215" s="6">
        <f>VLOOKUP(C215,'Raw data'!$A$2:$E$118,4,FALSE)</f>
        <v>6</v>
      </c>
      <c r="G215" s="6" t="str">
        <f>VLOOKUP(C215,'Raw data'!$A$2:$E$118,5,FALSE)</f>
        <v>F</v>
      </c>
      <c r="H215" s="14" t="s">
        <v>234</v>
      </c>
    </row>
    <row r="218" spans="1:8" x14ac:dyDescent="0.35">
      <c r="A218" s="10" t="s">
        <v>235</v>
      </c>
      <c r="B218" s="6">
        <v>1</v>
      </c>
      <c r="C218" s="6">
        <v>28</v>
      </c>
      <c r="D218" s="4" t="str">
        <f>VLOOKUP(C218,'Raw data'!$A$2:$E$118,2,FALSE)</f>
        <v>Laila Burgess-Chaffe</v>
      </c>
      <c r="E218" s="4" t="str">
        <f>VLOOKUP(C218,'Raw data'!$A$2:$E$118,3,FALSE)</f>
        <v>Harlow AC</v>
      </c>
      <c r="F218" s="6">
        <f>VLOOKUP(C218,'Raw data'!$A$2:$E$118,4,FALSE)</f>
        <v>4</v>
      </c>
      <c r="G218" s="6" t="str">
        <f>VLOOKUP(C218,'Raw data'!$A$2:$E$118,5,FALSE)</f>
        <v>F</v>
      </c>
      <c r="H218" s="14" t="s">
        <v>236</v>
      </c>
    </row>
    <row r="219" spans="1:8" x14ac:dyDescent="0.35">
      <c r="A219" s="4"/>
      <c r="B219" s="6">
        <v>2</v>
      </c>
      <c r="C219" s="6">
        <v>169</v>
      </c>
      <c r="D219" s="4" t="str">
        <f>VLOOKUP(C219,'Raw data'!$A$2:$E$118,2,FALSE)</f>
        <v xml:space="preserve">Rhys Williams </v>
      </c>
      <c r="E219" s="4" t="str">
        <f>VLOOKUP(C219,'Raw data'!$A$2:$E$118,3,FALSE)</f>
        <v>John Hempden School</v>
      </c>
      <c r="F219" s="6">
        <f>VLOOKUP(C219,'Raw data'!$A$2:$E$118,4,FALSE)</f>
        <v>4</v>
      </c>
      <c r="G219" s="6" t="str">
        <f>VLOOKUP(C219,'Raw data'!$A$2:$E$118,5,FALSE)</f>
        <v>M</v>
      </c>
      <c r="H219" s="14" t="s">
        <v>237</v>
      </c>
    </row>
    <row r="220" spans="1:8" x14ac:dyDescent="0.35">
      <c r="A220" s="4"/>
      <c r="B220" s="6">
        <v>3</v>
      </c>
      <c r="C220" s="6">
        <v>166</v>
      </c>
      <c r="D220" s="4" t="str">
        <f>VLOOKUP(C220,'Raw data'!$A$2:$E$118,2,FALSE)</f>
        <v>Bertie Alley</v>
      </c>
      <c r="E220" s="4" t="str">
        <f>VLOOKUP(C220,'Raw data'!$A$2:$E$118,3,FALSE)</f>
        <v>Brentwood Beagles</v>
      </c>
      <c r="F220" s="6">
        <f>VLOOKUP(C220,'Raw data'!$A$2:$E$118,4,FALSE)</f>
        <v>4</v>
      </c>
      <c r="G220" s="6" t="str">
        <f>VLOOKUP(C220,'Raw data'!$A$2:$E$118,5,FALSE)</f>
        <v>M</v>
      </c>
      <c r="H220" s="14" t="s">
        <v>238</v>
      </c>
    </row>
    <row r="221" spans="1:8" x14ac:dyDescent="0.35">
      <c r="A221" s="4"/>
      <c r="B221" s="6">
        <v>4</v>
      </c>
      <c r="C221" s="6">
        <v>106</v>
      </c>
      <c r="D221" s="4" t="str">
        <f>VLOOKUP(C221,'Raw data'!$A$2:$E$118,2,FALSE)</f>
        <v>Olivia Greaves</v>
      </c>
      <c r="E221" s="4" t="str">
        <f>VLOOKUP(C221,'Raw data'!$A$2:$E$118,3,FALSE)</f>
        <v>WSEH</v>
      </c>
      <c r="F221" s="6">
        <f>VLOOKUP(C221,'Raw data'!$A$2:$E$118,4,FALSE)</f>
        <v>4</v>
      </c>
      <c r="G221" s="6" t="str">
        <f>VLOOKUP(C221,'Raw data'!$A$2:$E$118,5,FALSE)</f>
        <v>F</v>
      </c>
      <c r="H221" s="14" t="s">
        <v>239</v>
      </c>
    </row>
    <row r="222" spans="1:8" x14ac:dyDescent="0.35">
      <c r="A222" s="4"/>
      <c r="B222" s="6">
        <v>5</v>
      </c>
      <c r="C222" s="6">
        <v>154</v>
      </c>
      <c r="D222" s="4" t="str">
        <f>VLOOKUP(C222,'Raw data'!$A$2:$E$118,2,FALSE)</f>
        <v xml:space="preserve">Dylan Williams </v>
      </c>
      <c r="E222" s="4" t="str">
        <f>VLOOKUP(C222,'Raw data'!$A$2:$E$118,3,FALSE)</f>
        <v>WGEL</v>
      </c>
      <c r="F222" s="6">
        <f>VLOOKUP(C222,'Raw data'!$A$2:$E$118,4,FALSE)</f>
        <v>4</v>
      </c>
      <c r="G222" s="6" t="str">
        <f>VLOOKUP(C222,'Raw data'!$A$2:$E$118,5,FALSE)</f>
        <v>M</v>
      </c>
      <c r="H222" s="14" t="s">
        <v>240</v>
      </c>
    </row>
    <row r="223" spans="1:8" x14ac:dyDescent="0.35">
      <c r="A223" s="4"/>
      <c r="B223" s="6">
        <v>6</v>
      </c>
      <c r="C223" s="6">
        <v>120</v>
      </c>
      <c r="D223" s="4" t="str">
        <f>VLOOKUP(C223,'Raw data'!$A$2:$E$118,2,FALSE)</f>
        <v>Nola Glover-Hammond</v>
      </c>
      <c r="E223" s="4" t="str">
        <f>VLOOKUP(C223,'Raw data'!$A$2:$E$118,3,FALSE)</f>
        <v>WGEL</v>
      </c>
      <c r="F223" s="6">
        <f>VLOOKUP(C223,'Raw data'!$A$2:$E$118,4,FALSE)</f>
        <v>4</v>
      </c>
      <c r="G223" s="6" t="str">
        <f>VLOOKUP(C223,'Raw data'!$A$2:$E$118,5,FALSE)</f>
        <v>F</v>
      </c>
      <c r="H223" s="14" t="s">
        <v>241</v>
      </c>
    </row>
    <row r="224" spans="1:8" x14ac:dyDescent="0.35">
      <c r="A224" s="4"/>
      <c r="B224" s="6">
        <v>7</v>
      </c>
      <c r="C224" s="6">
        <v>55</v>
      </c>
      <c r="D224" s="4" t="str">
        <f>VLOOKUP(C224,'Raw data'!$A$2:$E$118,2,FALSE)</f>
        <v>William Norris</v>
      </c>
      <c r="E224" s="4" t="str">
        <f>VLOOKUP(C224,'Raw data'!$A$2:$E$118,3,FALSE)</f>
        <v>Wycombe Phoenix harriers</v>
      </c>
      <c r="F224" s="6">
        <f>VLOOKUP(C224,'Raw data'!$A$2:$E$118,4,FALSE)</f>
        <v>4</v>
      </c>
      <c r="G224" s="6" t="str">
        <f>VLOOKUP(C224,'Raw data'!$A$2:$E$118,5,FALSE)</f>
        <v>M</v>
      </c>
      <c r="H224" s="14" t="s">
        <v>242</v>
      </c>
    </row>
    <row r="225" spans="1:8" x14ac:dyDescent="0.35">
      <c r="A225" s="4"/>
      <c r="B225" s="6">
        <v>8</v>
      </c>
      <c r="C225" s="6">
        <v>112</v>
      </c>
      <c r="D225" s="4" t="str">
        <f>VLOOKUP(C225,'Raw data'!$A$2:$E$118,2,FALSE)</f>
        <v>Amelia Calaby</v>
      </c>
      <c r="E225" s="4" t="str">
        <f>VLOOKUP(C225,'Raw data'!$A$2:$E$118,3,FALSE)</f>
        <v>Watford Harriers</v>
      </c>
      <c r="F225" s="6">
        <f>VLOOKUP(C225,'Raw data'!$A$2:$E$118,4,FALSE)</f>
        <v>4</v>
      </c>
      <c r="G225" s="6" t="str">
        <f>VLOOKUP(C225,'Raw data'!$A$2:$E$118,5,FALSE)</f>
        <v>F</v>
      </c>
      <c r="H225" s="14" t="s">
        <v>243</v>
      </c>
    </row>
    <row r="226" spans="1:8" x14ac:dyDescent="0.35">
      <c r="A226" s="4"/>
      <c r="B226" s="6">
        <v>9</v>
      </c>
      <c r="C226" s="6">
        <v>144</v>
      </c>
      <c r="D226" s="4" t="str">
        <f>VLOOKUP(C226,'Raw data'!$A$2:$E$118,2,FALSE)</f>
        <v>Eilidh Wilson</v>
      </c>
      <c r="E226" s="4" t="str">
        <f>VLOOKUP(C226,'Raw data'!$A$2:$E$118,3,FALSE)</f>
        <v>Wycombe Phoenix harriers</v>
      </c>
      <c r="F226" s="6">
        <f>VLOOKUP(C226,'Raw data'!$A$2:$E$118,4,FALSE)</f>
        <v>4</v>
      </c>
      <c r="G226" s="6" t="str">
        <f>VLOOKUP(C226,'Raw data'!$A$2:$E$118,5,FALSE)</f>
        <v>F</v>
      </c>
      <c r="H226" s="14" t="s">
        <v>244</v>
      </c>
    </row>
    <row r="227" spans="1:8" x14ac:dyDescent="0.35">
      <c r="H227" s="11"/>
    </row>
    <row r="228" spans="1:8" x14ac:dyDescent="0.35">
      <c r="H228" s="11"/>
    </row>
    <row r="229" spans="1:8" x14ac:dyDescent="0.35">
      <c r="A229" s="10" t="s">
        <v>245</v>
      </c>
      <c r="B229" s="6">
        <v>1</v>
      </c>
      <c r="C229" s="6">
        <v>157</v>
      </c>
      <c r="D229" s="4" t="str">
        <f>VLOOKUP(C229,'Raw data'!$A$2:$E$118,2,FALSE)</f>
        <v>Jemima Watson</v>
      </c>
      <c r="E229" s="4" t="str">
        <f>VLOOKUP(C229,'Raw data'!$A$2:$E$118,3,FALSE)</f>
        <v>WSEH</v>
      </c>
      <c r="F229" s="6">
        <f>VLOOKUP(C229,'Raw data'!$A$2:$E$118,4,FALSE)</f>
        <v>5</v>
      </c>
      <c r="G229" s="6" t="str">
        <f>VLOOKUP(C229,'Raw data'!$A$2:$E$118,5,FALSE)</f>
        <v>F</v>
      </c>
      <c r="H229" s="14" t="s">
        <v>246</v>
      </c>
    </row>
    <row r="230" spans="1:8" x14ac:dyDescent="0.35">
      <c r="A230" s="4"/>
      <c r="B230" s="6">
        <v>2</v>
      </c>
      <c r="C230" s="6">
        <v>129</v>
      </c>
      <c r="D230" s="4" t="str">
        <f>VLOOKUP(C230,'Raw data'!$A$2:$E$118,2,FALSE)</f>
        <v>Sienna Finnegan</v>
      </c>
      <c r="E230" s="4" t="str">
        <f>VLOOKUP(C230,'Raw data'!$A$2:$E$118,3,FALSE)</f>
        <v>SSA</v>
      </c>
      <c r="F230" s="6">
        <f>VLOOKUP(C230,'Raw data'!$A$2:$E$118,4,FALSE)</f>
        <v>5</v>
      </c>
      <c r="G230" s="6" t="str">
        <f>VLOOKUP(C230,'Raw data'!$A$2:$E$118,5,FALSE)</f>
        <v>F</v>
      </c>
      <c r="H230" s="7">
        <v>7.8356481481481485E-2</v>
      </c>
    </row>
    <row r="231" spans="1:8" x14ac:dyDescent="0.35">
      <c r="A231" s="4"/>
      <c r="B231" s="6">
        <v>3</v>
      </c>
      <c r="C231" s="6">
        <v>45</v>
      </c>
      <c r="D231" s="4" t="str">
        <f>VLOOKUP(C231,'Raw data'!$A$2:$E$118,2,FALSE)</f>
        <v>Eloise Wouters</v>
      </c>
      <c r="E231" s="4" t="str">
        <f>VLOOKUP(C231,'Raw data'!$A$2:$E$118,3,FALSE)</f>
        <v>WSEH</v>
      </c>
      <c r="F231" s="6">
        <f>VLOOKUP(C231,'Raw data'!$A$2:$E$118,4,FALSE)</f>
        <v>5</v>
      </c>
      <c r="G231" s="6" t="str">
        <f>VLOOKUP(C231,'Raw data'!$A$2:$E$118,5,FALSE)</f>
        <v>F</v>
      </c>
      <c r="H231" s="14" t="s">
        <v>247</v>
      </c>
    </row>
    <row r="232" spans="1:8" x14ac:dyDescent="0.35">
      <c r="A232" s="4"/>
      <c r="B232" s="6">
        <v>4</v>
      </c>
      <c r="C232" s="6">
        <v>104</v>
      </c>
      <c r="D232" s="4" t="str">
        <f>VLOOKUP(C232,'Raw data'!$A$2:$E$118,2,FALSE)</f>
        <v>Chloe Ward</v>
      </c>
      <c r="E232" s="4" t="str">
        <f>VLOOKUP(C232,'Raw data'!$A$2:$E$118,3,FALSE)</f>
        <v>WGEL</v>
      </c>
      <c r="F232" s="6">
        <f>VLOOKUP(C232,'Raw data'!$A$2:$E$118,4,FALSE)</f>
        <v>5</v>
      </c>
      <c r="G232" s="6" t="str">
        <f>VLOOKUP(C232,'Raw data'!$A$2:$E$118,5,FALSE)</f>
        <v>F</v>
      </c>
      <c r="H232" s="14" t="s">
        <v>248</v>
      </c>
    </row>
    <row r="233" spans="1:8" x14ac:dyDescent="0.35">
      <c r="A233" s="4"/>
      <c r="B233" s="6">
        <v>5</v>
      </c>
      <c r="C233" s="6">
        <v>11</v>
      </c>
      <c r="D233" s="4" t="str">
        <f>VLOOKUP(C233,'Raw data'!$A$2:$E$118,2,FALSE)</f>
        <v>Chloe Willson</v>
      </c>
      <c r="E233" s="4" t="str">
        <f>VLOOKUP(C233,'Raw data'!$A$2:$E$118,3,FALSE)</f>
        <v>Watford Harriers</v>
      </c>
      <c r="F233" s="6">
        <f>VLOOKUP(C233,'Raw data'!$A$2:$E$118,4,FALSE)</f>
        <v>5</v>
      </c>
      <c r="G233" s="6" t="str">
        <f>VLOOKUP(C233,'Raw data'!$A$2:$E$118,5,FALSE)</f>
        <v>F</v>
      </c>
      <c r="H233" s="14" t="s">
        <v>249</v>
      </c>
    </row>
    <row r="234" spans="1:8" x14ac:dyDescent="0.35">
      <c r="A234" s="4"/>
      <c r="B234" s="6">
        <v>6</v>
      </c>
      <c r="C234" s="6">
        <v>54</v>
      </c>
      <c r="D234" s="4" t="str">
        <f>VLOOKUP(C234,'Raw data'!$A$2:$E$118,2,FALSE)</f>
        <v>Hattie Stewart-Quantrell</v>
      </c>
      <c r="E234" s="4" t="str">
        <f>VLOOKUP(C234,'Raw data'!$A$2:$E$118,3,FALSE)</f>
        <v>Watford Harriers</v>
      </c>
      <c r="F234" s="6">
        <f>VLOOKUP(C234,'Raw data'!$A$2:$E$118,4,FALSE)</f>
        <v>5</v>
      </c>
      <c r="G234" s="6" t="str">
        <f>VLOOKUP(C234,'Raw data'!$A$2:$E$118,5,FALSE)</f>
        <v>F</v>
      </c>
      <c r="H234" s="14" t="s">
        <v>250</v>
      </c>
    </row>
    <row r="235" spans="1:8" x14ac:dyDescent="0.35">
      <c r="A235" s="4"/>
      <c r="B235" s="6">
        <v>7</v>
      </c>
      <c r="C235" s="6">
        <v>138</v>
      </c>
      <c r="D235" s="4" t="str">
        <f>VLOOKUP(C235,'Raw data'!$A$2:$E$118,2,FALSE)</f>
        <v>Alice Vernon</v>
      </c>
      <c r="E235" s="4" t="str">
        <f>VLOOKUP(C235,'Raw data'!$A$2:$E$118,3,FALSE)</f>
        <v>WSEH</v>
      </c>
      <c r="F235" s="6">
        <f>VLOOKUP(C235,'Raw data'!$A$2:$E$118,4,FALSE)</f>
        <v>5</v>
      </c>
      <c r="G235" s="6" t="str">
        <f>VLOOKUP(C235,'Raw data'!$A$2:$E$118,5,FALSE)</f>
        <v>F</v>
      </c>
      <c r="H235" s="14" t="s">
        <v>251</v>
      </c>
    </row>
    <row r="236" spans="1:8" x14ac:dyDescent="0.35">
      <c r="A236" s="4"/>
      <c r="B236" s="6">
        <v>8</v>
      </c>
      <c r="C236" s="6">
        <v>36</v>
      </c>
      <c r="D236" s="4" t="str">
        <f>VLOOKUP(C236,'Raw data'!$A$2:$E$118,2,FALSE)</f>
        <v>Iara Ochos Dos Santos</v>
      </c>
      <c r="E236" s="4" t="str">
        <f>VLOOKUP(C236,'Raw data'!$A$2:$E$118,3,FALSE)</f>
        <v>Watford Harriers</v>
      </c>
      <c r="F236" s="6">
        <f>VLOOKUP(C236,'Raw data'!$A$2:$E$118,4,FALSE)</f>
        <v>4</v>
      </c>
      <c r="G236" s="6" t="str">
        <f>VLOOKUP(C236,'Raw data'!$A$2:$E$118,5,FALSE)</f>
        <v>F</v>
      </c>
      <c r="H236" s="14" t="s">
        <v>252</v>
      </c>
    </row>
    <row r="237" spans="1:8" x14ac:dyDescent="0.35">
      <c r="A237" s="4"/>
      <c r="B237" s="6">
        <v>9</v>
      </c>
      <c r="C237" s="6">
        <v>141</v>
      </c>
      <c r="D237" s="4" t="str">
        <f>VLOOKUP(C237,'Raw data'!$A$2:$E$118,2,FALSE)</f>
        <v>Molly Hayward</v>
      </c>
      <c r="E237" s="4" t="str">
        <f>VLOOKUP(C237,'Raw data'!$A$2:$E$118,3,FALSE)</f>
        <v>Wycombe Phoenix Harriers</v>
      </c>
      <c r="F237" s="6">
        <f>VLOOKUP(C237,'Raw data'!$A$2:$E$118,4,FALSE)</f>
        <v>5</v>
      </c>
      <c r="G237" s="6" t="str">
        <f>VLOOKUP(C237,'Raw data'!$A$2:$E$118,5,FALSE)</f>
        <v>F</v>
      </c>
      <c r="H237" s="14" t="s">
        <v>253</v>
      </c>
    </row>
    <row r="238" spans="1:8" x14ac:dyDescent="0.35">
      <c r="A238" s="4"/>
      <c r="B238" s="6">
        <v>10</v>
      </c>
      <c r="C238" s="6">
        <v>133</v>
      </c>
      <c r="D238" s="4" t="str">
        <f>VLOOKUP(C238,'Raw data'!$A$2:$E$118,2,FALSE)</f>
        <v>Anna Roach</v>
      </c>
      <c r="E238" s="4" t="str">
        <f>VLOOKUP(C238,'Raw data'!$A$2:$E$118,3,FALSE)</f>
        <v>Watford Harriers</v>
      </c>
      <c r="F238" s="6">
        <f>VLOOKUP(C238,'Raw data'!$A$2:$E$118,4,FALSE)</f>
        <v>5</v>
      </c>
      <c r="G238" s="6" t="str">
        <f>VLOOKUP(C238,'Raw data'!$A$2:$E$118,5,FALSE)</f>
        <v>F</v>
      </c>
      <c r="H238" s="14" t="s">
        <v>254</v>
      </c>
    </row>
    <row r="239" spans="1:8" x14ac:dyDescent="0.35">
      <c r="A239" s="4"/>
      <c r="B239" s="6">
        <v>11</v>
      </c>
      <c r="C239" s="6">
        <v>180</v>
      </c>
      <c r="D239" s="4" t="str">
        <f>VLOOKUP(C239,'Raw data'!$A$2:$E$118,2,FALSE)</f>
        <v>Isabelle McEntyre</v>
      </c>
      <c r="E239" s="4" t="str">
        <f>VLOOKUP(C239,'Raw data'!$A$2:$E$118,3,FALSE)</f>
        <v>Watford Harriers</v>
      </c>
      <c r="F239" s="6">
        <f>VLOOKUP(C239,'Raw data'!$A$2:$E$118,4,FALSE)</f>
        <v>5</v>
      </c>
      <c r="G239" s="6" t="str">
        <f>VLOOKUP(C239,'Raw data'!$A$2:$E$118,5,FALSE)</f>
        <v>F</v>
      </c>
      <c r="H239" s="14" t="s">
        <v>255</v>
      </c>
    </row>
    <row r="240" spans="1:8" x14ac:dyDescent="0.35">
      <c r="H240" s="11"/>
    </row>
    <row r="241" spans="1:8" x14ac:dyDescent="0.35">
      <c r="H241" s="11"/>
    </row>
    <row r="242" spans="1:8" x14ac:dyDescent="0.35">
      <c r="A242" s="10" t="s">
        <v>256</v>
      </c>
      <c r="B242" s="6">
        <v>1</v>
      </c>
      <c r="C242" s="6">
        <v>140</v>
      </c>
      <c r="D242" s="4" t="str">
        <f>VLOOKUP(C242,'Raw data'!$A$2:$E$118,2,FALSE)</f>
        <v>Harry McDonald</v>
      </c>
      <c r="E242" s="4" t="str">
        <f>VLOOKUP(C242,'Raw data'!$A$2:$E$118,3,FALSE)</f>
        <v>Dacorum</v>
      </c>
      <c r="F242" s="6">
        <f>VLOOKUP(C242,'Raw data'!$A$2:$E$118,4,FALSE)</f>
        <v>5</v>
      </c>
      <c r="G242" s="6" t="str">
        <f>VLOOKUP(C242,'Raw data'!$A$2:$E$118,5,FALSE)</f>
        <v>M</v>
      </c>
      <c r="H242" s="14" t="s">
        <v>257</v>
      </c>
    </row>
    <row r="243" spans="1:8" x14ac:dyDescent="0.35">
      <c r="A243" s="4"/>
      <c r="B243" s="6">
        <v>2</v>
      </c>
      <c r="C243" s="6">
        <v>126</v>
      </c>
      <c r="D243" s="4" t="str">
        <f>VLOOKUP(C243,'Raw data'!$A$2:$E$118,2,FALSE)</f>
        <v>Reggie Stanley-Kinsella</v>
      </c>
      <c r="E243" s="4" t="str">
        <f>VLOOKUP(C243,'Raw data'!$A$2:$E$118,3,FALSE)</f>
        <v>Harlow AC</v>
      </c>
      <c r="F243" s="6">
        <f>VLOOKUP(C243,'Raw data'!$A$2:$E$118,4,FALSE)</f>
        <v>5</v>
      </c>
      <c r="G243" s="6" t="str">
        <f>VLOOKUP(C243,'Raw data'!$A$2:$E$118,5,FALSE)</f>
        <v>M</v>
      </c>
      <c r="H243" s="14" t="s">
        <v>202</v>
      </c>
    </row>
    <row r="244" spans="1:8" x14ac:dyDescent="0.35">
      <c r="A244" s="4"/>
      <c r="B244" s="6">
        <v>3</v>
      </c>
      <c r="C244" s="6">
        <v>51</v>
      </c>
      <c r="D244" s="4" t="str">
        <f>VLOOKUP(C244,'Raw data'!$A$2:$E$118,2,FALSE)</f>
        <v>Jax Connor</v>
      </c>
      <c r="E244" s="4" t="str">
        <f>VLOOKUP(C244,'Raw data'!$A$2:$E$118,3,FALSE)</f>
        <v>WGEL</v>
      </c>
      <c r="F244" s="6">
        <f>VLOOKUP(C244,'Raw data'!$A$2:$E$118,4,FALSE)</f>
        <v>5</v>
      </c>
      <c r="G244" s="6" t="str">
        <f>VLOOKUP(C244,'Raw data'!$A$2:$E$118,5,FALSE)</f>
        <v>M</v>
      </c>
      <c r="H244" s="14" t="s">
        <v>258</v>
      </c>
    </row>
    <row r="245" spans="1:8" x14ac:dyDescent="0.35">
      <c r="A245" s="4"/>
      <c r="B245" s="6">
        <v>4</v>
      </c>
      <c r="C245" s="6">
        <v>44</v>
      </c>
      <c r="D245" s="4" t="str">
        <f>VLOOKUP(C245,'Raw data'!$A$2:$E$118,2,FALSE)</f>
        <v>Jack Tonge</v>
      </c>
      <c r="E245" s="4" t="str">
        <f>VLOOKUP(C245,'Raw data'!$A$2:$E$118,3,FALSE)</f>
        <v>WGEL</v>
      </c>
      <c r="F245" s="6">
        <f>VLOOKUP(C245,'Raw data'!$A$2:$E$118,4,FALSE)</f>
        <v>5</v>
      </c>
      <c r="G245" s="6" t="str">
        <f>VLOOKUP(C245,'Raw data'!$A$2:$E$118,5,FALSE)</f>
        <v>M</v>
      </c>
      <c r="H245" s="14" t="s">
        <v>259</v>
      </c>
    </row>
    <row r="246" spans="1:8" x14ac:dyDescent="0.35">
      <c r="A246" s="4"/>
      <c r="B246" s="6">
        <v>5</v>
      </c>
      <c r="C246" s="6">
        <v>113</v>
      </c>
      <c r="D246" s="4" t="str">
        <f>VLOOKUP(C246,'Raw data'!$A$2:$E$118,2,FALSE)</f>
        <v>Javier Bustamante</v>
      </c>
      <c r="E246" s="4" t="str">
        <f>VLOOKUP(C246,'Raw data'!$A$2:$E$118,3,FALSE)</f>
        <v>Watford Harriers</v>
      </c>
      <c r="F246" s="6">
        <f>VLOOKUP(C246,'Raw data'!$A$2:$E$118,4,FALSE)</f>
        <v>5</v>
      </c>
      <c r="G246" s="6" t="str">
        <f>VLOOKUP(C246,'Raw data'!$A$2:$E$118,5,FALSE)</f>
        <v>M</v>
      </c>
      <c r="H246" s="14" t="s">
        <v>260</v>
      </c>
    </row>
    <row r="247" spans="1:8" x14ac:dyDescent="0.35">
      <c r="A247" s="4"/>
      <c r="B247" s="6">
        <v>6</v>
      </c>
      <c r="C247" s="6">
        <v>48</v>
      </c>
      <c r="D247" s="4" t="str">
        <f>VLOOKUP(C247,'Raw data'!$A$2:$E$118,2,FALSE)</f>
        <v>Harvey Courtledge</v>
      </c>
      <c r="E247" s="4" t="str">
        <f>VLOOKUP(C247,'Raw data'!$A$2:$E$118,3,FALSE)</f>
        <v>WSEH</v>
      </c>
      <c r="F247" s="6">
        <f>VLOOKUP(C247,'Raw data'!$A$2:$E$118,4,FALSE)</f>
        <v>5</v>
      </c>
      <c r="G247" s="6" t="str">
        <f>VLOOKUP(C247,'Raw data'!$A$2:$E$118,5,FALSE)</f>
        <v>M</v>
      </c>
      <c r="H247" s="14" t="s">
        <v>261</v>
      </c>
    </row>
    <row r="248" spans="1:8" x14ac:dyDescent="0.35">
      <c r="A248" s="4"/>
      <c r="B248" s="6">
        <v>7</v>
      </c>
      <c r="C248" s="6">
        <v>14</v>
      </c>
      <c r="D248" s="4" t="str">
        <f>VLOOKUP(C248,'Raw data'!$A$2:$E$118,2,FALSE)</f>
        <v>Eddie Evans</v>
      </c>
      <c r="E248" s="4" t="str">
        <f>VLOOKUP(C248,'Raw data'!$A$2:$E$118,3,FALSE)</f>
        <v>WSEH</v>
      </c>
      <c r="F248" s="6">
        <f>VLOOKUP(C248,'Raw data'!$A$2:$E$118,4,FALSE)</f>
        <v>5</v>
      </c>
      <c r="G248" s="6" t="str">
        <f>VLOOKUP(C248,'Raw data'!$A$2:$E$118,5,FALSE)</f>
        <v>M</v>
      </c>
      <c r="H248" s="14" t="s">
        <v>262</v>
      </c>
    </row>
    <row r="249" spans="1:8" x14ac:dyDescent="0.35">
      <c r="A249" s="4"/>
      <c r="B249" s="6">
        <v>8</v>
      </c>
      <c r="C249" s="6">
        <v>132</v>
      </c>
      <c r="D249" s="4" t="str">
        <f>VLOOKUP(C249,'Raw data'!$A$2:$E$118,2,FALSE)</f>
        <v>Elliott Walker</v>
      </c>
      <c r="E249" s="4" t="str">
        <f>VLOOKUP(C249,'Raw data'!$A$2:$E$118,3,FALSE)</f>
        <v>Watford Harriers</v>
      </c>
      <c r="F249" s="6">
        <f>VLOOKUP(C249,'Raw data'!$A$2:$E$118,4,FALSE)</f>
        <v>5</v>
      </c>
      <c r="G249" s="6" t="str">
        <f>VLOOKUP(C249,'Raw data'!$A$2:$E$118,5,FALSE)</f>
        <v>M</v>
      </c>
      <c r="H249" s="14" t="s">
        <v>263</v>
      </c>
    </row>
    <row r="250" spans="1:8" x14ac:dyDescent="0.35">
      <c r="A250" s="4"/>
      <c r="B250" s="6">
        <v>9</v>
      </c>
      <c r="C250" s="6">
        <v>64</v>
      </c>
      <c r="D250" s="4" t="str">
        <f>VLOOKUP(C250,'Raw data'!$A$2:$E$118,2,FALSE)</f>
        <v>Samson Patel</v>
      </c>
      <c r="E250" s="4" t="str">
        <f>VLOOKUP(C250,'Raw data'!$A$2:$E$118,3,FALSE)</f>
        <v>Watford Harriers</v>
      </c>
      <c r="F250" s="6">
        <f>VLOOKUP(C250,'Raw data'!$A$2:$E$118,4,FALSE)</f>
        <v>5</v>
      </c>
      <c r="G250" s="6" t="str">
        <f>VLOOKUP(C250,'Raw data'!$A$2:$E$118,5,FALSE)</f>
        <v>M</v>
      </c>
      <c r="H250" s="14" t="s">
        <v>264</v>
      </c>
    </row>
    <row r="251" spans="1:8" x14ac:dyDescent="0.35">
      <c r="A251" s="4"/>
      <c r="B251" s="6">
        <v>10</v>
      </c>
      <c r="C251" s="6">
        <v>21</v>
      </c>
      <c r="D251" s="4" t="str">
        <f>VLOOKUP(C251,'Raw data'!$A$2:$E$118,2,FALSE)</f>
        <v>Ivor Obiora</v>
      </c>
      <c r="E251" s="4" t="str">
        <f>VLOOKUP(C251,'Raw data'!$A$2:$E$118,3,FALSE)</f>
        <v>Harlow AC</v>
      </c>
      <c r="F251" s="6">
        <f>VLOOKUP(C251,'Raw data'!$A$2:$E$118,4,FALSE)</f>
        <v>5</v>
      </c>
      <c r="G251" s="6" t="str">
        <f>VLOOKUP(C251,'Raw data'!$A$2:$E$118,5,FALSE)</f>
        <v>M</v>
      </c>
      <c r="H251" s="14" t="s">
        <v>265</v>
      </c>
    </row>
    <row r="252" spans="1:8" x14ac:dyDescent="0.35">
      <c r="H252" s="11"/>
    </row>
    <row r="253" spans="1:8" x14ac:dyDescent="0.35">
      <c r="H253" s="11"/>
    </row>
    <row r="254" spans="1:8" x14ac:dyDescent="0.35">
      <c r="A254" s="20" t="s">
        <v>184</v>
      </c>
      <c r="B254" s="6">
        <v>1</v>
      </c>
      <c r="C254" s="6">
        <v>178</v>
      </c>
      <c r="D254" s="4" t="str">
        <f>VLOOKUP(C254,'Raw data'!$A$2:$E$118,2,FALSE)</f>
        <v>Liam Gosrani</v>
      </c>
      <c r="E254" s="4" t="str">
        <f>VLOOKUP(C254,'Raw data'!$A$2:$E$118,3,FALSE)</f>
        <v>Watford Harriers</v>
      </c>
      <c r="F254" s="6">
        <f>VLOOKUP(C254,'Raw data'!$A$2:$E$118,4,FALSE)</f>
        <v>5</v>
      </c>
      <c r="G254" s="6" t="str">
        <f>VLOOKUP(C254,'Raw data'!$A$2:$E$118,5,FALSE)</f>
        <v>M</v>
      </c>
      <c r="H254" s="4">
        <v>35.58</v>
      </c>
    </row>
    <row r="255" spans="1:8" x14ac:dyDescent="0.35">
      <c r="A255" s="4"/>
      <c r="B255" s="6">
        <v>2</v>
      </c>
      <c r="C255" s="6">
        <v>126</v>
      </c>
      <c r="D255" s="4" t="str">
        <f>VLOOKUP(C255,'Raw data'!$A$2:$E$118,2,FALSE)</f>
        <v>Reggie Stanley-Kinsella</v>
      </c>
      <c r="E255" s="4" t="str">
        <f>VLOOKUP(C255,'Raw data'!$A$2:$E$118,3,FALSE)</f>
        <v>Harlow AC</v>
      </c>
      <c r="F255" s="6">
        <f>VLOOKUP(C255,'Raw data'!$A$2:$E$118,4,FALSE)</f>
        <v>5</v>
      </c>
      <c r="G255" s="6" t="str">
        <f>VLOOKUP(C255,'Raw data'!$A$2:$E$118,5,FALSE)</f>
        <v>M</v>
      </c>
      <c r="H255" s="16">
        <v>34.200000000000003</v>
      </c>
    </row>
    <row r="256" spans="1:8" x14ac:dyDescent="0.35">
      <c r="A256" s="4"/>
      <c r="B256" s="6">
        <v>3</v>
      </c>
      <c r="C256" s="6">
        <v>51</v>
      </c>
      <c r="D256" s="4" t="str">
        <f>VLOOKUP(C256,'Raw data'!$A$2:$E$118,2,FALSE)</f>
        <v>Jax Connor</v>
      </c>
      <c r="E256" s="4" t="str">
        <f>VLOOKUP(C256,'Raw data'!$A$2:$E$118,3,FALSE)</f>
        <v>WGEL</v>
      </c>
      <c r="F256" s="6">
        <f>VLOOKUP(C256,'Raw data'!$A$2:$E$118,4,FALSE)</f>
        <v>5</v>
      </c>
      <c r="G256" s="6" t="str">
        <f>VLOOKUP(C256,'Raw data'!$A$2:$E$118,5,FALSE)</f>
        <v>M</v>
      </c>
      <c r="H256" s="4">
        <v>30.05</v>
      </c>
    </row>
    <row r="257" spans="1:8" x14ac:dyDescent="0.35">
      <c r="A257" s="4"/>
      <c r="B257" s="6">
        <v>4</v>
      </c>
      <c r="C257" s="6">
        <v>41</v>
      </c>
      <c r="D257" s="4" t="str">
        <f>VLOOKUP(C257,'Raw data'!$A$2:$E$118,2,FALSE)</f>
        <v>Lucio Da Costa</v>
      </c>
      <c r="E257" s="4" t="str">
        <f>VLOOKUP(C257,'Raw data'!$A$2:$E$118,3,FALSE)</f>
        <v>Watford Harriers</v>
      </c>
      <c r="F257" s="6">
        <f>VLOOKUP(C257,'Raw data'!$A$2:$E$118,4,FALSE)</f>
        <v>5</v>
      </c>
      <c r="G257" s="6" t="str">
        <f>VLOOKUP(C257,'Raw data'!$A$2:$E$118,5,FALSE)</f>
        <v>M</v>
      </c>
      <c r="H257" s="16">
        <v>22.45</v>
      </c>
    </row>
    <row r="258" spans="1:8" x14ac:dyDescent="0.35">
      <c r="A258" s="4"/>
      <c r="B258" s="6">
        <v>5</v>
      </c>
      <c r="C258" s="6">
        <v>55</v>
      </c>
      <c r="D258" s="4" t="str">
        <f>VLOOKUP(C258,'Raw data'!$A$2:$E$118,2,FALSE)</f>
        <v>William Norris</v>
      </c>
      <c r="E258" s="4" t="str">
        <f>VLOOKUP(C258,'Raw data'!$A$2:$E$118,3,FALSE)</f>
        <v>Wycombe Phoenix harriers</v>
      </c>
      <c r="F258" s="6">
        <f>VLOOKUP(C258,'Raw data'!$A$2:$E$118,4,FALSE)</f>
        <v>4</v>
      </c>
      <c r="G258" s="6" t="str">
        <f>VLOOKUP(C258,'Raw data'!$A$2:$E$118,5,FALSE)</f>
        <v>M</v>
      </c>
      <c r="H258" s="16">
        <v>22.2</v>
      </c>
    </row>
    <row r="259" spans="1:8" x14ac:dyDescent="0.35">
      <c r="A259" s="4"/>
      <c r="B259" s="6">
        <v>6</v>
      </c>
      <c r="C259" s="6">
        <v>54</v>
      </c>
      <c r="D259" s="4" t="str">
        <f>VLOOKUP(C259,'Raw data'!$A$2:$E$118,2,FALSE)</f>
        <v>Hattie Stewart-Quantrell</v>
      </c>
      <c r="E259" s="4" t="str">
        <f>VLOOKUP(C259,'Raw data'!$A$2:$E$118,3,FALSE)</f>
        <v>Watford Harriers</v>
      </c>
      <c r="F259" s="6">
        <f>VLOOKUP(C259,'Raw data'!$A$2:$E$118,4,FALSE)</f>
        <v>5</v>
      </c>
      <c r="G259" s="6" t="str">
        <f>VLOOKUP(C259,'Raw data'!$A$2:$E$118,5,FALSE)</f>
        <v>F</v>
      </c>
      <c r="H259" s="16">
        <v>20.5</v>
      </c>
    </row>
    <row r="260" spans="1:8" x14ac:dyDescent="0.35">
      <c r="A260" s="4"/>
      <c r="B260" s="6">
        <v>7</v>
      </c>
      <c r="C260" s="6">
        <v>148</v>
      </c>
      <c r="D260" s="4" t="str">
        <f>VLOOKUP(C260,'Raw data'!$A$2:$E$118,2,FALSE)</f>
        <v>Amelia</v>
      </c>
      <c r="E260" s="4" t="str">
        <f>VLOOKUP(C260,'Raw data'!$A$2:$E$118,3,FALSE)</f>
        <v>Watford Harriers</v>
      </c>
      <c r="F260" s="6">
        <f>VLOOKUP(C260,'Raw data'!$A$2:$E$118,4,FALSE)</f>
        <v>5</v>
      </c>
      <c r="G260" s="6" t="str">
        <f>VLOOKUP(C260,'Raw data'!$A$2:$E$118,5,FALSE)</f>
        <v>F</v>
      </c>
      <c r="H260" s="16">
        <v>20.3</v>
      </c>
    </row>
    <row r="261" spans="1:8" x14ac:dyDescent="0.35">
      <c r="A261" s="4"/>
      <c r="B261" s="6">
        <v>8</v>
      </c>
      <c r="C261" s="6">
        <v>135</v>
      </c>
      <c r="D261" s="4" t="str">
        <f>VLOOKUP(C261,'Raw data'!$A$2:$E$118,2,FALSE)</f>
        <v>Jemima Nicholas</v>
      </c>
      <c r="E261" s="4" t="str">
        <f>VLOOKUP(C261,'Raw data'!$A$2:$E$118,3,FALSE)</f>
        <v>Samuel Ryder Academy</v>
      </c>
      <c r="F261" s="6">
        <f>VLOOKUP(C261,'Raw data'!$A$2:$E$118,4,FALSE)</f>
        <v>4</v>
      </c>
      <c r="G261" s="6" t="str">
        <f>VLOOKUP(C261,'Raw data'!$A$2:$E$118,5,FALSE)</f>
        <v>F</v>
      </c>
      <c r="H261" s="16">
        <v>12.7</v>
      </c>
    </row>
    <row r="262" spans="1:8" x14ac:dyDescent="0.35">
      <c r="A262" s="4"/>
      <c r="B262" s="6">
        <v>9</v>
      </c>
      <c r="C262" s="6">
        <v>117</v>
      </c>
      <c r="D262" s="4" t="str">
        <f>VLOOKUP(C262,'Raw data'!$A$2:$E$118,2,FALSE)</f>
        <v>Finan Cunningham</v>
      </c>
      <c r="E262" s="4" t="str">
        <f>VLOOKUP(C262,'Raw data'!$A$2:$E$118,3,FALSE)</f>
        <v>Watford Harriers</v>
      </c>
      <c r="F262" s="6">
        <f>VLOOKUP(C262,'Raw data'!$A$2:$E$118,4,FALSE)</f>
        <v>5</v>
      </c>
      <c r="G262" s="6" t="str">
        <f>VLOOKUP(C262,'Raw data'!$A$2:$E$118,5,FALSE)</f>
        <v>M</v>
      </c>
      <c r="H262" s="16">
        <v>12.6</v>
      </c>
    </row>
    <row r="263" spans="1:8" x14ac:dyDescent="0.35">
      <c r="A263" s="4"/>
      <c r="B263" s="6">
        <v>10</v>
      </c>
      <c r="C263" s="6">
        <v>112</v>
      </c>
      <c r="D263" s="4" t="str">
        <f>VLOOKUP(C263,'Raw data'!$A$2:$E$118,2,FALSE)</f>
        <v>Amelia Calaby</v>
      </c>
      <c r="E263" s="4" t="str">
        <f>VLOOKUP(C263,'Raw data'!$A$2:$E$118,3,FALSE)</f>
        <v>Watford Harriers</v>
      </c>
      <c r="F263" s="6">
        <f>VLOOKUP(C263,'Raw data'!$A$2:$E$118,4,FALSE)</f>
        <v>4</v>
      </c>
      <c r="G263" s="6" t="str">
        <f>VLOOKUP(C263,'Raw data'!$A$2:$E$118,5,FALSE)</f>
        <v>F</v>
      </c>
      <c r="H263" s="16">
        <v>12.05</v>
      </c>
    </row>
    <row r="266" spans="1:8" x14ac:dyDescent="0.35">
      <c r="A266" s="20" t="s">
        <v>181</v>
      </c>
      <c r="B266" s="6">
        <v>1</v>
      </c>
      <c r="C266" s="6">
        <v>24</v>
      </c>
      <c r="D266" s="4" t="str">
        <f>VLOOKUP(C266,'Raw data'!$A$2:$E$118,2,FALSE)</f>
        <v xml:space="preserve">Lucy Richards </v>
      </c>
      <c r="E266" s="4" t="str">
        <f>VLOOKUP(C266,'Raw data'!$A$2:$E$118,3,FALSE)</f>
        <v>Watford Harriers</v>
      </c>
      <c r="F266" s="6">
        <f>VLOOKUP(C266,'Raw data'!$A$2:$E$118,4,FALSE)</f>
        <v>7</v>
      </c>
      <c r="G266" s="6" t="str">
        <f>VLOOKUP(C266,'Raw data'!$A$2:$E$118,5,FALSE)</f>
        <v>F</v>
      </c>
      <c r="H266" s="4">
        <v>6.94</v>
      </c>
    </row>
    <row r="267" spans="1:8" x14ac:dyDescent="0.35">
      <c r="A267" s="4"/>
      <c r="B267" s="6">
        <v>2</v>
      </c>
      <c r="C267" s="6">
        <v>156</v>
      </c>
      <c r="D267" s="4" t="str">
        <f>VLOOKUP(C267,'Raw data'!$A$2:$E$118,2,FALSE)</f>
        <v>Isabella Springer</v>
      </c>
      <c r="E267" s="4" t="str">
        <f>VLOOKUP(C267,'Raw data'!$A$2:$E$118,3,FALSE)</f>
        <v>Harlow AC</v>
      </c>
      <c r="F267" s="6">
        <f>VLOOKUP(C267,'Raw data'!$A$2:$E$118,4,FALSE)</f>
        <v>6</v>
      </c>
      <c r="G267" s="6" t="str">
        <f>VLOOKUP(C267,'Raw data'!$A$2:$E$118,5,FALSE)</f>
        <v>F</v>
      </c>
      <c r="H267" s="16">
        <v>4.95</v>
      </c>
    </row>
    <row r="268" spans="1:8" x14ac:dyDescent="0.35">
      <c r="A268" s="4"/>
      <c r="B268" s="6">
        <v>3</v>
      </c>
      <c r="C268" s="6">
        <v>121</v>
      </c>
      <c r="D268" s="4" t="str">
        <f>VLOOKUP(C268,'Raw data'!$A$2:$E$118,2,FALSE)</f>
        <v>Anya Rochester</v>
      </c>
      <c r="E268" s="4" t="str">
        <f>VLOOKUP(C268,'Raw data'!$A$2:$E$118,3,FALSE)</f>
        <v>Watford Harriers</v>
      </c>
      <c r="F268" s="6">
        <f>VLOOKUP(C268,'Raw data'!$A$2:$E$118,4,FALSE)</f>
        <v>7</v>
      </c>
      <c r="G268" s="6" t="str">
        <f>VLOOKUP(C268,'Raw data'!$A$2:$E$118,5,FALSE)</f>
        <v>F</v>
      </c>
      <c r="H268" s="4">
        <v>4.83</v>
      </c>
    </row>
    <row r="269" spans="1:8" x14ac:dyDescent="0.35">
      <c r="A269" s="4"/>
      <c r="B269" s="6">
        <v>4</v>
      </c>
      <c r="C269" s="6">
        <v>116</v>
      </c>
      <c r="D269" s="4" t="str">
        <f>VLOOKUP(C269,'Raw data'!$A$2:$E$118,2,FALSE)</f>
        <v>Maya Asaad</v>
      </c>
      <c r="E269" s="4" t="str">
        <f>VLOOKUP(C269,'Raw data'!$A$2:$E$118,3,FALSE)</f>
        <v>Watford Harriers</v>
      </c>
      <c r="F269" s="6">
        <f>VLOOKUP(C269,'Raw data'!$A$2:$E$118,4,FALSE)</f>
        <v>6</v>
      </c>
      <c r="G269" s="6" t="str">
        <f>VLOOKUP(C269,'Raw data'!$A$2:$E$118,5,FALSE)</f>
        <v>F</v>
      </c>
      <c r="H269" s="4">
        <v>4.3600000000000003</v>
      </c>
    </row>
    <row r="270" spans="1:8" x14ac:dyDescent="0.35">
      <c r="A270" s="4"/>
      <c r="B270" s="6">
        <v>5</v>
      </c>
      <c r="C270" s="6">
        <v>16</v>
      </c>
      <c r="D270" s="4" t="str">
        <f>VLOOKUP(C270,'Raw data'!$A$2:$E$118,2,FALSE)</f>
        <v>Dina Bozorgi</v>
      </c>
      <c r="E270" s="4" t="str">
        <f>VLOOKUP(C270,'Raw data'!$A$2:$E$118,3,FALSE)</f>
        <v>Watford Harriers</v>
      </c>
      <c r="F270" s="6">
        <f>VLOOKUP(C270,'Raw data'!$A$2:$E$118,4,FALSE)</f>
        <v>7</v>
      </c>
      <c r="G270" s="6" t="str">
        <f>VLOOKUP(C270,'Raw data'!$A$2:$E$118,5,FALSE)</f>
        <v>F</v>
      </c>
      <c r="H270" s="4">
        <v>4.3499999999999996</v>
      </c>
    </row>
    <row r="271" spans="1:8" x14ac:dyDescent="0.35">
      <c r="A271" s="4"/>
      <c r="B271" s="6">
        <v>6</v>
      </c>
      <c r="C271" s="6">
        <v>4</v>
      </c>
      <c r="D271" s="4" t="str">
        <f>VLOOKUP(C271,'Raw data'!$A$2:$E$118,2,FALSE)</f>
        <v>Simran Raiytt</v>
      </c>
      <c r="E271" s="4" t="str">
        <f>VLOOKUP(C271,'Raw data'!$A$2:$E$118,3,FALSE)</f>
        <v>Harlow AC</v>
      </c>
      <c r="F271" s="6">
        <f>VLOOKUP(C271,'Raw data'!$A$2:$E$118,4,FALSE)</f>
        <v>6</v>
      </c>
      <c r="G271" s="6" t="str">
        <f>VLOOKUP(C271,'Raw data'!$A$2:$E$118,5,FALSE)</f>
        <v>F</v>
      </c>
      <c r="H271" s="4">
        <v>4.33</v>
      </c>
    </row>
    <row r="272" spans="1:8" x14ac:dyDescent="0.35">
      <c r="A272" s="4"/>
      <c r="B272" s="6">
        <v>7</v>
      </c>
      <c r="C272" s="6">
        <v>59</v>
      </c>
      <c r="D272" s="4" t="str">
        <f>VLOOKUP(C272,'Raw data'!$A$2:$E$118,2,FALSE)</f>
        <v>Emily Norris</v>
      </c>
      <c r="E272" s="4" t="str">
        <f>VLOOKUP(C272,'Raw data'!$A$2:$E$118,3,FALSE)</f>
        <v>Wycombe Phoenix Harriers</v>
      </c>
      <c r="F272" s="6">
        <f>VLOOKUP(C272,'Raw data'!$A$2:$E$118,4,FALSE)</f>
        <v>6</v>
      </c>
      <c r="G272" s="6" t="str">
        <f>VLOOKUP(C272,'Raw data'!$A$2:$E$118,5,FALSE)</f>
        <v>F</v>
      </c>
      <c r="H272" s="4">
        <v>4.09</v>
      </c>
    </row>
    <row r="273" spans="1:8" x14ac:dyDescent="0.35">
      <c r="A273" s="4"/>
      <c r="B273" s="6">
        <v>8</v>
      </c>
      <c r="C273" s="6">
        <v>53</v>
      </c>
      <c r="D273" s="4" t="str">
        <f>VLOOKUP(C273,'Raw data'!$A$2:$E$118,2,FALSE)</f>
        <v>Natasha Bishop</v>
      </c>
      <c r="E273" s="4" t="str">
        <f>VLOOKUP(C273,'Raw data'!$A$2:$E$118,3,FALSE)</f>
        <v>Harlow AC</v>
      </c>
      <c r="F273" s="6">
        <f>VLOOKUP(C273,'Raw data'!$A$2:$E$118,4,FALSE)</f>
        <v>6</v>
      </c>
      <c r="G273" s="6" t="str">
        <f>VLOOKUP(C273,'Raw data'!$A$2:$E$118,5,FALSE)</f>
        <v>F</v>
      </c>
      <c r="H273" s="4">
        <v>4.0199999999999996</v>
      </c>
    </row>
    <row r="276" spans="1:8" x14ac:dyDescent="0.35">
      <c r="A276" s="20" t="s">
        <v>182</v>
      </c>
      <c r="B276" s="6">
        <v>1</v>
      </c>
      <c r="C276" s="6">
        <v>162</v>
      </c>
      <c r="D276" s="4" t="str">
        <f>VLOOKUP(C276,'Raw data'!$A$2:$E$118,2,FALSE)</f>
        <v>William Barry-Daly</v>
      </c>
      <c r="E276" s="4" t="str">
        <f>VLOOKUP(C276,'Raw data'!$A$2:$E$118,3,FALSE)</f>
        <v>Killgreen School</v>
      </c>
      <c r="F276" s="6">
        <f>VLOOKUP(C276,'Raw data'!$A$2:$E$118,4,FALSE)</f>
        <v>6</v>
      </c>
      <c r="G276" s="6" t="str">
        <f>VLOOKUP(C276,'Raw data'!$A$2:$E$118,5,FALSE)</f>
        <v>M</v>
      </c>
      <c r="H276" s="4">
        <v>7.15</v>
      </c>
    </row>
    <row r="277" spans="1:8" x14ac:dyDescent="0.35">
      <c r="A277" s="4"/>
      <c r="B277" s="6">
        <v>2</v>
      </c>
      <c r="C277" s="6">
        <v>136</v>
      </c>
      <c r="D277" s="4" t="str">
        <f>VLOOKUP(C277,'Raw data'!$A$2:$E$118,2,FALSE)</f>
        <v>Joseph Nicholas</v>
      </c>
      <c r="E277" s="4" t="str">
        <f>VLOOKUP(C277,'Raw data'!$A$2:$E$118,3,FALSE)</f>
        <v>Samuel Ryder Academy</v>
      </c>
      <c r="F277" s="6">
        <f>VLOOKUP(C277,'Raw data'!$A$2:$E$118,4,FALSE)</f>
        <v>6</v>
      </c>
      <c r="G277" s="6" t="str">
        <f>VLOOKUP(C277,'Raw data'!$A$2:$E$118,5,FALSE)</f>
        <v>M</v>
      </c>
      <c r="H277" s="16">
        <v>6.05</v>
      </c>
    </row>
    <row r="280" spans="1:8" x14ac:dyDescent="0.35">
      <c r="A280" s="18" t="s">
        <v>24</v>
      </c>
      <c r="B280" s="6">
        <v>1</v>
      </c>
      <c r="C280" s="6">
        <v>139</v>
      </c>
      <c r="D280" s="4" t="str">
        <f>VLOOKUP(C280,'Raw data'!$A$2:$E$118,2,FALSE)</f>
        <v>Frankie Rayner</v>
      </c>
      <c r="E280" s="4" t="str">
        <f>VLOOKUP(C280,'Raw data'!$A$2:$E$118,3,FALSE)</f>
        <v>Herts Phoenix AC</v>
      </c>
      <c r="F280" s="6">
        <f>VLOOKUP(C280,'Raw data'!$A$2:$E$118,4,FALSE)</f>
        <v>3</v>
      </c>
      <c r="G280" s="6" t="str">
        <f>VLOOKUP(C280,'Raw data'!$A$2:$E$118,5,FALSE)</f>
        <v>F</v>
      </c>
      <c r="H280" s="4">
        <v>3.24</v>
      </c>
    </row>
    <row r="281" spans="1:8" x14ac:dyDescent="0.35">
      <c r="A281" s="4"/>
      <c r="B281" s="6">
        <v>2</v>
      </c>
      <c r="C281" s="6">
        <v>122</v>
      </c>
      <c r="D281" s="4" t="str">
        <f>VLOOKUP(C281,'Raw data'!$A$2:$E$118,2,FALSE)</f>
        <v>Zyana Smith</v>
      </c>
      <c r="E281" s="4" t="str">
        <f>VLOOKUP(C281,'Raw data'!$A$2:$E$118,3,FALSE)</f>
        <v>Watford Harriers</v>
      </c>
      <c r="F281" s="6">
        <f>VLOOKUP(C281,'Raw data'!$A$2:$E$118,4,FALSE)</f>
        <v>3</v>
      </c>
      <c r="G281" s="6" t="str">
        <f>VLOOKUP(C281,'Raw data'!$A$2:$E$118,5,FALSE)</f>
        <v>F</v>
      </c>
      <c r="H281" s="16">
        <v>3.19</v>
      </c>
    </row>
    <row r="282" spans="1:8" x14ac:dyDescent="0.35">
      <c r="A282" s="4"/>
      <c r="B282" s="6">
        <v>3</v>
      </c>
      <c r="C282" s="6">
        <v>109</v>
      </c>
      <c r="D282" s="4" t="str">
        <f>VLOOKUP(C282,'Raw data'!$A$2:$E$118,2,FALSE)</f>
        <v>Luisa Passerini</v>
      </c>
      <c r="E282" s="4" t="str">
        <f>VLOOKUP(C282,'Raw data'!$A$2:$E$118,3,FALSE)</f>
        <v>WGEL</v>
      </c>
      <c r="F282" s="6">
        <f>VLOOKUP(C282,'Raw data'!$A$2:$E$118,4,FALSE)</f>
        <v>3</v>
      </c>
      <c r="G282" s="6" t="str">
        <f>VLOOKUP(C282,'Raw data'!$A$2:$E$118,5,FALSE)</f>
        <v>F</v>
      </c>
      <c r="H282" s="15">
        <v>2.87</v>
      </c>
    </row>
    <row r="283" spans="1:8" x14ac:dyDescent="0.35">
      <c r="A283" s="4"/>
      <c r="B283" s="6">
        <v>4</v>
      </c>
      <c r="C283" s="6">
        <v>114</v>
      </c>
      <c r="D283" s="4" t="str">
        <f>VLOOKUP(C283,'Raw data'!$A$2:$E$118,2,FALSE)</f>
        <v>Mila Bustamante</v>
      </c>
      <c r="E283" s="4" t="str">
        <f>VLOOKUP(C283,'Raw data'!$A$2:$E$118,3,FALSE)</f>
        <v>St Pauls CofE School</v>
      </c>
      <c r="F283" s="6">
        <f>VLOOKUP(C283,'Raw data'!$A$2:$E$118,4,FALSE)</f>
        <v>3</v>
      </c>
      <c r="G283" s="6" t="str">
        <f>VLOOKUP(C283,'Raw data'!$A$2:$E$118,5,FALSE)</f>
        <v>F</v>
      </c>
      <c r="H283" s="4">
        <v>2.72</v>
      </c>
    </row>
    <row r="284" spans="1:8" x14ac:dyDescent="0.35">
      <c r="A284" s="4"/>
      <c r="B284" s="6">
        <v>5</v>
      </c>
      <c r="C284" s="6">
        <v>150</v>
      </c>
      <c r="D284" s="4" t="str">
        <f>VLOOKUP(C284,'Raw data'!$A$2:$E$118,2,FALSE)</f>
        <v>Ariella Haque</v>
      </c>
      <c r="E284" s="4" t="str">
        <f>VLOOKUP(C284,'Raw data'!$A$2:$E$118,3,FALSE)</f>
        <v>Watford Harriers</v>
      </c>
      <c r="F284" s="6">
        <f>VLOOKUP(C284,'Raw data'!$A$2:$E$118,4,FALSE)</f>
        <v>3</v>
      </c>
      <c r="G284" s="6" t="str">
        <f>VLOOKUP(C284,'Raw data'!$A$2:$E$118,5,FALSE)</f>
        <v>F</v>
      </c>
      <c r="H284" s="4">
        <v>2.57</v>
      </c>
    </row>
    <row r="285" spans="1:8" x14ac:dyDescent="0.35">
      <c r="A285" s="4"/>
      <c r="B285" s="6">
        <v>6</v>
      </c>
      <c r="C285" s="6">
        <v>62</v>
      </c>
      <c r="D285" s="4" t="str">
        <f>VLOOKUP(C285,'Raw data'!$A$2:$E$118,2,FALSE)</f>
        <v xml:space="preserve">Charlotte Williams </v>
      </c>
      <c r="E285" s="4" t="str">
        <f>VLOOKUP(C285,'Raw data'!$A$2:$E$118,3,FALSE)</f>
        <v>Watford Harriers</v>
      </c>
      <c r="F285" s="6">
        <f>VLOOKUP(C285,'Raw data'!$A$2:$E$118,4,FALSE)</f>
        <v>2</v>
      </c>
      <c r="G285" s="6" t="str">
        <f>VLOOKUP(C285,'Raw data'!$A$2:$E$118,5,FALSE)</f>
        <v>F</v>
      </c>
      <c r="H285" s="4">
        <v>2.29</v>
      </c>
    </row>
    <row r="286" spans="1:8" x14ac:dyDescent="0.35">
      <c r="A286" s="4"/>
      <c r="B286" s="6">
        <v>7</v>
      </c>
      <c r="C286" s="6">
        <v>168</v>
      </c>
      <c r="D286" s="4" t="str">
        <f>VLOOKUP(C286,'Raw data'!$A$2:$E$118,2,FALSE)</f>
        <v>Sylvie Williams</v>
      </c>
      <c r="E286" s="4" t="str">
        <f>VLOOKUP(C286,'Raw data'!$A$2:$E$118,3,FALSE)</f>
        <v>John Hempden School</v>
      </c>
      <c r="F286" s="6">
        <f>VLOOKUP(C286,'Raw data'!$A$2:$E$118,4,FALSE)</f>
        <v>2</v>
      </c>
      <c r="G286" s="6" t="str">
        <f>VLOOKUP(C286,'Raw data'!$A$2:$E$118,5,FALSE)</f>
        <v>F</v>
      </c>
      <c r="H286" s="4">
        <v>2.25</v>
      </c>
    </row>
    <row r="287" spans="1:8" x14ac:dyDescent="0.35">
      <c r="A287" s="4"/>
      <c r="B287" s="6">
        <v>8</v>
      </c>
      <c r="C287" s="6">
        <v>46</v>
      </c>
      <c r="D287" s="4" t="str">
        <f>VLOOKUP(C287,'Raw data'!$A$2:$E$118,2,FALSE)</f>
        <v>Ruby Sawmynaden</v>
      </c>
      <c r="E287" s="4" t="str">
        <f>VLOOKUP(C287,'Raw data'!$A$2:$E$118,3,FALSE)</f>
        <v>Watford Harriers</v>
      </c>
      <c r="F287" s="6">
        <f>VLOOKUP(C287,'Raw data'!$A$2:$E$118,4,FALSE)</f>
        <v>3</v>
      </c>
      <c r="G287" s="6" t="str">
        <f>VLOOKUP(C287,'Raw data'!$A$2:$E$118,5,FALSE)</f>
        <v>F</v>
      </c>
      <c r="H287" s="4">
        <v>2.2400000000000002</v>
      </c>
    </row>
    <row r="288" spans="1:8" x14ac:dyDescent="0.35">
      <c r="A288" s="4"/>
      <c r="B288" s="6">
        <v>9</v>
      </c>
      <c r="C288" s="6">
        <v>163</v>
      </c>
      <c r="D288" s="4" t="str">
        <f>VLOOKUP(C288,'Raw data'!$A$2:$E$118,2,FALSE)</f>
        <v>Evelyn Cain</v>
      </c>
      <c r="E288" s="4" t="str">
        <f>VLOOKUP(C288,'Raw data'!$A$2:$E$118,3,FALSE)</f>
        <v>Watford Harriers</v>
      </c>
      <c r="F288" s="6">
        <f>VLOOKUP(C288,'Raw data'!$A$2:$E$118,4,FALSE)</f>
        <v>3</v>
      </c>
      <c r="G288" s="6" t="str">
        <f>VLOOKUP(C288,'Raw data'!$A$2:$E$118,5,FALSE)</f>
        <v>F</v>
      </c>
      <c r="H288" s="4">
        <v>2.15</v>
      </c>
    </row>
    <row r="289" spans="1:8" x14ac:dyDescent="0.35">
      <c r="A289" s="4"/>
      <c r="B289" s="6">
        <v>10</v>
      </c>
      <c r="C289" s="6">
        <v>61</v>
      </c>
      <c r="D289" s="4" t="str">
        <f>VLOOKUP(C289,'Raw data'!$A$2:$E$118,2,FALSE)</f>
        <v>Nour Fatnoui</v>
      </c>
      <c r="E289" s="4" t="str">
        <f>VLOOKUP(C289,'Raw data'!$A$2:$E$118,3,FALSE)</f>
        <v>Watford Harriers</v>
      </c>
      <c r="F289" s="6">
        <f>VLOOKUP(C289,'Raw data'!$A$2:$E$118,4,FALSE)</f>
        <v>3</v>
      </c>
      <c r="G289" s="6" t="str">
        <f>VLOOKUP(C289,'Raw data'!$A$2:$E$118,5,FALSE)</f>
        <v>F</v>
      </c>
      <c r="H289" s="4">
        <v>2.09</v>
      </c>
    </row>
    <row r="290" spans="1:8" x14ac:dyDescent="0.35">
      <c r="A290" s="4"/>
      <c r="B290" s="6">
        <v>11</v>
      </c>
      <c r="C290" s="6">
        <v>124</v>
      </c>
      <c r="D290" s="4" t="str">
        <f>VLOOKUP(C290,'Raw data'!$A$2:$E$118,2,FALSE)</f>
        <v>Ezrayah Latham</v>
      </c>
      <c r="E290" s="4" t="str">
        <f>VLOOKUP(C290,'Raw data'!$A$2:$E$118,3,FALSE)</f>
        <v>Kudos AC</v>
      </c>
      <c r="F290" s="6">
        <f>VLOOKUP(C290,'Raw data'!$A$2:$E$118,4,FALSE)</f>
        <v>3</v>
      </c>
      <c r="G290" s="6" t="str">
        <f>VLOOKUP(C290,'Raw data'!$A$2:$E$118,5,FALSE)</f>
        <v>F</v>
      </c>
      <c r="H290" s="4">
        <v>2.0099999999999998</v>
      </c>
    </row>
    <row r="291" spans="1:8" x14ac:dyDescent="0.35">
      <c r="A291" s="4"/>
      <c r="B291" s="6">
        <v>12</v>
      </c>
      <c r="C291" s="6">
        <v>8</v>
      </c>
      <c r="D291" s="4" t="str">
        <f>VLOOKUP(C291,'Raw data'!$A$2:$E$118,2,FALSE)</f>
        <v>Rose McGowan</v>
      </c>
      <c r="E291" s="4" t="str">
        <f>VLOOKUP(C291,'Raw data'!$A$2:$E$118,3,FALSE)</f>
        <v>Abbots Langley School</v>
      </c>
      <c r="F291" s="6">
        <f>VLOOKUP(C291,'Raw data'!$A$2:$E$118,4,FALSE)</f>
        <v>2</v>
      </c>
      <c r="G291" s="6" t="str">
        <f>VLOOKUP(C291,'Raw data'!$A$2:$E$118,5,FALSE)</f>
        <v>F</v>
      </c>
      <c r="H291" s="4">
        <v>1.97</v>
      </c>
    </row>
    <row r="292" spans="1:8" x14ac:dyDescent="0.35">
      <c r="A292" s="4"/>
      <c r="B292" s="6">
        <v>13</v>
      </c>
      <c r="C292" s="6">
        <v>22</v>
      </c>
      <c r="D292" s="4" t="str">
        <f>VLOOKUP(C292,'Raw data'!$A$2:$E$118,2,FALSE)</f>
        <v>Lois Spendiff</v>
      </c>
      <c r="E292" s="4" t="str">
        <f>VLOOKUP(C292,'Raw data'!$A$2:$E$118,3,FALSE)</f>
        <v>Abbots Langley School</v>
      </c>
      <c r="F292" s="6">
        <f>VLOOKUP(C292,'Raw data'!$A$2:$E$118,4,FALSE)</f>
        <v>2</v>
      </c>
      <c r="G292" s="6" t="str">
        <f>VLOOKUP(C292,'Raw data'!$A$2:$E$118,5,FALSE)</f>
        <v>F</v>
      </c>
      <c r="H292" s="16">
        <v>1.92</v>
      </c>
    </row>
    <row r="293" spans="1:8" x14ac:dyDescent="0.35">
      <c r="A293" s="4"/>
      <c r="B293" s="6">
        <v>14</v>
      </c>
      <c r="C293" s="6">
        <v>110</v>
      </c>
      <c r="D293" s="4" t="str">
        <f>VLOOKUP(C293,'Raw data'!$A$2:$E$118,2,FALSE)</f>
        <v>Lily Paler</v>
      </c>
      <c r="E293" s="4" t="str">
        <f>VLOOKUP(C293,'Raw data'!$A$2:$E$118,3,FALSE)</f>
        <v>Watford Harriers</v>
      </c>
      <c r="F293" s="6">
        <f>VLOOKUP(C293,'Raw data'!$A$2:$E$118,4,FALSE)</f>
        <v>2</v>
      </c>
      <c r="G293" s="6" t="str">
        <f>VLOOKUP(C293,'Raw data'!$A$2:$E$118,5,FALSE)</f>
        <v>F</v>
      </c>
      <c r="H293" s="4">
        <v>1.91</v>
      </c>
    </row>
    <row r="294" spans="1:8" x14ac:dyDescent="0.35">
      <c r="A294" s="4"/>
      <c r="B294" s="6">
        <v>15</v>
      </c>
      <c r="C294" s="6">
        <v>119</v>
      </c>
      <c r="D294" s="4" t="str">
        <f>VLOOKUP(C294,'Raw data'!$A$2:$E$118,2,FALSE)</f>
        <v>Judi Danso</v>
      </c>
      <c r="E294" s="4" t="str">
        <f>VLOOKUP(C294,'Raw data'!$A$2:$E$118,3,FALSE)</f>
        <v>Holy Rood</v>
      </c>
      <c r="F294" s="6">
        <f>VLOOKUP(C294,'Raw data'!$A$2:$E$118,4,FALSE)</f>
        <v>2</v>
      </c>
      <c r="G294" s="6" t="str">
        <f>VLOOKUP(C294,'Raw data'!$A$2:$E$118,5,FALSE)</f>
        <v>F</v>
      </c>
      <c r="H294" s="4">
        <v>1.84</v>
      </c>
    </row>
    <row r="295" spans="1:8" x14ac:dyDescent="0.35">
      <c r="A295" s="4"/>
      <c r="B295" s="6">
        <v>16</v>
      </c>
      <c r="C295" s="6">
        <v>1</v>
      </c>
      <c r="D295" s="4" t="str">
        <f>VLOOKUP(C295,'Raw data'!$A$2:$E$118,2,FALSE)</f>
        <v>Chiara Beckford</v>
      </c>
      <c r="E295" s="4" t="str">
        <f>VLOOKUP(C295,'Raw data'!$A$2:$E$118,3,FALSE)</f>
        <v>Thames Valley</v>
      </c>
      <c r="F295" s="6">
        <f>VLOOKUP(C295,'Raw data'!$A$2:$E$118,4,FALSE)</f>
        <v>3</v>
      </c>
      <c r="G295" s="6" t="str">
        <f>VLOOKUP(C295,'Raw data'!$A$2:$E$118,5,FALSE)</f>
        <v>F</v>
      </c>
      <c r="H295" s="4">
        <v>1.66</v>
      </c>
    </row>
    <row r="296" spans="1:8" x14ac:dyDescent="0.35">
      <c r="A296" s="4"/>
      <c r="B296" s="6">
        <v>17</v>
      </c>
      <c r="C296" s="6">
        <v>107</v>
      </c>
      <c r="D296" s="4" t="str">
        <f>VLOOKUP(C296,'Raw data'!$A$2:$E$118,2,FALSE)</f>
        <v>Ava Lamb</v>
      </c>
      <c r="E296" s="4" t="str">
        <f>VLOOKUP(C296,'Raw data'!$A$2:$E$118,3,FALSE)</f>
        <v>Whitchurch School</v>
      </c>
      <c r="F296" s="6">
        <f>VLOOKUP(C296,'Raw data'!$A$2:$E$118,4,FALSE)</f>
        <v>1</v>
      </c>
      <c r="G296" s="6" t="str">
        <f>VLOOKUP(C296,'Raw data'!$A$2:$E$118,5,FALSE)</f>
        <v>F</v>
      </c>
      <c r="H296" s="4">
        <v>1.21</v>
      </c>
    </row>
    <row r="299" spans="1:8" x14ac:dyDescent="0.35">
      <c r="A299" s="18" t="s">
        <v>25</v>
      </c>
      <c r="B299" s="6">
        <v>1</v>
      </c>
      <c r="C299" s="6">
        <v>176</v>
      </c>
      <c r="D299" s="4" t="str">
        <f>VLOOKUP(C299,'Raw data'!$A$2:$E$118,2,FALSE)</f>
        <v>Anabelle Comploi</v>
      </c>
      <c r="E299" s="4" t="str">
        <f>VLOOKUP(C299,'Raw data'!$A$2:$E$118,3,FALSE)</f>
        <v>Watford Harriers</v>
      </c>
      <c r="F299" s="6">
        <f>VLOOKUP(C299,'Raw data'!$A$2:$E$118,4,FALSE)</f>
        <v>5</v>
      </c>
      <c r="G299" s="6" t="str">
        <f>VLOOKUP(C299,'Raw data'!$A$2:$E$118,5,FALSE)</f>
        <v>F</v>
      </c>
      <c r="H299" s="4">
        <v>3.79</v>
      </c>
    </row>
    <row r="300" spans="1:8" x14ac:dyDescent="0.35">
      <c r="A300" s="4"/>
      <c r="B300" s="6">
        <v>2</v>
      </c>
      <c r="C300" s="6">
        <v>45</v>
      </c>
      <c r="D300" s="4" t="str">
        <f>VLOOKUP(C300,'Raw data'!$A$2:$E$118,2,FALSE)</f>
        <v>Eloise Wouters</v>
      </c>
      <c r="E300" s="4" t="str">
        <f>VLOOKUP(C300,'Raw data'!$A$2:$E$118,3,FALSE)</f>
        <v>WSEH</v>
      </c>
      <c r="F300" s="6">
        <f>VLOOKUP(C300,'Raw data'!$A$2:$E$118,4,FALSE)</f>
        <v>5</v>
      </c>
      <c r="G300" s="6" t="str">
        <f>VLOOKUP(C300,'Raw data'!$A$2:$E$118,5,FALSE)</f>
        <v>F</v>
      </c>
      <c r="H300" s="4">
        <v>3.66</v>
      </c>
    </row>
    <row r="301" spans="1:8" x14ac:dyDescent="0.35">
      <c r="A301" s="4"/>
      <c r="B301" s="6">
        <v>3</v>
      </c>
      <c r="C301" s="6">
        <v>19</v>
      </c>
      <c r="D301" s="4" t="str">
        <f>VLOOKUP(C301,'Raw data'!$A$2:$E$118,2,FALSE)</f>
        <v>Peony Kingshott</v>
      </c>
      <c r="E301" s="4" t="str">
        <f>VLOOKUP(C301,'Raw data'!$A$2:$E$118,3,FALSE)</f>
        <v>Herts Phoenix AC</v>
      </c>
      <c r="F301" s="6">
        <f>VLOOKUP(C301,'Raw data'!$A$2:$E$118,4,FALSE)</f>
        <v>5</v>
      </c>
      <c r="G301" s="6" t="str">
        <f>VLOOKUP(C301,'Raw data'!$A$2:$E$118,5,FALSE)</f>
        <v>F</v>
      </c>
      <c r="H301" s="16">
        <v>3.6</v>
      </c>
    </row>
    <row r="302" spans="1:8" x14ac:dyDescent="0.35">
      <c r="A302" s="4"/>
      <c r="B302" s="6">
        <v>4</v>
      </c>
      <c r="C302" s="6">
        <v>103</v>
      </c>
      <c r="D302" s="4" t="str">
        <f>VLOOKUP(C302,'Raw data'!$A$2:$E$118,2,FALSE)</f>
        <v>Ariana Farino</v>
      </c>
      <c r="E302" s="4" t="str">
        <f>VLOOKUP(C302,'Raw data'!$A$2:$E$118,3,FALSE)</f>
        <v>Watford Harriers</v>
      </c>
      <c r="F302" s="6">
        <f>VLOOKUP(C302,'Raw data'!$A$2:$E$118,4,FALSE)</f>
        <v>5</v>
      </c>
      <c r="G302" s="6" t="str">
        <f>VLOOKUP(C302,'Raw data'!$A$2:$E$118,5,FALSE)</f>
        <v>F</v>
      </c>
      <c r="H302" s="16">
        <v>3.49</v>
      </c>
    </row>
    <row r="303" spans="1:8" x14ac:dyDescent="0.35">
      <c r="A303" s="4"/>
      <c r="B303" s="6">
        <v>5</v>
      </c>
      <c r="C303" s="6">
        <v>133</v>
      </c>
      <c r="D303" s="4" t="str">
        <f>VLOOKUP(C303,'Raw data'!$A$2:$E$118,2,FALSE)</f>
        <v>Anna Roach</v>
      </c>
      <c r="E303" s="4" t="str">
        <f>VLOOKUP(C303,'Raw data'!$A$2:$E$118,3,FALSE)</f>
        <v>Watford Harriers</v>
      </c>
      <c r="F303" s="6">
        <f>VLOOKUP(C303,'Raw data'!$A$2:$E$118,4,FALSE)</f>
        <v>5</v>
      </c>
      <c r="G303" s="6" t="str">
        <f>VLOOKUP(C303,'Raw data'!$A$2:$E$118,5,FALSE)</f>
        <v>F</v>
      </c>
      <c r="H303" s="4">
        <v>3.22</v>
      </c>
    </row>
    <row r="304" spans="1:8" x14ac:dyDescent="0.35">
      <c r="A304" s="4"/>
      <c r="B304" s="6">
        <v>6</v>
      </c>
      <c r="C304" s="6">
        <v>157</v>
      </c>
      <c r="D304" s="4" t="str">
        <f>VLOOKUP(C304,'Raw data'!$A$2:$E$118,2,FALSE)</f>
        <v>Jemima Watson</v>
      </c>
      <c r="E304" s="4" t="str">
        <f>VLOOKUP(C304,'Raw data'!$A$2:$E$118,3,FALSE)</f>
        <v>WSEH</v>
      </c>
      <c r="F304" s="6">
        <f>VLOOKUP(C304,'Raw data'!$A$2:$E$118,4,FALSE)</f>
        <v>5</v>
      </c>
      <c r="G304" s="6" t="str">
        <f>VLOOKUP(C304,'Raw data'!$A$2:$E$118,5,FALSE)</f>
        <v>F</v>
      </c>
      <c r="H304" s="16">
        <v>3.22</v>
      </c>
    </row>
    <row r="305" spans="1:8" x14ac:dyDescent="0.35">
      <c r="A305" s="4"/>
      <c r="B305" s="6">
        <v>7</v>
      </c>
      <c r="C305" s="6">
        <v>125</v>
      </c>
      <c r="D305" s="4" t="str">
        <f>VLOOKUP(C305,'Raw data'!$A$2:$E$118,2,FALSE)</f>
        <v>Skyla Simms-Johnson</v>
      </c>
      <c r="E305" s="4" t="str">
        <f>VLOOKUP(C305,'Raw data'!$A$2:$E$118,3,FALSE)</f>
        <v>Harlow AC</v>
      </c>
      <c r="F305" s="6">
        <f>VLOOKUP(C305,'Raw data'!$A$2:$E$118,4,FALSE)</f>
        <v>5</v>
      </c>
      <c r="G305" s="6" t="str">
        <f>VLOOKUP(C305,'Raw data'!$A$2:$E$118,5,FALSE)</f>
        <v>F</v>
      </c>
      <c r="H305" s="16">
        <v>3.17</v>
      </c>
    </row>
    <row r="306" spans="1:8" x14ac:dyDescent="0.35">
      <c r="A306" s="4"/>
      <c r="B306" s="6">
        <v>8</v>
      </c>
      <c r="C306" s="6">
        <v>148</v>
      </c>
      <c r="D306" s="4" t="str">
        <f>VLOOKUP(C306,'Raw data'!$A$2:$E$118,2,FALSE)</f>
        <v>Amelia</v>
      </c>
      <c r="E306" s="4" t="str">
        <f>VLOOKUP(C306,'Raw data'!$A$2:$E$118,3,FALSE)</f>
        <v>Watford Harriers</v>
      </c>
      <c r="F306" s="6">
        <f>VLOOKUP(C306,'Raw data'!$A$2:$E$118,4,FALSE)</f>
        <v>5</v>
      </c>
      <c r="G306" s="6" t="str">
        <f>VLOOKUP(C306,'Raw data'!$A$2:$E$118,5,FALSE)</f>
        <v>F</v>
      </c>
      <c r="H306" s="16">
        <v>3.11</v>
      </c>
    </row>
    <row r="307" spans="1:8" x14ac:dyDescent="0.35">
      <c r="A307" s="4"/>
      <c r="B307" s="6">
        <v>9</v>
      </c>
      <c r="C307" s="6">
        <v>120</v>
      </c>
      <c r="D307" s="4" t="str">
        <f>VLOOKUP(C307,'Raw data'!$A$2:$E$118,2,FALSE)</f>
        <v>Nola Glover-Hammond</v>
      </c>
      <c r="E307" s="4" t="str">
        <f>VLOOKUP(C307,'Raw data'!$A$2:$E$118,3,FALSE)</f>
        <v>WGEL</v>
      </c>
      <c r="F307" s="6">
        <f>VLOOKUP(C307,'Raw data'!$A$2:$E$118,4,FALSE)</f>
        <v>4</v>
      </c>
      <c r="G307" s="6" t="str">
        <f>VLOOKUP(C307,'Raw data'!$A$2:$E$118,5,FALSE)</f>
        <v>F</v>
      </c>
      <c r="H307" s="16">
        <v>3</v>
      </c>
    </row>
    <row r="308" spans="1:8" x14ac:dyDescent="0.35">
      <c r="A308" s="4"/>
      <c r="B308" s="6">
        <v>10</v>
      </c>
      <c r="C308" s="6">
        <v>141</v>
      </c>
      <c r="D308" s="4" t="str">
        <f>VLOOKUP(C308,'Raw data'!$A$2:$E$118,2,FALSE)</f>
        <v>Molly Hayward</v>
      </c>
      <c r="E308" s="4" t="str">
        <f>VLOOKUP(C308,'Raw data'!$A$2:$E$118,3,FALSE)</f>
        <v>Wycombe Phoenix Harriers</v>
      </c>
      <c r="F308" s="6">
        <f>VLOOKUP(C308,'Raw data'!$A$2:$E$118,4,FALSE)</f>
        <v>5</v>
      </c>
      <c r="G308" s="6" t="str">
        <f>VLOOKUP(C308,'Raw data'!$A$2:$E$118,5,FALSE)</f>
        <v>F</v>
      </c>
      <c r="H308" s="4">
        <v>2.78</v>
      </c>
    </row>
    <row r="309" spans="1:8" x14ac:dyDescent="0.35">
      <c r="A309" s="4"/>
      <c r="B309" s="6">
        <v>11</v>
      </c>
      <c r="C309" s="6">
        <v>144</v>
      </c>
      <c r="D309" s="4" t="str">
        <f>VLOOKUP(C309,'Raw data'!$A$2:$E$118,2,FALSE)</f>
        <v>Eilidh Wilson</v>
      </c>
      <c r="E309" s="4" t="str">
        <f>VLOOKUP(C309,'Raw data'!$A$2:$E$118,3,FALSE)</f>
        <v>Wycombe Phoenix harriers</v>
      </c>
      <c r="F309" s="6">
        <f>VLOOKUP(C309,'Raw data'!$A$2:$E$118,4,FALSE)</f>
        <v>4</v>
      </c>
      <c r="G309" s="6" t="str">
        <f>VLOOKUP(C309,'Raw data'!$A$2:$E$118,5,FALSE)</f>
        <v>F</v>
      </c>
      <c r="H309" s="4">
        <v>2.71</v>
      </c>
    </row>
    <row r="310" spans="1:8" x14ac:dyDescent="0.35">
      <c r="A310" s="4"/>
      <c r="B310" s="6">
        <v>12</v>
      </c>
      <c r="C310" s="6">
        <v>17</v>
      </c>
      <c r="D310" s="4" t="str">
        <f>VLOOKUP(C310,'Raw data'!$A$2:$E$118,2,FALSE)</f>
        <v>Clemence Mitchell</v>
      </c>
      <c r="E310" s="4" t="str">
        <f>VLOOKUP(C310,'Raw data'!$A$2:$E$118,3,FALSE)</f>
        <v>Watford Harriers</v>
      </c>
      <c r="F310" s="6">
        <f>VLOOKUP(C310,'Raw data'!$A$2:$E$118,4,FALSE)</f>
        <v>4</v>
      </c>
      <c r="G310" s="6" t="str">
        <f>VLOOKUP(C310,'Raw data'!$A$2:$E$118,5,FALSE)</f>
        <v>F</v>
      </c>
      <c r="H310" s="16">
        <v>2.67</v>
      </c>
    </row>
    <row r="311" spans="1:8" x14ac:dyDescent="0.35">
      <c r="A311" s="4"/>
      <c r="B311" s="6">
        <v>13</v>
      </c>
      <c r="C311" s="6">
        <v>138</v>
      </c>
      <c r="D311" s="4" t="str">
        <f>VLOOKUP(C311,'Raw data'!$A$2:$E$118,2,FALSE)</f>
        <v>Alice Vernon</v>
      </c>
      <c r="E311" s="4" t="str">
        <f>VLOOKUP(C311,'Raw data'!$A$2:$E$118,3,FALSE)</f>
        <v>WSEH</v>
      </c>
      <c r="F311" s="6">
        <f>VLOOKUP(C311,'Raw data'!$A$2:$E$118,4,FALSE)</f>
        <v>5</v>
      </c>
      <c r="G311" s="6" t="str">
        <f>VLOOKUP(C311,'Raw data'!$A$2:$E$118,5,FALSE)</f>
        <v>F</v>
      </c>
      <c r="H311" s="16">
        <v>2.5499999999999998</v>
      </c>
    </row>
    <row r="312" spans="1:8" x14ac:dyDescent="0.35">
      <c r="A312" s="4"/>
      <c r="B312" s="6">
        <v>14</v>
      </c>
      <c r="C312" s="6">
        <v>10</v>
      </c>
      <c r="D312" s="4" t="str">
        <f>VLOOKUP(C312,'Raw data'!$A$2:$E$118,2,FALSE)</f>
        <v>Ina Dhoke</v>
      </c>
      <c r="E312" s="4" t="str">
        <f>VLOOKUP(C312,'Raw data'!$A$2:$E$118,3,FALSE)</f>
        <v>Watford Harriers</v>
      </c>
      <c r="F312" s="6">
        <f>VLOOKUP(C312,'Raw data'!$A$2:$E$118,4,FALSE)</f>
        <v>5</v>
      </c>
      <c r="G312" s="6" t="str">
        <f>VLOOKUP(C312,'Raw data'!$A$2:$E$118,5,FALSE)</f>
        <v>F</v>
      </c>
      <c r="H312" s="4">
        <v>2.4500000000000002</v>
      </c>
    </row>
    <row r="313" spans="1:8" x14ac:dyDescent="0.35">
      <c r="A313" s="4"/>
      <c r="B313" s="6">
        <v>15</v>
      </c>
      <c r="C313" s="6">
        <v>112</v>
      </c>
      <c r="D313" s="4" t="str">
        <f>VLOOKUP(C313,'Raw data'!$A$2:$E$118,2,FALSE)</f>
        <v>Amelia Calaby</v>
      </c>
      <c r="E313" s="4" t="str">
        <f>VLOOKUP(C313,'Raw data'!$A$2:$E$118,3,FALSE)</f>
        <v>Watford Harriers</v>
      </c>
      <c r="F313" s="6">
        <f>VLOOKUP(C313,'Raw data'!$A$2:$E$118,4,FALSE)</f>
        <v>4</v>
      </c>
      <c r="G313" s="6" t="str">
        <f>VLOOKUP(C313,'Raw data'!$A$2:$E$118,5,FALSE)</f>
        <v>F</v>
      </c>
      <c r="H313" s="4">
        <v>2.21</v>
      </c>
    </row>
    <row r="314" spans="1:8" x14ac:dyDescent="0.35">
      <c r="A314" s="4"/>
      <c r="B314" s="6">
        <v>16</v>
      </c>
      <c r="C314" s="6">
        <v>9</v>
      </c>
      <c r="D314" s="4" t="str">
        <f>VLOOKUP(C314,'Raw data'!$A$2:$E$118,2,FALSE)</f>
        <v>Bilqis Fofana</v>
      </c>
      <c r="E314" s="4" t="str">
        <f>VLOOKUP(C314,'Raw data'!$A$2:$E$118,3,FALSE)</f>
        <v>Harlow AC</v>
      </c>
      <c r="F314" s="6">
        <f>VLOOKUP(C314,'Raw data'!$A$2:$E$118,4,FALSE)</f>
        <v>4</v>
      </c>
      <c r="G314" s="6" t="str">
        <f>VLOOKUP(C314,'Raw data'!$A$2:$E$118,5,FALSE)</f>
        <v>F</v>
      </c>
      <c r="H314" s="16">
        <v>2.2000000000000002</v>
      </c>
    </row>
    <row r="315" spans="1:8" x14ac:dyDescent="0.35">
      <c r="A315" s="4"/>
      <c r="B315" s="6">
        <v>17</v>
      </c>
      <c r="C315" s="6">
        <v>135</v>
      </c>
      <c r="D315" s="4" t="str">
        <f>VLOOKUP(C315,'Raw data'!$A$2:$E$118,2,FALSE)</f>
        <v>Jemima Nicholas</v>
      </c>
      <c r="E315" s="4" t="str">
        <f>VLOOKUP(C315,'Raw data'!$A$2:$E$118,3,FALSE)</f>
        <v>Samuel Ryder Academy</v>
      </c>
      <c r="F315" s="6">
        <f>VLOOKUP(C315,'Raw data'!$A$2:$E$118,4,FALSE)</f>
        <v>4</v>
      </c>
      <c r="G315" s="6" t="str">
        <f>VLOOKUP(C315,'Raw data'!$A$2:$E$118,5,FALSE)</f>
        <v>F</v>
      </c>
      <c r="H315" s="16">
        <v>2</v>
      </c>
    </row>
    <row r="316" spans="1:8" x14ac:dyDescent="0.35">
      <c r="A316" s="4"/>
      <c r="B316" s="6">
        <v>18</v>
      </c>
      <c r="C316" s="6">
        <v>180</v>
      </c>
      <c r="D316" s="4" t="str">
        <f>VLOOKUP(C316,'Raw data'!$A$2:$E$118,2,FALSE)</f>
        <v>Isabelle McEntyre</v>
      </c>
      <c r="E316" s="4" t="str">
        <f>VLOOKUP(C316,'Raw data'!$A$2:$E$118,3,FALSE)</f>
        <v>Watford Harriers</v>
      </c>
      <c r="F316" s="6">
        <f>VLOOKUP(C316,'Raw data'!$A$2:$E$118,4,FALSE)</f>
        <v>5</v>
      </c>
      <c r="G316" s="6" t="str">
        <f>VLOOKUP(C316,'Raw data'!$A$2:$E$118,5,FALSE)</f>
        <v>F</v>
      </c>
      <c r="H316" s="4">
        <v>1.99</v>
      </c>
    </row>
    <row r="319" spans="1:8" x14ac:dyDescent="0.35">
      <c r="A319" s="18" t="s">
        <v>26</v>
      </c>
      <c r="B319" s="6">
        <v>1</v>
      </c>
      <c r="C319" s="6">
        <v>16</v>
      </c>
      <c r="D319" s="4" t="str">
        <f>VLOOKUP(C319,'Raw data'!$A$2:$E$118,2,FALSE)</f>
        <v>Dina Bozorgi</v>
      </c>
      <c r="E319" s="4" t="str">
        <f>VLOOKUP(C319,'Raw data'!$A$2:$E$118,3,FALSE)</f>
        <v>Watford Harriers</v>
      </c>
      <c r="F319" s="6">
        <f>VLOOKUP(C319,'Raw data'!$A$2:$E$118,4,FALSE)</f>
        <v>7</v>
      </c>
      <c r="G319" s="6" t="str">
        <f>VLOOKUP(C319,'Raw data'!$A$2:$E$118,5,FALSE)</f>
        <v>F</v>
      </c>
      <c r="H319" s="16">
        <v>4.68</v>
      </c>
    </row>
    <row r="320" spans="1:8" x14ac:dyDescent="0.35">
      <c r="A320" s="4"/>
      <c r="B320" s="6">
        <v>2</v>
      </c>
      <c r="C320" s="6">
        <v>7</v>
      </c>
      <c r="D320" s="4" t="str">
        <f>VLOOKUP(C320,'Raw data'!$A$2:$E$118,2,FALSE)</f>
        <v>Freya McGowan</v>
      </c>
      <c r="E320" s="4" t="str">
        <f>VLOOKUP(C320,'Raw data'!$A$2:$E$118,3,FALSE)</f>
        <v>Watford Harriers</v>
      </c>
      <c r="F320" s="6">
        <f>VLOOKUP(C320,'Raw data'!$A$2:$E$118,4,FALSE)</f>
        <v>8</v>
      </c>
      <c r="G320" s="6" t="str">
        <f>VLOOKUP(C320,'Raw data'!$A$2:$E$118,5,FALSE)</f>
        <v>F</v>
      </c>
      <c r="H320" s="16">
        <v>4.34</v>
      </c>
    </row>
    <row r="321" spans="1:8" x14ac:dyDescent="0.35">
      <c r="A321" s="4"/>
      <c r="B321" s="6">
        <v>3</v>
      </c>
      <c r="C321" s="6">
        <v>49</v>
      </c>
      <c r="D321" s="4" t="str">
        <f>VLOOKUP(C321,'Raw data'!$A$2:$E$118,2,FALSE)</f>
        <v>Saskia Cole</v>
      </c>
      <c r="E321" s="4" t="str">
        <f>VLOOKUP(C321,'Raw data'!$A$2:$E$118,3,FALSE)</f>
        <v>Watford Harriers</v>
      </c>
      <c r="F321" s="6">
        <f>VLOOKUP(C321,'Raw data'!$A$2:$E$118,4,FALSE)</f>
        <v>8</v>
      </c>
      <c r="G321" s="6" t="str">
        <f>VLOOKUP(C321,'Raw data'!$A$2:$E$118,5,FALSE)</f>
        <v>F</v>
      </c>
      <c r="H321" s="16">
        <v>4.1500000000000004</v>
      </c>
    </row>
    <row r="322" spans="1:8" x14ac:dyDescent="0.35">
      <c r="A322" s="4"/>
      <c r="B322" s="6">
        <v>4</v>
      </c>
      <c r="C322" s="6">
        <v>24</v>
      </c>
      <c r="D322" s="4" t="str">
        <f>VLOOKUP(C322,'Raw data'!$A$2:$E$118,2,FALSE)</f>
        <v xml:space="preserve">Lucy Richards </v>
      </c>
      <c r="E322" s="4" t="str">
        <f>VLOOKUP(C322,'Raw data'!$A$2:$E$118,3,FALSE)</f>
        <v>Watford Harriers</v>
      </c>
      <c r="F322" s="6">
        <f>VLOOKUP(C322,'Raw data'!$A$2:$E$118,4,FALSE)</f>
        <v>7</v>
      </c>
      <c r="G322" s="6" t="str">
        <f>VLOOKUP(C322,'Raw data'!$A$2:$E$118,5,FALSE)</f>
        <v>F</v>
      </c>
      <c r="H322" s="4">
        <v>3.72</v>
      </c>
    </row>
    <row r="323" spans="1:8" x14ac:dyDescent="0.35">
      <c r="A323" s="4"/>
      <c r="B323" s="6">
        <v>5</v>
      </c>
      <c r="C323" s="6">
        <v>145</v>
      </c>
      <c r="D323" s="4" t="str">
        <f>VLOOKUP(C323,'Raw data'!$A$2:$E$118,2,FALSE)</f>
        <v>Amelia Cooper</v>
      </c>
      <c r="E323" s="4" t="str">
        <f>VLOOKUP(C323,'Raw data'!$A$2:$E$118,3,FALSE)</f>
        <v>Harlow AC</v>
      </c>
      <c r="F323" s="6">
        <f>VLOOKUP(C323,'Raw data'!$A$2:$E$118,4,FALSE)</f>
        <v>7</v>
      </c>
      <c r="G323" s="6" t="str">
        <f>VLOOKUP(C323,'Raw data'!$A$2:$E$118,5,FALSE)</f>
        <v>F</v>
      </c>
      <c r="H323" s="4">
        <v>3.59</v>
      </c>
    </row>
    <row r="324" spans="1:8" x14ac:dyDescent="0.35">
      <c r="A324" s="4"/>
      <c r="B324" s="6">
        <v>6</v>
      </c>
      <c r="C324" s="6">
        <v>31</v>
      </c>
      <c r="D324" s="4" t="str">
        <f>VLOOKUP(C324,'Raw data'!$A$2:$E$118,2,FALSE)</f>
        <v>Ella Pinder</v>
      </c>
      <c r="E324" s="4" t="str">
        <f>VLOOKUP(C324,'Raw data'!$A$2:$E$118,3,FALSE)</f>
        <v>St Albans AC</v>
      </c>
      <c r="F324" s="6">
        <f>VLOOKUP(C324,'Raw data'!$A$2:$E$118,4,FALSE)</f>
        <v>6</v>
      </c>
      <c r="G324" s="6" t="str">
        <f>VLOOKUP(C324,'Raw data'!$A$2:$E$118,5,FALSE)</f>
        <v>F</v>
      </c>
      <c r="H324" s="4">
        <v>3.46</v>
      </c>
    </row>
    <row r="325" spans="1:8" x14ac:dyDescent="0.35">
      <c r="A325" s="4"/>
      <c r="B325" s="6">
        <v>7</v>
      </c>
      <c r="C325" s="6">
        <v>105</v>
      </c>
      <c r="D325" s="4" t="str">
        <f>VLOOKUP(C325,'Raw data'!$A$2:$E$118,2,FALSE)</f>
        <v>Emily McDormack</v>
      </c>
      <c r="E325" s="4" t="str">
        <f>VLOOKUP(C325,'Raw data'!$A$2:$E$118,3,FALSE)</f>
        <v>Aldenham</v>
      </c>
      <c r="F325" s="6">
        <f>VLOOKUP(C325,'Raw data'!$A$2:$E$118,4,FALSE)</f>
        <v>7</v>
      </c>
      <c r="G325" s="6" t="str">
        <f>VLOOKUP(C325,'Raw data'!$A$2:$E$118,5,FALSE)</f>
        <v>F</v>
      </c>
      <c r="H325" s="4">
        <v>3.11</v>
      </c>
    </row>
    <row r="326" spans="1:8" x14ac:dyDescent="0.35">
      <c r="A326" s="4"/>
      <c r="B326" s="6">
        <v>8</v>
      </c>
      <c r="C326" s="6">
        <v>53</v>
      </c>
      <c r="D326" s="4" t="str">
        <f>VLOOKUP(C326,'Raw data'!$A$2:$E$118,2,FALSE)</f>
        <v>Natasha Bishop</v>
      </c>
      <c r="E326" s="4" t="str">
        <f>VLOOKUP(C326,'Raw data'!$A$2:$E$118,3,FALSE)</f>
        <v>Harlow AC</v>
      </c>
      <c r="F326" s="6">
        <f>VLOOKUP(C326,'Raw data'!$A$2:$E$118,4,FALSE)</f>
        <v>6</v>
      </c>
      <c r="G326" s="6" t="str">
        <f>VLOOKUP(C326,'Raw data'!$A$2:$E$118,5,FALSE)</f>
        <v>F</v>
      </c>
      <c r="H326" s="4">
        <v>3.08</v>
      </c>
    </row>
    <row r="327" spans="1:8" x14ac:dyDescent="0.35">
      <c r="A327" s="4"/>
      <c r="B327" s="6">
        <v>9</v>
      </c>
      <c r="C327" s="6">
        <v>152</v>
      </c>
      <c r="D327" s="4" t="str">
        <f>VLOOKUP(C327,'Raw data'!$A$2:$E$118,2,FALSE)</f>
        <v>Darcie Bruce</v>
      </c>
      <c r="E327" s="4" t="str">
        <f>VLOOKUP(C327,'Raw data'!$A$2:$E$118,3,FALSE)</f>
        <v>Harlow AC</v>
      </c>
      <c r="F327" s="6">
        <f>VLOOKUP(C327,'Raw data'!$A$2:$E$118,4,FALSE)</f>
        <v>6</v>
      </c>
      <c r="G327" s="6" t="str">
        <f>VLOOKUP(C327,'Raw data'!$A$2:$E$118,5,FALSE)</f>
        <v>F</v>
      </c>
      <c r="H327" s="4">
        <v>3.06</v>
      </c>
    </row>
    <row r="328" spans="1:8" x14ac:dyDescent="0.35">
      <c r="A328" s="4"/>
      <c r="B328" s="6">
        <v>10</v>
      </c>
      <c r="C328" s="6">
        <v>116</v>
      </c>
      <c r="D328" s="4" t="str">
        <f>VLOOKUP(C328,'Raw data'!$A$2:$E$118,2,FALSE)</f>
        <v>Maya Asaad</v>
      </c>
      <c r="E328" s="4" t="str">
        <f>VLOOKUP(C328,'Raw data'!$A$2:$E$118,3,FALSE)</f>
        <v>Watford Harriers</v>
      </c>
      <c r="F328" s="6">
        <f>VLOOKUP(C328,'Raw data'!$A$2:$E$118,4,FALSE)</f>
        <v>6</v>
      </c>
      <c r="G328" s="6" t="str">
        <f>VLOOKUP(C328,'Raw data'!$A$2:$E$118,5,FALSE)</f>
        <v>F</v>
      </c>
      <c r="H328" s="4">
        <v>2.92</v>
      </c>
    </row>
    <row r="329" spans="1:8" x14ac:dyDescent="0.35">
      <c r="A329" s="4"/>
      <c r="B329" s="6">
        <v>11</v>
      </c>
      <c r="C329" s="6">
        <v>156</v>
      </c>
      <c r="D329" s="4" t="str">
        <f>VLOOKUP(C329,'Raw data'!$A$2:$E$118,2,FALSE)</f>
        <v>Isabella Springer</v>
      </c>
      <c r="E329" s="4" t="str">
        <f>VLOOKUP(C329,'Raw data'!$A$2:$E$118,3,FALSE)</f>
        <v>Harlow AC</v>
      </c>
      <c r="F329" s="6">
        <f>VLOOKUP(C329,'Raw data'!$A$2:$E$118,4,FALSE)</f>
        <v>6</v>
      </c>
      <c r="G329" s="6" t="str">
        <f>VLOOKUP(C329,'Raw data'!$A$2:$E$118,5,FALSE)</f>
        <v>F</v>
      </c>
      <c r="H329" s="4">
        <v>2.89</v>
      </c>
    </row>
    <row r="330" spans="1:8" x14ac:dyDescent="0.35">
      <c r="A330" s="4"/>
      <c r="B330" s="6">
        <v>12</v>
      </c>
      <c r="C330" s="6">
        <v>164</v>
      </c>
      <c r="D330" s="4" t="str">
        <f>VLOOKUP(C330,'Raw data'!$A$2:$E$118,2,FALSE)</f>
        <v>Lillia Bowen</v>
      </c>
      <c r="E330" s="4" t="str">
        <f>VLOOKUP(C330,'Raw data'!$A$2:$E$118,3,FALSE)</f>
        <v>Watford Harriers</v>
      </c>
      <c r="F330" s="6">
        <f>VLOOKUP(C330,'Raw data'!$A$2:$E$118,4,FALSE)</f>
        <v>6</v>
      </c>
      <c r="G330" s="6" t="str">
        <f>VLOOKUP(C330,'Raw data'!$A$2:$E$118,5,FALSE)</f>
        <v>F</v>
      </c>
      <c r="H330" s="4">
        <v>2.83</v>
      </c>
    </row>
    <row r="331" spans="1:8" x14ac:dyDescent="0.35">
      <c r="A331" s="4"/>
      <c r="B331" s="6">
        <v>13</v>
      </c>
      <c r="C331" s="6">
        <v>4</v>
      </c>
      <c r="D331" s="4" t="str">
        <f>VLOOKUP(C331,'Raw data'!$A$2:$E$118,2,FALSE)</f>
        <v>Simran Raiytt</v>
      </c>
      <c r="E331" s="4" t="str">
        <f>VLOOKUP(C331,'Raw data'!$A$2:$E$118,3,FALSE)</f>
        <v>Harlow AC</v>
      </c>
      <c r="F331" s="6">
        <f>VLOOKUP(C331,'Raw data'!$A$2:$E$118,4,FALSE)</f>
        <v>6</v>
      </c>
      <c r="G331" s="6" t="str">
        <f>VLOOKUP(C331,'Raw data'!$A$2:$E$118,5,FALSE)</f>
        <v>F</v>
      </c>
      <c r="H331" s="4">
        <v>2.69</v>
      </c>
    </row>
    <row r="332" spans="1:8" x14ac:dyDescent="0.35">
      <c r="A332" s="4"/>
      <c r="B332" s="6">
        <v>14</v>
      </c>
      <c r="C332" s="6">
        <v>118</v>
      </c>
      <c r="D332" s="4" t="str">
        <f>VLOOKUP(C332,'Raw data'!$A$2:$E$118,2,FALSE)</f>
        <v>Elsie Johnson</v>
      </c>
      <c r="E332" s="4" t="str">
        <f>VLOOKUP(C332,'Raw data'!$A$2:$E$118,3,FALSE)</f>
        <v>Harlow AC</v>
      </c>
      <c r="F332" s="6">
        <f>VLOOKUP(C332,'Raw data'!$A$2:$E$118,4,FALSE)</f>
        <v>6</v>
      </c>
      <c r="G332" s="6" t="str">
        <f>VLOOKUP(C332,'Raw data'!$A$2:$E$118,5,FALSE)</f>
        <v>F</v>
      </c>
      <c r="H332" s="4">
        <v>2.17</v>
      </c>
    </row>
    <row r="335" spans="1:8" x14ac:dyDescent="0.35">
      <c r="A335" s="18" t="s">
        <v>23</v>
      </c>
      <c r="B335" s="6">
        <v>1</v>
      </c>
      <c r="C335" s="6">
        <v>222</v>
      </c>
      <c r="D335" s="4" t="str">
        <f>VLOOKUP(C335,'Raw data'!$A$2:$E$118,2,FALSE)</f>
        <v>Karthik Sundaram</v>
      </c>
      <c r="E335" s="4" t="str">
        <f>VLOOKUP(C335,'Raw data'!$A$2:$E$118,3,FALSE)</f>
        <v>Watford Harriers</v>
      </c>
      <c r="F335" s="6">
        <f>VLOOKUP(C335,'Raw data'!$A$2:$E$118,4,FALSE)</f>
        <v>3</v>
      </c>
      <c r="G335" s="6" t="str">
        <f>VLOOKUP(C335,'Raw data'!$A$2:$E$118,5,FALSE)</f>
        <v>M</v>
      </c>
      <c r="H335" s="4">
        <v>3.18</v>
      </c>
    </row>
    <row r="336" spans="1:8" x14ac:dyDescent="0.35">
      <c r="A336" s="4"/>
      <c r="B336" s="6">
        <v>2</v>
      </c>
      <c r="C336" s="6">
        <v>123</v>
      </c>
      <c r="D336" s="4" t="str">
        <f>VLOOKUP(C336,'Raw data'!$A$2:$E$118,2,FALSE)</f>
        <v>Kristian Petrov</v>
      </c>
      <c r="E336" s="4" t="str">
        <f>VLOOKUP(C336,'Raw data'!$A$2:$E$118,3,FALSE)</f>
        <v>Watford Harriers</v>
      </c>
      <c r="F336" s="6">
        <f>VLOOKUP(C336,'Raw data'!$A$2:$E$118,4,FALSE)</f>
        <v>3</v>
      </c>
      <c r="G336" s="6" t="str">
        <f>VLOOKUP(C336,'Raw data'!$A$2:$E$118,5,FALSE)</f>
        <v>M</v>
      </c>
      <c r="H336" s="4">
        <v>3.12</v>
      </c>
    </row>
    <row r="337" spans="1:8" x14ac:dyDescent="0.35">
      <c r="A337" s="4"/>
      <c r="B337" s="6">
        <v>3</v>
      </c>
      <c r="C337" s="6">
        <v>101</v>
      </c>
      <c r="D337" s="4" t="str">
        <f>VLOOKUP(C337,'Raw data'!$A$2:$E$118,2,FALSE)</f>
        <v>Freddie Howcutt</v>
      </c>
      <c r="E337" s="4" t="str">
        <f>VLOOKUP(C337,'Raw data'!$A$2:$E$118,3,FALSE)</f>
        <v>Watford Harriers</v>
      </c>
      <c r="F337" s="6">
        <f>VLOOKUP(C337,'Raw data'!$A$2:$E$118,4,FALSE)</f>
        <v>3</v>
      </c>
      <c r="G337" s="6" t="str">
        <f>VLOOKUP(C337,'Raw data'!$A$2:$E$118,5,FALSE)</f>
        <v>M</v>
      </c>
      <c r="H337" s="16">
        <v>2.5</v>
      </c>
    </row>
    <row r="338" spans="1:8" x14ac:dyDescent="0.35">
      <c r="A338" s="4"/>
      <c r="B338" s="6">
        <v>4</v>
      </c>
      <c r="C338" s="6">
        <v>130</v>
      </c>
      <c r="D338" s="4" t="str">
        <f>VLOOKUP(C338,'Raw data'!$A$2:$E$118,2,FALSE)</f>
        <v>Ethan Chicos</v>
      </c>
      <c r="E338" s="4" t="str">
        <f>VLOOKUP(C338,'Raw data'!$A$2:$E$118,3,FALSE)</f>
        <v>Wycombe Phoenix Harriers</v>
      </c>
      <c r="F338" s="6">
        <f>VLOOKUP(C338,'Raw data'!$A$2:$E$118,4,FALSE)</f>
        <v>3</v>
      </c>
      <c r="G338" s="6" t="str">
        <f>VLOOKUP(C338,'Raw data'!$A$2:$E$118,5,FALSE)</f>
        <v>M</v>
      </c>
      <c r="H338" s="4">
        <v>2.4500000000000002</v>
      </c>
    </row>
    <row r="339" spans="1:8" x14ac:dyDescent="0.35">
      <c r="A339" s="4"/>
      <c r="B339" s="6">
        <v>5</v>
      </c>
      <c r="C339" s="6">
        <v>173</v>
      </c>
      <c r="D339" s="4" t="str">
        <f>VLOOKUP(C339,'Raw data'!$A$2:$E$118,2,FALSE)</f>
        <v>Daniel Tibold</v>
      </c>
      <c r="E339" s="4" t="str">
        <f>VLOOKUP(C339,'Raw data'!$A$2:$E$118,3,FALSE)</f>
        <v>Chorleywood Primary</v>
      </c>
      <c r="F339" s="6">
        <f>VLOOKUP(C339,'Raw data'!$A$2:$E$118,4,FALSE)</f>
        <v>2</v>
      </c>
      <c r="G339" s="6" t="str">
        <f>VLOOKUP(C339,'Raw data'!$A$2:$E$118,5,FALSE)</f>
        <v>M</v>
      </c>
      <c r="H339" s="16">
        <v>2.4500000000000002</v>
      </c>
    </row>
    <row r="340" spans="1:8" x14ac:dyDescent="0.35">
      <c r="A340" s="4"/>
      <c r="B340" s="6">
        <v>6</v>
      </c>
      <c r="C340" s="6">
        <v>60</v>
      </c>
      <c r="D340" s="4" t="str">
        <f>VLOOKUP(C340,'Raw data'!$A$2:$E$118,2,FALSE)</f>
        <v>Jacob Osborne</v>
      </c>
      <c r="E340" s="4" t="str">
        <f>VLOOKUP(C340,'Raw data'!$A$2:$E$118,3,FALSE)</f>
        <v>Watford Harriers</v>
      </c>
      <c r="F340" s="6">
        <f>VLOOKUP(C340,'Raw data'!$A$2:$E$118,4,FALSE)</f>
        <v>3</v>
      </c>
      <c r="G340" s="6" t="str">
        <f>VLOOKUP(C340,'Raw data'!$A$2:$E$118,5,FALSE)</f>
        <v>M</v>
      </c>
      <c r="H340" s="16">
        <v>2.44</v>
      </c>
    </row>
    <row r="341" spans="1:8" x14ac:dyDescent="0.35">
      <c r="A341" s="4"/>
      <c r="B341" s="6">
        <v>7</v>
      </c>
      <c r="C341" s="6">
        <v>179</v>
      </c>
      <c r="D341" s="4" t="str">
        <f>VLOOKUP(C341,'Raw data'!$A$2:$E$118,2,FALSE)</f>
        <v>Oliver Dixon</v>
      </c>
      <c r="E341" s="4" t="str">
        <f>VLOOKUP(C341,'Raw data'!$A$2:$E$118,3,FALSE)</f>
        <v xml:space="preserve">Chiltern Harriers </v>
      </c>
      <c r="F341" s="6">
        <f>VLOOKUP(C341,'Raw data'!$A$2:$E$118,4,FALSE)</f>
        <v>3</v>
      </c>
      <c r="G341" s="6" t="str">
        <f>VLOOKUP(C341,'Raw data'!$A$2:$E$118,5,FALSE)</f>
        <v>M</v>
      </c>
      <c r="H341" s="16">
        <v>2.36</v>
      </c>
    </row>
    <row r="342" spans="1:8" x14ac:dyDescent="0.35">
      <c r="A342" s="4"/>
      <c r="B342" s="6">
        <v>8</v>
      </c>
      <c r="C342" s="6">
        <v>6</v>
      </c>
      <c r="D342" s="4" t="str">
        <f>VLOOKUP(C342,'Raw data'!$A$2:$E$118,2,FALSE)</f>
        <v>Dorian Smoth</v>
      </c>
      <c r="E342" s="4" t="str">
        <f>VLOOKUP(C342,'Raw data'!$A$2:$E$118,3,FALSE)</f>
        <v>Watford Harriers</v>
      </c>
      <c r="F342" s="6">
        <f>VLOOKUP(C342,'Raw data'!$A$2:$E$118,4,FALSE)</f>
        <v>3</v>
      </c>
      <c r="G342" s="6" t="str">
        <f>VLOOKUP(C342,'Raw data'!$A$2:$E$118,5,FALSE)</f>
        <v>M</v>
      </c>
      <c r="H342" s="4">
        <v>2.29</v>
      </c>
    </row>
    <row r="343" spans="1:8" x14ac:dyDescent="0.35">
      <c r="A343" s="4"/>
      <c r="B343" s="6">
        <v>9</v>
      </c>
      <c r="C343" s="6">
        <v>108</v>
      </c>
      <c r="D343" s="4" t="str">
        <f>VLOOKUP(C343,'Raw data'!$A$2:$E$118,2,FALSE)</f>
        <v>Jack Lamb</v>
      </c>
      <c r="E343" s="4" t="str">
        <f>VLOOKUP(C343,'Raw data'!$A$2:$E$118,3,FALSE)</f>
        <v>Vale of Aylesbury</v>
      </c>
      <c r="F343" s="6">
        <f>VLOOKUP(C343,'Raw data'!$A$2:$E$118,4,FALSE)</f>
        <v>3</v>
      </c>
      <c r="G343" s="6" t="str">
        <f>VLOOKUP(C343,'Raw data'!$A$2:$E$118,5,FALSE)</f>
        <v>M</v>
      </c>
      <c r="H343" s="4">
        <v>2.25</v>
      </c>
    </row>
    <row r="344" spans="1:8" x14ac:dyDescent="0.35">
      <c r="A344" s="4"/>
      <c r="B344" s="6">
        <v>10</v>
      </c>
      <c r="C344" s="6">
        <v>47</v>
      </c>
      <c r="D344" s="4" t="str">
        <f>VLOOKUP(C344,'Raw data'!$A$2:$E$118,2,FALSE)</f>
        <v>Amari Dawodu-Anderson</v>
      </c>
      <c r="E344" s="4" t="str">
        <f>VLOOKUP(C344,'Raw data'!$A$2:$E$118,3,FALSE)</f>
        <v>St Catherines's of Sienna</v>
      </c>
      <c r="F344" s="6">
        <f>VLOOKUP(C344,'Raw data'!$A$2:$E$118,4,FALSE)</f>
        <v>2</v>
      </c>
      <c r="G344" s="6" t="str">
        <f>VLOOKUP(C344,'Raw data'!$A$2:$E$118,5,FALSE)</f>
        <v>M</v>
      </c>
      <c r="H344" s="4">
        <v>2.2400000000000002</v>
      </c>
    </row>
    <row r="345" spans="1:8" x14ac:dyDescent="0.35">
      <c r="A345" s="4"/>
      <c r="B345" s="6">
        <v>11</v>
      </c>
      <c r="C345" s="6">
        <v>42</v>
      </c>
      <c r="D345" s="4" t="str">
        <f>VLOOKUP(C345,'Raw data'!$A$2:$E$118,2,FALSE)</f>
        <v>Charlie Tonge</v>
      </c>
      <c r="E345" s="4" t="str">
        <f>VLOOKUP(C345,'Raw data'!$A$2:$E$118,3,FALSE)</f>
        <v>WGEL</v>
      </c>
      <c r="F345" s="6">
        <f>VLOOKUP(C345,'Raw data'!$A$2:$E$118,4,FALSE)</f>
        <v>3</v>
      </c>
      <c r="G345" s="6" t="str">
        <f>VLOOKUP(C345,'Raw data'!$A$2:$E$118,5,FALSE)</f>
        <v>M</v>
      </c>
      <c r="H345" s="4">
        <v>2.13</v>
      </c>
    </row>
    <row r="346" spans="1:8" x14ac:dyDescent="0.35">
      <c r="A346" s="4"/>
      <c r="B346" s="6">
        <v>12</v>
      </c>
      <c r="C346" s="6">
        <v>15</v>
      </c>
      <c r="D346" s="4" t="str">
        <f>VLOOKUP(C346,'Raw data'!$A$2:$E$118,2,FALSE)</f>
        <v>Charlie Matthews</v>
      </c>
      <c r="E346" s="4" t="str">
        <f>VLOOKUP(C346,'Raw data'!$A$2:$E$118,3,FALSE)</f>
        <v>Highwood Primary School</v>
      </c>
      <c r="F346" s="6">
        <f>VLOOKUP(C346,'Raw data'!$A$2:$E$118,4,FALSE)</f>
        <v>2</v>
      </c>
      <c r="G346" s="6" t="str">
        <f>VLOOKUP(C346,'Raw data'!$A$2:$E$118,5,FALSE)</f>
        <v>M</v>
      </c>
      <c r="H346" s="16">
        <v>1.94</v>
      </c>
    </row>
    <row r="347" spans="1:8" x14ac:dyDescent="0.35">
      <c r="A347" s="4"/>
      <c r="B347" s="6">
        <v>13</v>
      </c>
      <c r="C347" s="6">
        <v>5</v>
      </c>
      <c r="D347" s="4" t="str">
        <f>VLOOKUP(C347,'Raw data'!$A$2:$E$118,2,FALSE)</f>
        <v>Daniel Mercer</v>
      </c>
      <c r="E347" s="4" t="str">
        <f>VLOOKUP(C347,'Raw data'!$A$2:$E$118,3,FALSE)</f>
        <v>Vale of Aylesbury</v>
      </c>
      <c r="F347" s="6">
        <f>VLOOKUP(C347,'Raw data'!$A$2:$E$118,4,FALSE)</f>
        <v>3</v>
      </c>
      <c r="G347" s="6" t="str">
        <f>VLOOKUP(C347,'Raw data'!$A$2:$E$118,5,FALSE)</f>
        <v>M</v>
      </c>
      <c r="H347" s="16">
        <v>1.91</v>
      </c>
    </row>
    <row r="348" spans="1:8" x14ac:dyDescent="0.35">
      <c r="A348" s="4"/>
      <c r="B348" s="6">
        <v>14</v>
      </c>
      <c r="C348" s="6">
        <v>177</v>
      </c>
      <c r="D348" s="4" t="str">
        <f>VLOOKUP(C348,'Raw data'!$A$2:$E$118,2,FALSE)</f>
        <v>Shilph Williams Donaldson</v>
      </c>
      <c r="E348" s="4" t="str">
        <f>VLOOKUP(C348,'Raw data'!$A$2:$E$118,3,FALSE)</f>
        <v>-</v>
      </c>
      <c r="F348" s="6">
        <f>VLOOKUP(C348,'Raw data'!$A$2:$E$118,4,FALSE)</f>
        <v>1</v>
      </c>
      <c r="G348" s="6" t="str">
        <f>VLOOKUP(C348,'Raw data'!$A$2:$E$118,5,FALSE)</f>
        <v>M</v>
      </c>
      <c r="H348" s="4">
        <v>1.46</v>
      </c>
    </row>
    <row r="349" spans="1:8" x14ac:dyDescent="0.35">
      <c r="A349" s="4"/>
      <c r="B349" s="6">
        <v>15</v>
      </c>
      <c r="C349" s="6">
        <v>65</v>
      </c>
      <c r="D349" s="4" t="str">
        <f>VLOOKUP(C349,'Raw data'!$A$2:$E$118,2,FALSE)</f>
        <v>Joseph Puatez</v>
      </c>
      <c r="E349" s="4" t="str">
        <f>VLOOKUP(C349,'Raw data'!$A$2:$E$118,3,FALSE)</f>
        <v>Watford Harriers</v>
      </c>
      <c r="F349" s="6">
        <f>VLOOKUP(C349,'Raw data'!$A$2:$E$118,4,FALSE)</f>
        <v>3</v>
      </c>
      <c r="G349" s="6" t="str">
        <f>VLOOKUP(C349,'Raw data'!$A$2:$E$118,5,FALSE)</f>
        <v>M</v>
      </c>
      <c r="H349" s="4">
        <v>1.24</v>
      </c>
    </row>
    <row r="352" spans="1:8" x14ac:dyDescent="0.35">
      <c r="A352" s="18" t="s">
        <v>27</v>
      </c>
      <c r="B352" s="6">
        <v>1</v>
      </c>
      <c r="C352" s="6">
        <v>131</v>
      </c>
      <c r="D352" s="4" t="str">
        <f>VLOOKUP(C352,'Raw data'!$A$2:$E$118,2,FALSE)</f>
        <v>Leo Ciarlet</v>
      </c>
      <c r="E352" s="4" t="str">
        <f>VLOOKUP(C352,'Raw data'!$A$2:$E$118,3,FALSE)</f>
        <v>WGEL</v>
      </c>
      <c r="F352" s="6">
        <f>VLOOKUP(C352,'Raw data'!$A$2:$E$118,4,FALSE)</f>
        <v>5</v>
      </c>
      <c r="G352" s="6" t="str">
        <f>VLOOKUP(C352,'Raw data'!$A$2:$E$118,5,FALSE)</f>
        <v>M</v>
      </c>
      <c r="H352" s="4">
        <v>4.1399999999999997</v>
      </c>
    </row>
    <row r="353" spans="1:8" x14ac:dyDescent="0.35">
      <c r="A353" s="4"/>
      <c r="B353" s="6">
        <v>2</v>
      </c>
      <c r="C353" s="6">
        <v>159</v>
      </c>
      <c r="D353" s="4" t="str">
        <f>VLOOKUP(C353,'Raw data'!$A$2:$E$118,2,FALSE)</f>
        <v>Lucas Sawetz</v>
      </c>
      <c r="E353" s="4" t="str">
        <f>VLOOKUP(C353,'Raw data'!$A$2:$E$118,3,FALSE)</f>
        <v>Harlow AC</v>
      </c>
      <c r="F353" s="6">
        <f>VLOOKUP(C353,'Raw data'!$A$2:$E$118,4,FALSE)</f>
        <v>5</v>
      </c>
      <c r="G353" s="6" t="str">
        <f>VLOOKUP(C353,'Raw data'!$A$2:$E$118,5,FALSE)</f>
        <v>M</v>
      </c>
      <c r="H353" s="4">
        <v>3.94</v>
      </c>
    </row>
    <row r="354" spans="1:8" x14ac:dyDescent="0.35">
      <c r="A354" s="4"/>
      <c r="B354" s="6">
        <v>3</v>
      </c>
      <c r="C354" s="6">
        <v>166</v>
      </c>
      <c r="D354" s="4" t="str">
        <f>VLOOKUP(C354,'Raw data'!$A$2:$E$118,2,FALSE)</f>
        <v>Bertie Alley</v>
      </c>
      <c r="E354" s="4" t="str">
        <f>VLOOKUP(C354,'Raw data'!$A$2:$E$118,3,FALSE)</f>
        <v>Brentwood Beagles</v>
      </c>
      <c r="F354" s="6">
        <f>VLOOKUP(C354,'Raw data'!$A$2:$E$118,4,FALSE)</f>
        <v>4</v>
      </c>
      <c r="G354" s="6" t="str">
        <f>VLOOKUP(C354,'Raw data'!$A$2:$E$118,5,FALSE)</f>
        <v>M</v>
      </c>
      <c r="H354" s="16">
        <v>3.81</v>
      </c>
    </row>
    <row r="355" spans="1:8" x14ac:dyDescent="0.35">
      <c r="A355" s="4"/>
      <c r="B355" s="6">
        <v>4</v>
      </c>
      <c r="C355" s="6">
        <v>132</v>
      </c>
      <c r="D355" s="4" t="str">
        <f>VLOOKUP(C355,'Raw data'!$A$2:$E$118,2,FALSE)</f>
        <v>Elliott Walker</v>
      </c>
      <c r="E355" s="4" t="str">
        <f>VLOOKUP(C355,'Raw data'!$A$2:$E$118,3,FALSE)</f>
        <v>Watford Harriers</v>
      </c>
      <c r="F355" s="6">
        <f>VLOOKUP(C355,'Raw data'!$A$2:$E$118,4,FALSE)</f>
        <v>5</v>
      </c>
      <c r="G355" s="6" t="str">
        <f>VLOOKUP(C355,'Raw data'!$A$2:$E$118,5,FALSE)</f>
        <v>M</v>
      </c>
      <c r="H355" s="4">
        <v>3.71</v>
      </c>
    </row>
    <row r="356" spans="1:8" x14ac:dyDescent="0.35">
      <c r="A356" s="4"/>
      <c r="B356" s="6">
        <v>5</v>
      </c>
      <c r="C356" s="6">
        <v>178</v>
      </c>
      <c r="D356" s="4" t="str">
        <f>VLOOKUP(C356,'Raw data'!$A$2:$E$118,2,FALSE)</f>
        <v>Liam Gosrani</v>
      </c>
      <c r="E356" s="4" t="str">
        <f>VLOOKUP(C356,'Raw data'!$A$2:$E$118,3,FALSE)</f>
        <v>Watford Harriers</v>
      </c>
      <c r="F356" s="6">
        <f>VLOOKUP(C356,'Raw data'!$A$2:$E$118,4,FALSE)</f>
        <v>5</v>
      </c>
      <c r="G356" s="6" t="str">
        <f>VLOOKUP(C356,'Raw data'!$A$2:$E$118,5,FALSE)</f>
        <v>M</v>
      </c>
      <c r="H356" s="4">
        <v>3.64</v>
      </c>
    </row>
    <row r="357" spans="1:8" x14ac:dyDescent="0.35">
      <c r="A357" s="4"/>
      <c r="B357" s="6">
        <v>6</v>
      </c>
      <c r="C357" s="6">
        <v>117</v>
      </c>
      <c r="D357" s="4" t="str">
        <f>VLOOKUP(C357,'Raw data'!$A$2:$E$118,2,FALSE)</f>
        <v>Finan Cunningham</v>
      </c>
      <c r="E357" s="4" t="str">
        <f>VLOOKUP(C357,'Raw data'!$A$2:$E$118,3,FALSE)</f>
        <v>Watford Harriers</v>
      </c>
      <c r="F357" s="6">
        <f>VLOOKUP(C357,'Raw data'!$A$2:$E$118,4,FALSE)</f>
        <v>5</v>
      </c>
      <c r="G357" s="6" t="str">
        <f>VLOOKUP(C357,'Raw data'!$A$2:$E$118,5,FALSE)</f>
        <v>M</v>
      </c>
      <c r="H357" s="4">
        <v>3.62</v>
      </c>
    </row>
    <row r="358" spans="1:8" x14ac:dyDescent="0.35">
      <c r="A358" s="4"/>
      <c r="B358" s="6">
        <v>7</v>
      </c>
      <c r="C358" s="6">
        <v>126</v>
      </c>
      <c r="D358" s="4" t="str">
        <f>VLOOKUP(C358,'Raw data'!$A$2:$E$118,2,FALSE)</f>
        <v>Reggie Stanley-Kinsella</v>
      </c>
      <c r="E358" s="4" t="str">
        <f>VLOOKUP(C358,'Raw data'!$A$2:$E$118,3,FALSE)</f>
        <v>Harlow AC</v>
      </c>
      <c r="F358" s="6">
        <f>VLOOKUP(C358,'Raw data'!$A$2:$E$118,4,FALSE)</f>
        <v>5</v>
      </c>
      <c r="G358" s="6" t="str">
        <f>VLOOKUP(C358,'Raw data'!$A$2:$E$118,5,FALSE)</f>
        <v>M</v>
      </c>
      <c r="H358" s="4">
        <v>3.55</v>
      </c>
    </row>
    <row r="359" spans="1:8" x14ac:dyDescent="0.35">
      <c r="A359" s="4"/>
      <c r="B359" s="6">
        <v>8</v>
      </c>
      <c r="C359" s="6">
        <v>52</v>
      </c>
      <c r="D359" s="4" t="str">
        <f>VLOOKUP(C359,'Raw data'!$A$2:$E$118,2,FALSE)</f>
        <v>Temilayo Fadahunsi</v>
      </c>
      <c r="E359" s="4" t="str">
        <f>VLOOKUP(C359,'Raw data'!$A$2:$E$118,3,FALSE)</f>
        <v>WGEL</v>
      </c>
      <c r="F359" s="6">
        <f>VLOOKUP(C359,'Raw data'!$A$2:$E$118,4,FALSE)</f>
        <v>4</v>
      </c>
      <c r="G359" s="6" t="str">
        <f>VLOOKUP(C359,'Raw data'!$A$2:$E$118,5,FALSE)</f>
        <v>M</v>
      </c>
      <c r="H359" s="4">
        <v>3.55</v>
      </c>
    </row>
    <row r="360" spans="1:8" x14ac:dyDescent="0.35">
      <c r="A360" s="4"/>
      <c r="B360" s="6">
        <v>9</v>
      </c>
      <c r="C360" s="6">
        <v>169</v>
      </c>
      <c r="D360" s="4" t="str">
        <f>VLOOKUP(C360,'Raw data'!$A$2:$E$118,2,FALSE)</f>
        <v xml:space="preserve">Rhys Williams </v>
      </c>
      <c r="E360" s="4" t="str">
        <f>VLOOKUP(C360,'Raw data'!$A$2:$E$118,3,FALSE)</f>
        <v>John Hempden School</v>
      </c>
      <c r="F360" s="6">
        <f>VLOOKUP(C360,'Raw data'!$A$2:$E$118,4,FALSE)</f>
        <v>4</v>
      </c>
      <c r="G360" s="6" t="str">
        <f>VLOOKUP(C360,'Raw data'!$A$2:$E$118,5,FALSE)</f>
        <v>M</v>
      </c>
      <c r="H360" s="16">
        <v>3.5</v>
      </c>
    </row>
    <row r="361" spans="1:8" x14ac:dyDescent="0.35">
      <c r="A361" s="4"/>
      <c r="B361" s="6">
        <v>10</v>
      </c>
      <c r="C361" s="6">
        <v>21</v>
      </c>
      <c r="D361" s="4" t="str">
        <f>VLOOKUP(C361,'Raw data'!$A$2:$E$118,2,FALSE)</f>
        <v>Ivor Obiora</v>
      </c>
      <c r="E361" s="4" t="str">
        <f>VLOOKUP(C361,'Raw data'!$A$2:$E$118,3,FALSE)</f>
        <v>Harlow AC</v>
      </c>
      <c r="F361" s="6">
        <f>VLOOKUP(C361,'Raw data'!$A$2:$E$118,4,FALSE)</f>
        <v>5</v>
      </c>
      <c r="G361" s="6" t="str">
        <f>VLOOKUP(C361,'Raw data'!$A$2:$E$118,5,FALSE)</f>
        <v>M</v>
      </c>
      <c r="H361" s="4">
        <v>3.43</v>
      </c>
    </row>
    <row r="362" spans="1:8" x14ac:dyDescent="0.35">
      <c r="A362" s="4"/>
      <c r="B362" s="6">
        <v>11</v>
      </c>
      <c r="C362" s="6">
        <v>14</v>
      </c>
      <c r="D362" s="4" t="str">
        <f>VLOOKUP(C362,'Raw data'!$A$2:$E$118,2,FALSE)</f>
        <v>Eddie Evans</v>
      </c>
      <c r="E362" s="4" t="str">
        <f>VLOOKUP(C362,'Raw data'!$A$2:$E$118,3,FALSE)</f>
        <v>WSEH</v>
      </c>
      <c r="F362" s="6">
        <f>VLOOKUP(C362,'Raw data'!$A$2:$E$118,4,FALSE)</f>
        <v>5</v>
      </c>
      <c r="G362" s="6" t="str">
        <f>VLOOKUP(C362,'Raw data'!$A$2:$E$118,5,FALSE)</f>
        <v>M</v>
      </c>
      <c r="H362" s="4">
        <v>3.38</v>
      </c>
    </row>
    <row r="363" spans="1:8" x14ac:dyDescent="0.35">
      <c r="A363" s="4"/>
      <c r="B363" s="6">
        <v>12</v>
      </c>
      <c r="C363" s="6">
        <v>18</v>
      </c>
      <c r="D363" s="4" t="str">
        <f>VLOOKUP(C363,'Raw data'!$A$2:$E$118,2,FALSE)</f>
        <v>Albert Kingshott</v>
      </c>
      <c r="E363" s="4" t="str">
        <f>VLOOKUP(C363,'Raw data'!$A$2:$E$118,3,FALSE)</f>
        <v>Herts Phoenix AC</v>
      </c>
      <c r="F363" s="6">
        <f>VLOOKUP(C363,'Raw data'!$A$2:$E$118,4,FALSE)</f>
        <v>5</v>
      </c>
      <c r="G363" s="6" t="str">
        <f>VLOOKUP(C363,'Raw data'!$A$2:$E$118,5,FALSE)</f>
        <v>M</v>
      </c>
      <c r="H363" s="4">
        <v>3.31</v>
      </c>
    </row>
    <row r="364" spans="1:8" x14ac:dyDescent="0.35">
      <c r="A364" s="4"/>
      <c r="B364" s="6">
        <v>13</v>
      </c>
      <c r="C364" s="6">
        <v>44</v>
      </c>
      <c r="D364" s="4" t="str">
        <f>VLOOKUP(C364,'Raw data'!$A$2:$E$118,2,FALSE)</f>
        <v>Jack Tonge</v>
      </c>
      <c r="E364" s="4" t="str">
        <f>VLOOKUP(C364,'Raw data'!$A$2:$E$118,3,FALSE)</f>
        <v>WGEL</v>
      </c>
      <c r="F364" s="6">
        <f>VLOOKUP(C364,'Raw data'!$A$2:$E$118,4,FALSE)</f>
        <v>5</v>
      </c>
      <c r="G364" s="6" t="str">
        <f>VLOOKUP(C364,'Raw data'!$A$2:$E$118,5,FALSE)</f>
        <v>M</v>
      </c>
      <c r="H364" s="16">
        <v>3.25</v>
      </c>
    </row>
    <row r="365" spans="1:8" x14ac:dyDescent="0.35">
      <c r="A365" s="4"/>
      <c r="B365" s="6">
        <v>14</v>
      </c>
      <c r="C365" s="6">
        <v>29</v>
      </c>
      <c r="D365" s="4" t="str">
        <f>VLOOKUP(C365,'Raw data'!$A$2:$E$118,2,FALSE)</f>
        <v>Monty Lewis</v>
      </c>
      <c r="E365" s="4" t="str">
        <f>VLOOKUP(C365,'Raw data'!$A$2:$E$118,3,FALSE)</f>
        <v>Watford Harriers</v>
      </c>
      <c r="F365" s="6">
        <f>VLOOKUP(C365,'Raw data'!$A$2:$E$118,4,FALSE)</f>
        <v>5</v>
      </c>
      <c r="G365" s="6" t="str">
        <f>VLOOKUP(C365,'Raw data'!$A$2:$E$118,5,FALSE)</f>
        <v>M</v>
      </c>
      <c r="H365" s="16">
        <v>3.1</v>
      </c>
    </row>
    <row r="366" spans="1:8" x14ac:dyDescent="0.35">
      <c r="A366" s="4"/>
      <c r="B366" s="6">
        <v>15</v>
      </c>
      <c r="C366" s="6">
        <v>134</v>
      </c>
      <c r="D366" s="4" t="str">
        <f>VLOOKUP(C366,'Raw data'!$A$2:$E$118,2,FALSE)</f>
        <v>Ethan Ward</v>
      </c>
      <c r="E366" s="4" t="str">
        <f>VLOOKUP(C366,'Raw data'!$A$2:$E$118,3,FALSE)</f>
        <v>Herts Phoenix AC</v>
      </c>
      <c r="F366" s="6">
        <f>VLOOKUP(C366,'Raw data'!$A$2:$E$118,4,FALSE)</f>
        <v>5</v>
      </c>
      <c r="G366" s="6" t="str">
        <f>VLOOKUP(C366,'Raw data'!$A$2:$E$118,5,FALSE)</f>
        <v>M</v>
      </c>
      <c r="H366" s="4">
        <v>3.08</v>
      </c>
    </row>
    <row r="367" spans="1:8" x14ac:dyDescent="0.35">
      <c r="A367" s="4"/>
      <c r="B367" s="6">
        <v>16</v>
      </c>
      <c r="C367" s="6">
        <v>64</v>
      </c>
      <c r="D367" s="4" t="str">
        <f>VLOOKUP(C367,'Raw data'!$A$2:$E$118,2,FALSE)</f>
        <v>Samson Patel</v>
      </c>
      <c r="E367" s="4" t="str">
        <f>VLOOKUP(C367,'Raw data'!$A$2:$E$118,3,FALSE)</f>
        <v>Watford Harriers</v>
      </c>
      <c r="F367" s="6">
        <f>VLOOKUP(C367,'Raw data'!$A$2:$E$118,4,FALSE)</f>
        <v>5</v>
      </c>
      <c r="G367" s="6" t="str">
        <f>VLOOKUP(C367,'Raw data'!$A$2:$E$118,5,FALSE)</f>
        <v>M</v>
      </c>
      <c r="H367" s="4">
        <v>2.96</v>
      </c>
    </row>
    <row r="368" spans="1:8" x14ac:dyDescent="0.35">
      <c r="A368" s="4"/>
      <c r="B368" s="6">
        <v>17</v>
      </c>
      <c r="C368" s="6">
        <v>55</v>
      </c>
      <c r="D368" s="4" t="str">
        <f>VLOOKUP(C368,'Raw data'!$A$2:$E$118,2,FALSE)</f>
        <v>William Norris</v>
      </c>
      <c r="E368" s="4" t="str">
        <f>VLOOKUP(C368,'Raw data'!$A$2:$E$118,3,FALSE)</f>
        <v>Wycombe Phoenix harriers</v>
      </c>
      <c r="F368" s="6">
        <f>VLOOKUP(C368,'Raw data'!$A$2:$E$118,4,FALSE)</f>
        <v>4</v>
      </c>
      <c r="G368" s="6" t="str">
        <f>VLOOKUP(C368,'Raw data'!$A$2:$E$118,5,FALSE)</f>
        <v>M</v>
      </c>
      <c r="H368" s="4">
        <v>2.65</v>
      </c>
    </row>
    <row r="370" spans="1:8" x14ac:dyDescent="0.35">
      <c r="A370" s="18" t="s">
        <v>72</v>
      </c>
      <c r="B370" s="6">
        <v>1</v>
      </c>
      <c r="C370" s="6">
        <v>13</v>
      </c>
      <c r="D370" s="4" t="str">
        <f>VLOOKUP(C370,'Raw data'!$A$2:$E$118,2,FALSE)</f>
        <v>Max Cheetham</v>
      </c>
      <c r="E370" s="4" t="str">
        <f>VLOOKUP(C370,'Raw data'!$A$2:$E$118,3,FALSE)</f>
        <v>Brentwood Beagles</v>
      </c>
      <c r="F370" s="6">
        <f>VLOOKUP(C370,'Raw data'!$A$2:$E$118,4,FALSE)</f>
        <v>6</v>
      </c>
      <c r="G370" s="6" t="str">
        <f>VLOOKUP(C370,'Raw data'!$A$2:$E$118,5,FALSE)</f>
        <v>M</v>
      </c>
      <c r="H370" s="4">
        <v>4.3099999999999996</v>
      </c>
    </row>
    <row r="371" spans="1:8" x14ac:dyDescent="0.35">
      <c r="A371" s="4"/>
      <c r="B371" s="6">
        <v>2</v>
      </c>
      <c r="C371" s="6">
        <v>175</v>
      </c>
      <c r="D371" s="4" t="str">
        <f>VLOOKUP(C371,'Raw data'!$A$2:$E$118,2,FALSE)</f>
        <v>Zac Williams</v>
      </c>
      <c r="E371" s="4" t="str">
        <f>VLOOKUP(C371,'Raw data'!$A$2:$E$118,3,FALSE)</f>
        <v>Vale of Aylesbury</v>
      </c>
      <c r="F371" s="6">
        <f>VLOOKUP(C371,'Raw data'!$A$2:$E$118,4,FALSE)</f>
        <v>7</v>
      </c>
      <c r="G371" s="6" t="str">
        <f>VLOOKUP(C371,'Raw data'!$A$2:$E$118,5,FALSE)</f>
        <v>M</v>
      </c>
      <c r="H371" s="4">
        <v>3.86</v>
      </c>
    </row>
    <row r="372" spans="1:8" x14ac:dyDescent="0.35">
      <c r="A372" s="4"/>
      <c r="B372" s="6">
        <v>3</v>
      </c>
      <c r="C372" s="6">
        <v>136</v>
      </c>
      <c r="D372" s="4" t="str">
        <f>VLOOKUP(C372,'Raw data'!$A$2:$E$118,2,FALSE)</f>
        <v>Joseph Nicholas</v>
      </c>
      <c r="E372" s="4" t="str">
        <f>VLOOKUP(C372,'Raw data'!$A$2:$E$118,3,FALSE)</f>
        <v>Samuel Ryder Academy</v>
      </c>
      <c r="F372" s="6">
        <f>VLOOKUP(C372,'Raw data'!$A$2:$E$118,4,FALSE)</f>
        <v>6</v>
      </c>
      <c r="G372" s="6" t="str">
        <f>VLOOKUP(C372,'Raw data'!$A$2:$E$118,5,FALSE)</f>
        <v>M</v>
      </c>
      <c r="H372" s="4">
        <v>3.19</v>
      </c>
    </row>
    <row r="373" spans="1:8" x14ac:dyDescent="0.35">
      <c r="A373" s="4"/>
      <c r="B373" s="6">
        <v>4</v>
      </c>
      <c r="C373" s="6">
        <v>102</v>
      </c>
      <c r="D373" s="4" t="str">
        <f>VLOOKUP(C373,'Raw data'!$A$2:$E$118,2,FALSE)</f>
        <v>Cayden Hudson</v>
      </c>
      <c r="E373" s="4" t="str">
        <f>VLOOKUP(C373,'Raw data'!$A$2:$E$118,3,FALSE)</f>
        <v>Harlow AC</v>
      </c>
      <c r="F373" s="6">
        <f>VLOOKUP(C373,'Raw data'!$A$2:$E$118,4,FALSE)</f>
        <v>6</v>
      </c>
      <c r="G373" s="6" t="str">
        <f>VLOOKUP(C373,'Raw data'!$A$2:$E$118,5,FALSE)</f>
        <v>M</v>
      </c>
      <c r="H373" s="4">
        <v>3.19</v>
      </c>
    </row>
    <row r="374" spans="1:8" x14ac:dyDescent="0.35">
      <c r="A374" s="4"/>
      <c r="B374" s="6">
        <v>5</v>
      </c>
      <c r="C374" s="6">
        <v>162</v>
      </c>
      <c r="D374" s="4" t="str">
        <f>VLOOKUP(C374,'Raw data'!$A$2:$E$118,2,FALSE)</f>
        <v>William Barry-Daly</v>
      </c>
      <c r="E374" s="4" t="str">
        <f>VLOOKUP(C374,'Raw data'!$A$2:$E$118,3,FALSE)</f>
        <v>Killgreen School</v>
      </c>
      <c r="F374" s="6">
        <f>VLOOKUP(C374,'Raw data'!$A$2:$E$118,4,FALSE)</f>
        <v>6</v>
      </c>
      <c r="G374" s="6" t="str">
        <f>VLOOKUP(C374,'Raw data'!$A$2:$E$118,5,FALSE)</f>
        <v>M</v>
      </c>
      <c r="H374" s="19" t="s">
        <v>183</v>
      </c>
    </row>
  </sheetData>
  <sortState xmlns:xlrd2="http://schemas.microsoft.com/office/spreadsheetml/2017/richdata2" ref="C352:H368">
    <sortCondition descending="1" ref="H352:H368"/>
  </sortState>
  <mergeCells count="1">
    <mergeCell ref="A1:H1"/>
  </mergeCells>
  <phoneticPr fontId="2" type="noConversion"/>
  <pageMargins left="0.7" right="0.7" top="0.75" bottom="0.75" header="0.3" footer="0.3"/>
  <pageSetup orientation="portrait" r:id="rId1"/>
  <headerFooter>
    <oddFooter>&amp;L&amp;1#&amp;"Calibri"&amp;7&amp;K000000C2 General</oddFooter>
  </headerFooter>
  <ignoredErrors>
    <ignoredError sqref="D47:E47 F47:G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78B1-FC7B-4267-87B2-6DD6942513CB}">
  <sheetPr>
    <tabColor theme="1"/>
  </sheetPr>
  <dimension ref="A1:E119"/>
  <sheetViews>
    <sheetView workbookViewId="0">
      <selection activeCell="I34" sqref="I34"/>
    </sheetView>
  </sheetViews>
  <sheetFormatPr defaultRowHeight="14.5" x14ac:dyDescent="0.35"/>
  <cols>
    <col min="1" max="1" width="13.54296875" customWidth="1"/>
    <col min="2" max="2" width="23.1796875" customWidth="1"/>
    <col min="3" max="3" width="29.81640625" bestFit="1" customWidth="1"/>
    <col min="4" max="4" width="14.08984375" customWidth="1"/>
    <col min="7" max="7" width="16.54296875" customWidth="1"/>
  </cols>
  <sheetData>
    <row r="1" spans="1:5" x14ac:dyDescent="0.35">
      <c r="A1" t="s">
        <v>6</v>
      </c>
      <c r="B1" t="s">
        <v>0</v>
      </c>
      <c r="C1" t="s">
        <v>2</v>
      </c>
      <c r="D1" t="s">
        <v>8</v>
      </c>
      <c r="E1" t="s">
        <v>10</v>
      </c>
    </row>
    <row r="2" spans="1:5" x14ac:dyDescent="0.35">
      <c r="A2" s="4">
        <v>107</v>
      </c>
      <c r="B2" s="4" t="s">
        <v>74</v>
      </c>
      <c r="C2" s="4" t="s">
        <v>77</v>
      </c>
      <c r="D2" s="6">
        <v>1</v>
      </c>
      <c r="E2" s="4" t="s">
        <v>29</v>
      </c>
    </row>
    <row r="3" spans="1:5" x14ac:dyDescent="0.35">
      <c r="A3" s="4">
        <v>37</v>
      </c>
      <c r="B3" s="4" t="s">
        <v>76</v>
      </c>
      <c r="C3" s="4" t="s">
        <v>47</v>
      </c>
      <c r="D3" s="6">
        <v>1</v>
      </c>
      <c r="E3" s="4" t="s">
        <v>29</v>
      </c>
    </row>
    <row r="4" spans="1:5" x14ac:dyDescent="0.35">
      <c r="A4" s="4">
        <v>177</v>
      </c>
      <c r="B4" s="4" t="s">
        <v>75</v>
      </c>
      <c r="C4" s="4" t="s">
        <v>78</v>
      </c>
      <c r="D4" s="6">
        <v>1</v>
      </c>
      <c r="E4" s="4" t="s">
        <v>30</v>
      </c>
    </row>
    <row r="5" spans="1:5" x14ac:dyDescent="0.35">
      <c r="A5" s="4">
        <v>110</v>
      </c>
      <c r="B5" s="4" t="s">
        <v>84</v>
      </c>
      <c r="C5" s="4" t="s">
        <v>9</v>
      </c>
      <c r="D5" s="6">
        <v>2</v>
      </c>
      <c r="E5" s="4" t="s">
        <v>29</v>
      </c>
    </row>
    <row r="6" spans="1:5" x14ac:dyDescent="0.35">
      <c r="A6" s="4">
        <v>8</v>
      </c>
      <c r="B6" s="4" t="s">
        <v>85</v>
      </c>
      <c r="C6" s="4" t="s">
        <v>80</v>
      </c>
      <c r="D6" s="6">
        <v>2</v>
      </c>
      <c r="E6" s="4" t="s">
        <v>29</v>
      </c>
    </row>
    <row r="7" spans="1:5" x14ac:dyDescent="0.35">
      <c r="A7" s="4">
        <v>119</v>
      </c>
      <c r="B7" s="4" t="s">
        <v>86</v>
      </c>
      <c r="C7" s="4" t="s">
        <v>79</v>
      </c>
      <c r="D7" s="6">
        <v>2</v>
      </c>
      <c r="E7" s="4" t="s">
        <v>29</v>
      </c>
    </row>
    <row r="8" spans="1:5" x14ac:dyDescent="0.35">
      <c r="A8" s="4">
        <v>12</v>
      </c>
      <c r="B8" s="4" t="s">
        <v>31</v>
      </c>
      <c r="C8" s="4" t="s">
        <v>9</v>
      </c>
      <c r="D8" s="6">
        <v>2</v>
      </c>
      <c r="E8" s="4" t="s">
        <v>30</v>
      </c>
    </row>
    <row r="9" spans="1:5" x14ac:dyDescent="0.35">
      <c r="A9" s="4">
        <v>15</v>
      </c>
      <c r="B9" s="4" t="s">
        <v>87</v>
      </c>
      <c r="C9" s="4" t="s">
        <v>46</v>
      </c>
      <c r="D9" s="6">
        <v>2</v>
      </c>
      <c r="E9" s="4" t="s">
        <v>30</v>
      </c>
    </row>
    <row r="10" spans="1:5" x14ac:dyDescent="0.35">
      <c r="A10" s="4">
        <v>27</v>
      </c>
      <c r="B10" s="4" t="s">
        <v>88</v>
      </c>
      <c r="C10" s="4" t="s">
        <v>81</v>
      </c>
      <c r="D10" s="6">
        <v>2</v>
      </c>
      <c r="E10" s="4" t="s">
        <v>29</v>
      </c>
    </row>
    <row r="11" spans="1:5" x14ac:dyDescent="0.35">
      <c r="A11" s="4">
        <v>22</v>
      </c>
      <c r="B11" s="4" t="s">
        <v>89</v>
      </c>
      <c r="C11" s="4" t="s">
        <v>80</v>
      </c>
      <c r="D11" s="6">
        <v>2</v>
      </c>
      <c r="E11" s="4" t="s">
        <v>29</v>
      </c>
    </row>
    <row r="12" spans="1:5" x14ac:dyDescent="0.35">
      <c r="A12" s="4">
        <v>47</v>
      </c>
      <c r="B12" s="4" t="s">
        <v>90</v>
      </c>
      <c r="C12" s="4" t="s">
        <v>47</v>
      </c>
      <c r="D12" s="6">
        <v>2</v>
      </c>
      <c r="E12" s="4" t="s">
        <v>30</v>
      </c>
    </row>
    <row r="13" spans="1:5" x14ac:dyDescent="0.35">
      <c r="A13" s="4">
        <v>173</v>
      </c>
      <c r="B13" s="4" t="s">
        <v>91</v>
      </c>
      <c r="C13" s="4" t="s">
        <v>82</v>
      </c>
      <c r="D13" s="6">
        <v>2</v>
      </c>
      <c r="E13" s="4" t="s">
        <v>30</v>
      </c>
    </row>
    <row r="14" spans="1:5" x14ac:dyDescent="0.35">
      <c r="A14" s="4">
        <v>168</v>
      </c>
      <c r="B14" s="4" t="s">
        <v>43</v>
      </c>
      <c r="C14" s="4" t="s">
        <v>83</v>
      </c>
      <c r="D14" s="6">
        <v>2</v>
      </c>
      <c r="E14" s="4" t="s">
        <v>29</v>
      </c>
    </row>
    <row r="15" spans="1:5" x14ac:dyDescent="0.35">
      <c r="A15" s="4">
        <v>62</v>
      </c>
      <c r="B15" s="4" t="s">
        <v>21</v>
      </c>
      <c r="C15" s="4" t="s">
        <v>9</v>
      </c>
      <c r="D15" s="6">
        <v>2</v>
      </c>
      <c r="E15" s="4" t="s">
        <v>29</v>
      </c>
    </row>
    <row r="16" spans="1:5" x14ac:dyDescent="0.35">
      <c r="A16" s="4">
        <v>101</v>
      </c>
      <c r="B16" s="4" t="s">
        <v>97</v>
      </c>
      <c r="C16" s="4" t="s">
        <v>9</v>
      </c>
      <c r="D16" s="6">
        <v>3</v>
      </c>
      <c r="E16" s="4" t="s">
        <v>30</v>
      </c>
    </row>
    <row r="17" spans="1:5" x14ac:dyDescent="0.35">
      <c r="A17" s="4">
        <v>108</v>
      </c>
      <c r="B17" s="4" t="s">
        <v>98</v>
      </c>
      <c r="C17" s="4" t="s">
        <v>12</v>
      </c>
      <c r="D17" s="6">
        <v>3</v>
      </c>
      <c r="E17" s="4" t="s">
        <v>30</v>
      </c>
    </row>
    <row r="18" spans="1:5" x14ac:dyDescent="0.35">
      <c r="A18" s="4">
        <v>109</v>
      </c>
      <c r="B18" s="4" t="s">
        <v>65</v>
      </c>
      <c r="C18" s="4" t="s">
        <v>5</v>
      </c>
      <c r="D18" s="6">
        <v>3</v>
      </c>
      <c r="E18" s="4" t="s">
        <v>29</v>
      </c>
    </row>
    <row r="19" spans="1:5" x14ac:dyDescent="0.35">
      <c r="A19" s="4">
        <v>6</v>
      </c>
      <c r="B19" s="4" t="s">
        <v>99</v>
      </c>
      <c r="C19" s="4" t="s">
        <v>9</v>
      </c>
      <c r="D19" s="6">
        <v>3</v>
      </c>
      <c r="E19" s="4" t="s">
        <v>30</v>
      </c>
    </row>
    <row r="20" spans="1:5" x14ac:dyDescent="0.35">
      <c r="A20" s="4">
        <v>1</v>
      </c>
      <c r="B20" s="4" t="s">
        <v>100</v>
      </c>
      <c r="C20" s="4" t="s">
        <v>92</v>
      </c>
      <c r="D20" s="6">
        <v>3</v>
      </c>
      <c r="E20" s="4" t="s">
        <v>29</v>
      </c>
    </row>
    <row r="21" spans="1:5" x14ac:dyDescent="0.35">
      <c r="A21" s="4">
        <v>5</v>
      </c>
      <c r="B21" s="4" t="s">
        <v>101</v>
      </c>
      <c r="C21" s="4" t="s">
        <v>12</v>
      </c>
      <c r="D21" s="6">
        <v>3</v>
      </c>
      <c r="E21" s="4" t="s">
        <v>30</v>
      </c>
    </row>
    <row r="22" spans="1:5" x14ac:dyDescent="0.35">
      <c r="A22" s="4">
        <v>114</v>
      </c>
      <c r="B22" s="4" t="s">
        <v>14</v>
      </c>
      <c r="C22" s="4" t="s">
        <v>95</v>
      </c>
      <c r="D22" s="6">
        <v>3</v>
      </c>
      <c r="E22" s="4" t="s">
        <v>29</v>
      </c>
    </row>
    <row r="23" spans="1:5" x14ac:dyDescent="0.35">
      <c r="A23" s="4">
        <v>123</v>
      </c>
      <c r="B23" s="4" t="s">
        <v>32</v>
      </c>
      <c r="C23" s="4" t="s">
        <v>9</v>
      </c>
      <c r="D23" s="6">
        <v>3</v>
      </c>
      <c r="E23" s="4" t="s">
        <v>30</v>
      </c>
    </row>
    <row r="24" spans="1:5" x14ac:dyDescent="0.35">
      <c r="A24" s="4">
        <v>124</v>
      </c>
      <c r="B24" s="4" t="s">
        <v>266</v>
      </c>
      <c r="C24" s="4" t="s">
        <v>93</v>
      </c>
      <c r="D24" s="6">
        <v>3</v>
      </c>
      <c r="E24" s="4" t="s">
        <v>29</v>
      </c>
    </row>
    <row r="25" spans="1:5" x14ac:dyDescent="0.35">
      <c r="A25" s="4">
        <v>122</v>
      </c>
      <c r="B25" s="4" t="s">
        <v>102</v>
      </c>
      <c r="C25" s="4" t="s">
        <v>9</v>
      </c>
      <c r="D25" s="6">
        <v>3</v>
      </c>
      <c r="E25" s="4" t="s">
        <v>29</v>
      </c>
    </row>
    <row r="26" spans="1:5" x14ac:dyDescent="0.35">
      <c r="A26" s="4">
        <v>130</v>
      </c>
      <c r="B26" s="4" t="s">
        <v>103</v>
      </c>
      <c r="C26" s="4" t="s">
        <v>94</v>
      </c>
      <c r="D26" s="6">
        <v>3</v>
      </c>
      <c r="E26" s="4" t="s">
        <v>30</v>
      </c>
    </row>
    <row r="27" spans="1:5" x14ac:dyDescent="0.35">
      <c r="A27" s="4">
        <v>127</v>
      </c>
      <c r="B27" s="4" t="s">
        <v>104</v>
      </c>
      <c r="C27" s="4" t="s">
        <v>49</v>
      </c>
      <c r="D27" s="6">
        <v>3</v>
      </c>
      <c r="E27" s="4" t="s">
        <v>30</v>
      </c>
    </row>
    <row r="28" spans="1:5" x14ac:dyDescent="0.35">
      <c r="A28" s="4">
        <v>42</v>
      </c>
      <c r="B28" s="4" t="s">
        <v>40</v>
      </c>
      <c r="C28" s="4" t="s">
        <v>5</v>
      </c>
      <c r="D28" s="6">
        <v>3</v>
      </c>
      <c r="E28" s="4" t="s">
        <v>30</v>
      </c>
    </row>
    <row r="29" spans="1:5" x14ac:dyDescent="0.35">
      <c r="A29" s="4">
        <v>46</v>
      </c>
      <c r="B29" s="4" t="s">
        <v>105</v>
      </c>
      <c r="C29" s="4" t="s">
        <v>9</v>
      </c>
      <c r="D29" s="6">
        <v>3</v>
      </c>
      <c r="E29" s="4" t="s">
        <v>29</v>
      </c>
    </row>
    <row r="30" spans="1:5" x14ac:dyDescent="0.35">
      <c r="A30" s="4">
        <v>139</v>
      </c>
      <c r="B30" s="4" t="s">
        <v>106</v>
      </c>
      <c r="C30" s="4" t="s">
        <v>96</v>
      </c>
      <c r="D30" s="6">
        <v>3</v>
      </c>
      <c r="E30" s="4" t="s">
        <v>29</v>
      </c>
    </row>
    <row r="31" spans="1:5" x14ac:dyDescent="0.35">
      <c r="A31" s="4">
        <v>50</v>
      </c>
      <c r="B31" s="4" t="s">
        <v>107</v>
      </c>
      <c r="C31" s="4" t="s">
        <v>9</v>
      </c>
      <c r="D31" s="6">
        <v>3</v>
      </c>
      <c r="E31" s="4" t="s">
        <v>30</v>
      </c>
    </row>
    <row r="32" spans="1:5" x14ac:dyDescent="0.35">
      <c r="A32" s="4">
        <v>142</v>
      </c>
      <c r="B32" s="4" t="s">
        <v>13</v>
      </c>
      <c r="C32" s="4" t="s">
        <v>9</v>
      </c>
      <c r="D32" s="6">
        <v>3</v>
      </c>
      <c r="E32" s="4" t="s">
        <v>29</v>
      </c>
    </row>
    <row r="33" spans="1:5" x14ac:dyDescent="0.35">
      <c r="A33" s="4">
        <v>150</v>
      </c>
      <c r="B33" s="4" t="s">
        <v>15</v>
      </c>
      <c r="C33" s="4" t="s">
        <v>9</v>
      </c>
      <c r="D33" s="6">
        <v>3</v>
      </c>
      <c r="E33" s="4" t="s">
        <v>29</v>
      </c>
    </row>
    <row r="34" spans="1:5" x14ac:dyDescent="0.35">
      <c r="A34" s="4">
        <v>155</v>
      </c>
      <c r="B34" s="4" t="s">
        <v>44</v>
      </c>
      <c r="C34" s="4" t="s">
        <v>7</v>
      </c>
      <c r="D34" s="6">
        <v>3</v>
      </c>
      <c r="E34" s="4" t="s">
        <v>29</v>
      </c>
    </row>
    <row r="35" spans="1:5" x14ac:dyDescent="0.35">
      <c r="A35" s="4">
        <v>161</v>
      </c>
      <c r="B35" s="4" t="s">
        <v>108</v>
      </c>
      <c r="C35" s="4" t="s">
        <v>9</v>
      </c>
      <c r="D35" s="6">
        <v>3</v>
      </c>
      <c r="E35" s="4" t="s">
        <v>29</v>
      </c>
    </row>
    <row r="36" spans="1:5" x14ac:dyDescent="0.35">
      <c r="A36" s="4">
        <v>163</v>
      </c>
      <c r="B36" s="4" t="s">
        <v>64</v>
      </c>
      <c r="C36" s="4" t="s">
        <v>9</v>
      </c>
      <c r="D36" s="6">
        <v>3</v>
      </c>
      <c r="E36" s="4" t="s">
        <v>29</v>
      </c>
    </row>
    <row r="37" spans="1:5" x14ac:dyDescent="0.35">
      <c r="A37" s="4">
        <v>60</v>
      </c>
      <c r="B37" s="4" t="s">
        <v>39</v>
      </c>
      <c r="C37" s="4" t="s">
        <v>9</v>
      </c>
      <c r="D37" s="6">
        <v>3</v>
      </c>
      <c r="E37" s="4" t="s">
        <v>30</v>
      </c>
    </row>
    <row r="38" spans="1:5" x14ac:dyDescent="0.35">
      <c r="A38" s="4">
        <v>61</v>
      </c>
      <c r="B38" s="4" t="s">
        <v>109</v>
      </c>
      <c r="C38" s="4" t="s">
        <v>9</v>
      </c>
      <c r="D38" s="6">
        <v>3</v>
      </c>
      <c r="E38" s="4" t="s">
        <v>29</v>
      </c>
    </row>
    <row r="39" spans="1:5" x14ac:dyDescent="0.35">
      <c r="A39" s="4">
        <v>65</v>
      </c>
      <c r="B39" s="4" t="s">
        <v>110</v>
      </c>
      <c r="C39" s="4" t="s">
        <v>9</v>
      </c>
      <c r="D39" s="6">
        <v>3</v>
      </c>
      <c r="E39" s="4" t="s">
        <v>30</v>
      </c>
    </row>
    <row r="40" spans="1:5" x14ac:dyDescent="0.35">
      <c r="A40" s="4">
        <v>179</v>
      </c>
      <c r="B40" s="4" t="s">
        <v>111</v>
      </c>
      <c r="C40" s="4" t="s">
        <v>112</v>
      </c>
      <c r="D40" s="6">
        <v>3</v>
      </c>
      <c r="E40" s="4" t="s">
        <v>30</v>
      </c>
    </row>
    <row r="41" spans="1:5" x14ac:dyDescent="0.35">
      <c r="A41" s="4">
        <v>222</v>
      </c>
      <c r="B41" s="4" t="s">
        <v>56</v>
      </c>
      <c r="C41" s="4" t="s">
        <v>9</v>
      </c>
      <c r="D41" s="6">
        <v>3</v>
      </c>
      <c r="E41" s="4" t="s">
        <v>30</v>
      </c>
    </row>
    <row r="42" spans="1:5" x14ac:dyDescent="0.35">
      <c r="A42" s="4">
        <v>106</v>
      </c>
      <c r="B42" s="4" t="s">
        <v>114</v>
      </c>
      <c r="C42" s="4" t="s">
        <v>38</v>
      </c>
      <c r="D42" s="6">
        <v>4</v>
      </c>
      <c r="E42" s="4" t="s">
        <v>29</v>
      </c>
    </row>
    <row r="43" spans="1:5" x14ac:dyDescent="0.35">
      <c r="A43" s="4">
        <v>9</v>
      </c>
      <c r="B43" s="4" t="s">
        <v>54</v>
      </c>
      <c r="C43" s="4" t="s">
        <v>7</v>
      </c>
      <c r="D43" s="6">
        <v>4</v>
      </c>
      <c r="E43" s="4" t="s">
        <v>29</v>
      </c>
    </row>
    <row r="44" spans="1:5" x14ac:dyDescent="0.35">
      <c r="A44" s="4">
        <v>112</v>
      </c>
      <c r="B44" s="4" t="s">
        <v>52</v>
      </c>
      <c r="C44" s="4" t="s">
        <v>9</v>
      </c>
      <c r="D44" s="6">
        <v>4</v>
      </c>
      <c r="E44" s="4" t="s">
        <v>29</v>
      </c>
    </row>
    <row r="45" spans="1:5" x14ac:dyDescent="0.35">
      <c r="A45" s="4">
        <v>17</v>
      </c>
      <c r="B45" s="4" t="s">
        <v>115</v>
      </c>
      <c r="C45" s="4" t="s">
        <v>9</v>
      </c>
      <c r="D45" s="6">
        <v>4</v>
      </c>
      <c r="E45" s="4" t="s">
        <v>29</v>
      </c>
    </row>
    <row r="46" spans="1:5" x14ac:dyDescent="0.35">
      <c r="A46" s="4">
        <v>28</v>
      </c>
      <c r="B46" s="4" t="s">
        <v>53</v>
      </c>
      <c r="C46" s="4" t="s">
        <v>7</v>
      </c>
      <c r="D46" s="6">
        <v>4</v>
      </c>
      <c r="E46" s="4" t="s">
        <v>29</v>
      </c>
    </row>
    <row r="47" spans="1:5" x14ac:dyDescent="0.35">
      <c r="A47" s="4">
        <v>120</v>
      </c>
      <c r="B47" s="4" t="s">
        <v>116</v>
      </c>
      <c r="C47" s="4" t="s">
        <v>5</v>
      </c>
      <c r="D47" s="6">
        <v>4</v>
      </c>
      <c r="E47" s="4" t="s">
        <v>29</v>
      </c>
    </row>
    <row r="48" spans="1:5" x14ac:dyDescent="0.35">
      <c r="A48" s="4">
        <v>39</v>
      </c>
      <c r="B48" s="4" t="s">
        <v>117</v>
      </c>
      <c r="C48" s="4" t="s">
        <v>9</v>
      </c>
      <c r="D48" s="6">
        <v>4</v>
      </c>
      <c r="E48" s="4" t="s">
        <v>30</v>
      </c>
    </row>
    <row r="49" spans="1:5" x14ac:dyDescent="0.35">
      <c r="A49" s="4">
        <v>36</v>
      </c>
      <c r="B49" s="4" t="s">
        <v>118</v>
      </c>
      <c r="C49" s="4" t="s">
        <v>9</v>
      </c>
      <c r="D49" s="6">
        <v>4</v>
      </c>
      <c r="E49" s="4" t="s">
        <v>29</v>
      </c>
    </row>
    <row r="50" spans="1:5" x14ac:dyDescent="0.35">
      <c r="A50" s="4">
        <v>135</v>
      </c>
      <c r="B50" s="4" t="s">
        <v>119</v>
      </c>
      <c r="C50" s="4" t="s">
        <v>128</v>
      </c>
      <c r="D50" s="6">
        <v>4</v>
      </c>
      <c r="E50" s="4" t="s">
        <v>29</v>
      </c>
    </row>
    <row r="51" spans="1:5" x14ac:dyDescent="0.35">
      <c r="A51" s="4">
        <v>52</v>
      </c>
      <c r="B51" s="4" t="s">
        <v>60</v>
      </c>
      <c r="C51" s="4" t="s">
        <v>5</v>
      </c>
      <c r="D51" s="6">
        <v>4</v>
      </c>
      <c r="E51" s="4" t="s">
        <v>30</v>
      </c>
    </row>
    <row r="52" spans="1:5" x14ac:dyDescent="0.35">
      <c r="A52" s="4">
        <v>144</v>
      </c>
      <c r="B52" s="4" t="s">
        <v>120</v>
      </c>
      <c r="C52" s="4" t="s">
        <v>35</v>
      </c>
      <c r="D52" s="6">
        <v>4</v>
      </c>
      <c r="E52" s="4" t="s">
        <v>29</v>
      </c>
    </row>
    <row r="53" spans="1:5" x14ac:dyDescent="0.35">
      <c r="A53" s="4">
        <v>154</v>
      </c>
      <c r="B53" s="4" t="s">
        <v>55</v>
      </c>
      <c r="C53" s="4" t="s">
        <v>5</v>
      </c>
      <c r="D53" s="6">
        <v>4</v>
      </c>
      <c r="E53" s="4" t="s">
        <v>30</v>
      </c>
    </row>
    <row r="54" spans="1:5" x14ac:dyDescent="0.35">
      <c r="A54" s="4">
        <v>55</v>
      </c>
      <c r="B54" s="4" t="s">
        <v>59</v>
      </c>
      <c r="C54" s="4" t="s">
        <v>35</v>
      </c>
      <c r="D54" s="6">
        <v>4</v>
      </c>
      <c r="E54" s="4" t="s">
        <v>30</v>
      </c>
    </row>
    <row r="55" spans="1:5" x14ac:dyDescent="0.35">
      <c r="A55" s="4">
        <v>166</v>
      </c>
      <c r="B55" s="4" t="s">
        <v>121</v>
      </c>
      <c r="C55" s="4" t="s">
        <v>113</v>
      </c>
      <c r="D55" s="6">
        <v>4</v>
      </c>
      <c r="E55" s="4" t="s">
        <v>30</v>
      </c>
    </row>
    <row r="56" spans="1:5" x14ac:dyDescent="0.35">
      <c r="A56" s="4">
        <v>169</v>
      </c>
      <c r="B56" s="4" t="s">
        <v>122</v>
      </c>
      <c r="C56" s="4" t="s">
        <v>83</v>
      </c>
      <c r="D56" s="6">
        <v>4</v>
      </c>
      <c r="E56" s="4" t="s">
        <v>30</v>
      </c>
    </row>
    <row r="57" spans="1:5" x14ac:dyDescent="0.35">
      <c r="A57" s="4">
        <v>7</v>
      </c>
      <c r="B57" s="4" t="s">
        <v>123</v>
      </c>
      <c r="C57" s="4" t="s">
        <v>9</v>
      </c>
      <c r="D57" s="6">
        <v>8</v>
      </c>
      <c r="E57" s="4" t="s">
        <v>29</v>
      </c>
    </row>
    <row r="58" spans="1:5" x14ac:dyDescent="0.35">
      <c r="A58" s="4">
        <v>49</v>
      </c>
      <c r="B58" s="4" t="s">
        <v>63</v>
      </c>
      <c r="C58" s="4" t="s">
        <v>9</v>
      </c>
      <c r="D58" s="6">
        <v>8</v>
      </c>
      <c r="E58" s="4" t="s">
        <v>29</v>
      </c>
    </row>
    <row r="59" spans="1:5" x14ac:dyDescent="0.35">
      <c r="A59" s="4">
        <v>105</v>
      </c>
      <c r="B59" s="4" t="s">
        <v>125</v>
      </c>
      <c r="C59" s="4" t="s">
        <v>124</v>
      </c>
      <c r="D59" s="6">
        <v>7</v>
      </c>
      <c r="E59" s="4" t="s">
        <v>29</v>
      </c>
    </row>
    <row r="60" spans="1:5" x14ac:dyDescent="0.35">
      <c r="A60" s="4">
        <v>121</v>
      </c>
      <c r="B60" s="4" t="s">
        <v>22</v>
      </c>
      <c r="C60" s="4" t="s">
        <v>9</v>
      </c>
      <c r="D60" s="6">
        <v>7</v>
      </c>
      <c r="E60" s="4" t="s">
        <v>29</v>
      </c>
    </row>
    <row r="61" spans="1:5" x14ac:dyDescent="0.35">
      <c r="A61" s="4">
        <v>16</v>
      </c>
      <c r="B61" s="4" t="s">
        <v>68</v>
      </c>
      <c r="C61" s="4" t="s">
        <v>9</v>
      </c>
      <c r="D61" s="6">
        <v>7</v>
      </c>
      <c r="E61" s="4" t="s">
        <v>29</v>
      </c>
    </row>
    <row r="62" spans="1:5" x14ac:dyDescent="0.35">
      <c r="A62" s="4">
        <v>24</v>
      </c>
      <c r="B62" s="4" t="s">
        <v>37</v>
      </c>
      <c r="C62" s="4" t="s">
        <v>9</v>
      </c>
      <c r="D62" s="6">
        <v>7</v>
      </c>
      <c r="E62" s="4" t="s">
        <v>29</v>
      </c>
    </row>
    <row r="63" spans="1:5" x14ac:dyDescent="0.35">
      <c r="A63" s="4">
        <v>145</v>
      </c>
      <c r="B63" s="4" t="s">
        <v>126</v>
      </c>
      <c r="C63" s="4" t="s">
        <v>7</v>
      </c>
      <c r="D63" s="6">
        <v>7</v>
      </c>
      <c r="E63" s="4" t="s">
        <v>29</v>
      </c>
    </row>
    <row r="64" spans="1:5" x14ac:dyDescent="0.35">
      <c r="A64" s="4">
        <v>175</v>
      </c>
      <c r="B64" s="4" t="s">
        <v>67</v>
      </c>
      <c r="C64" s="4" t="s">
        <v>12</v>
      </c>
      <c r="D64" s="6">
        <v>7</v>
      </c>
      <c r="E64" s="4" t="s">
        <v>30</v>
      </c>
    </row>
    <row r="65" spans="1:5" x14ac:dyDescent="0.35">
      <c r="A65" s="4">
        <v>4</v>
      </c>
      <c r="B65" s="4" t="s">
        <v>130</v>
      </c>
      <c r="C65" s="4" t="s">
        <v>7</v>
      </c>
      <c r="D65" s="6">
        <v>6</v>
      </c>
      <c r="E65" s="4" t="s">
        <v>29</v>
      </c>
    </row>
    <row r="66" spans="1:5" x14ac:dyDescent="0.35">
      <c r="A66" s="4">
        <v>102</v>
      </c>
      <c r="B66" s="4" t="s">
        <v>131</v>
      </c>
      <c r="C66" s="4" t="s">
        <v>7</v>
      </c>
      <c r="D66" s="6">
        <v>6</v>
      </c>
      <c r="E66" s="4" t="s">
        <v>30</v>
      </c>
    </row>
    <row r="67" spans="1:5" x14ac:dyDescent="0.35">
      <c r="A67" s="4">
        <v>116</v>
      </c>
      <c r="B67" s="4" t="s">
        <v>132</v>
      </c>
      <c r="C67" s="4" t="s">
        <v>9</v>
      </c>
      <c r="D67" s="6">
        <v>6</v>
      </c>
      <c r="E67" s="4" t="s">
        <v>29</v>
      </c>
    </row>
    <row r="68" spans="1:5" x14ac:dyDescent="0.35">
      <c r="A68" s="4">
        <v>118</v>
      </c>
      <c r="B68" s="4" t="s">
        <v>133</v>
      </c>
      <c r="C68" s="4" t="s">
        <v>7</v>
      </c>
      <c r="D68" s="6">
        <v>6</v>
      </c>
      <c r="E68" s="4" t="s">
        <v>29</v>
      </c>
    </row>
    <row r="69" spans="1:5" x14ac:dyDescent="0.35">
      <c r="A69" s="4">
        <v>20</v>
      </c>
      <c r="B69" s="4" t="s">
        <v>134</v>
      </c>
      <c r="C69" s="4" t="s">
        <v>9</v>
      </c>
      <c r="D69" s="6">
        <v>6</v>
      </c>
      <c r="E69" s="4" t="s">
        <v>29</v>
      </c>
    </row>
    <row r="70" spans="1:5" x14ac:dyDescent="0.35">
      <c r="A70" s="4">
        <v>13</v>
      </c>
      <c r="B70" s="4" t="s">
        <v>135</v>
      </c>
      <c r="C70" s="4" t="s">
        <v>113</v>
      </c>
      <c r="D70" s="6">
        <v>6</v>
      </c>
      <c r="E70" s="4" t="s">
        <v>30</v>
      </c>
    </row>
    <row r="71" spans="1:5" x14ac:dyDescent="0.35">
      <c r="A71" s="4">
        <v>31</v>
      </c>
      <c r="B71" s="4" t="s">
        <v>136</v>
      </c>
      <c r="C71" s="4" t="s">
        <v>127</v>
      </c>
      <c r="D71" s="6">
        <v>6</v>
      </c>
      <c r="E71" s="4" t="s">
        <v>29</v>
      </c>
    </row>
    <row r="72" spans="1:5" x14ac:dyDescent="0.35">
      <c r="A72" s="4">
        <v>136</v>
      </c>
      <c r="B72" s="4" t="s">
        <v>137</v>
      </c>
      <c r="C72" s="4" t="s">
        <v>128</v>
      </c>
      <c r="D72" s="6">
        <v>6</v>
      </c>
      <c r="E72" s="4" t="s">
        <v>30</v>
      </c>
    </row>
    <row r="73" spans="1:5" x14ac:dyDescent="0.35">
      <c r="A73" s="4">
        <v>152</v>
      </c>
      <c r="B73" s="4" t="s">
        <v>51</v>
      </c>
      <c r="C73" s="4" t="s">
        <v>7</v>
      </c>
      <c r="D73" s="6">
        <v>6</v>
      </c>
      <c r="E73" s="4" t="s">
        <v>29</v>
      </c>
    </row>
    <row r="74" spans="1:5" x14ac:dyDescent="0.35">
      <c r="A74" s="4">
        <v>53</v>
      </c>
      <c r="B74" s="4" t="s">
        <v>138</v>
      </c>
      <c r="C74" s="4" t="s">
        <v>7</v>
      </c>
      <c r="D74" s="6">
        <v>6</v>
      </c>
      <c r="E74" s="4" t="s">
        <v>29</v>
      </c>
    </row>
    <row r="75" spans="1:5" x14ac:dyDescent="0.35">
      <c r="A75" s="4">
        <v>143</v>
      </c>
      <c r="B75" s="4" t="s">
        <v>139</v>
      </c>
      <c r="C75" s="4" t="s">
        <v>94</v>
      </c>
      <c r="D75" s="6">
        <v>6</v>
      </c>
      <c r="E75" s="4" t="s">
        <v>29</v>
      </c>
    </row>
    <row r="76" spans="1:5" x14ac:dyDescent="0.35">
      <c r="A76" s="4">
        <v>156</v>
      </c>
      <c r="B76" s="4" t="s">
        <v>66</v>
      </c>
      <c r="C76" s="4" t="s">
        <v>7</v>
      </c>
      <c r="D76" s="6">
        <v>6</v>
      </c>
      <c r="E76" s="4" t="s">
        <v>29</v>
      </c>
    </row>
    <row r="77" spans="1:5" x14ac:dyDescent="0.35">
      <c r="A77" s="4">
        <v>162</v>
      </c>
      <c r="B77" s="4" t="s">
        <v>140</v>
      </c>
      <c r="C77" s="4" t="s">
        <v>129</v>
      </c>
      <c r="D77" s="6">
        <v>6</v>
      </c>
      <c r="E77" s="4" t="s">
        <v>30</v>
      </c>
    </row>
    <row r="78" spans="1:5" x14ac:dyDescent="0.35">
      <c r="A78" s="4">
        <v>59</v>
      </c>
      <c r="B78" s="4" t="s">
        <v>61</v>
      </c>
      <c r="C78" s="4" t="s">
        <v>94</v>
      </c>
      <c r="D78" s="6">
        <v>6</v>
      </c>
      <c r="E78" s="4" t="s">
        <v>29</v>
      </c>
    </row>
    <row r="79" spans="1:5" x14ac:dyDescent="0.35">
      <c r="A79" s="4">
        <v>164</v>
      </c>
      <c r="B79" s="4" t="s">
        <v>62</v>
      </c>
      <c r="C79" s="4" t="s">
        <v>9</v>
      </c>
      <c r="D79" s="6">
        <v>6</v>
      </c>
      <c r="E79" s="4" t="s">
        <v>29</v>
      </c>
    </row>
    <row r="80" spans="1:5" x14ac:dyDescent="0.35">
      <c r="A80" s="4">
        <v>104</v>
      </c>
      <c r="B80" s="4" t="s">
        <v>141</v>
      </c>
      <c r="C80" s="4" t="s">
        <v>5</v>
      </c>
      <c r="D80" s="6">
        <v>5</v>
      </c>
      <c r="E80" s="4" t="s">
        <v>29</v>
      </c>
    </row>
    <row r="81" spans="1:5" x14ac:dyDescent="0.35">
      <c r="A81" s="4">
        <v>103</v>
      </c>
      <c r="B81" s="4" t="s">
        <v>180</v>
      </c>
      <c r="C81" s="4" t="s">
        <v>9</v>
      </c>
      <c r="D81" s="6">
        <v>5</v>
      </c>
      <c r="E81" s="4" t="s">
        <v>29</v>
      </c>
    </row>
    <row r="82" spans="1:5" x14ac:dyDescent="0.35">
      <c r="A82" s="4">
        <v>113</v>
      </c>
      <c r="B82" s="4" t="s">
        <v>17</v>
      </c>
      <c r="C82" s="4" t="s">
        <v>9</v>
      </c>
      <c r="D82" s="6">
        <v>5</v>
      </c>
      <c r="E82" s="4" t="s">
        <v>30</v>
      </c>
    </row>
    <row r="83" spans="1:5" x14ac:dyDescent="0.35">
      <c r="A83" s="4">
        <v>117</v>
      </c>
      <c r="B83" s="4" t="s">
        <v>142</v>
      </c>
      <c r="C83" s="4" t="s">
        <v>9</v>
      </c>
      <c r="D83" s="6">
        <v>5</v>
      </c>
      <c r="E83" s="4" t="s">
        <v>30</v>
      </c>
    </row>
    <row r="84" spans="1:5" x14ac:dyDescent="0.35">
      <c r="A84" s="4">
        <v>10</v>
      </c>
      <c r="B84" s="4" t="s">
        <v>143</v>
      </c>
      <c r="C84" s="4" t="s">
        <v>9</v>
      </c>
      <c r="D84" s="6">
        <v>5</v>
      </c>
      <c r="E84" s="4" t="s">
        <v>29</v>
      </c>
    </row>
    <row r="85" spans="1:5" x14ac:dyDescent="0.35">
      <c r="A85" s="4">
        <v>11</v>
      </c>
      <c r="B85" s="4" t="s">
        <v>45</v>
      </c>
      <c r="C85" s="4" t="s">
        <v>9</v>
      </c>
      <c r="D85" s="6">
        <v>5</v>
      </c>
      <c r="E85" s="4" t="s">
        <v>29</v>
      </c>
    </row>
    <row r="86" spans="1:5" x14ac:dyDescent="0.35">
      <c r="A86" s="4">
        <v>14</v>
      </c>
      <c r="B86" s="4" t="s">
        <v>144</v>
      </c>
      <c r="C86" s="4" t="s">
        <v>38</v>
      </c>
      <c r="D86" s="6">
        <v>5</v>
      </c>
      <c r="E86" s="4" t="s">
        <v>30</v>
      </c>
    </row>
    <row r="87" spans="1:5" x14ac:dyDescent="0.35">
      <c r="A87" s="4">
        <v>19</v>
      </c>
      <c r="B87" s="4" t="s">
        <v>146</v>
      </c>
      <c r="C87" s="4" t="s">
        <v>96</v>
      </c>
      <c r="D87" s="6">
        <v>5</v>
      </c>
      <c r="E87" s="4" t="s">
        <v>29</v>
      </c>
    </row>
    <row r="88" spans="1:5" x14ac:dyDescent="0.35">
      <c r="A88" s="4">
        <v>18</v>
      </c>
      <c r="B88" s="4" t="s">
        <v>145</v>
      </c>
      <c r="C88" s="4" t="s">
        <v>96</v>
      </c>
      <c r="D88" s="6">
        <v>5</v>
      </c>
      <c r="E88" s="4" t="s">
        <v>30</v>
      </c>
    </row>
    <row r="89" spans="1:5" x14ac:dyDescent="0.35">
      <c r="A89" s="4">
        <v>126</v>
      </c>
      <c r="B89" s="4" t="s">
        <v>147</v>
      </c>
      <c r="C89" s="4" t="s">
        <v>7</v>
      </c>
      <c r="D89" s="6">
        <v>5</v>
      </c>
      <c r="E89" s="4" t="s">
        <v>30</v>
      </c>
    </row>
    <row r="90" spans="1:5" x14ac:dyDescent="0.35">
      <c r="A90" s="4">
        <v>125</v>
      </c>
      <c r="B90" s="4" t="s">
        <v>148</v>
      </c>
      <c r="C90" s="4" t="s">
        <v>7</v>
      </c>
      <c r="D90" s="6">
        <v>5</v>
      </c>
      <c r="E90" s="4" t="s">
        <v>29</v>
      </c>
    </row>
    <row r="91" spans="1:5" x14ac:dyDescent="0.35">
      <c r="A91" s="4">
        <v>129</v>
      </c>
      <c r="B91" s="4" t="s">
        <v>48</v>
      </c>
      <c r="C91" s="4" t="s">
        <v>49</v>
      </c>
      <c r="D91" s="6">
        <v>5</v>
      </c>
      <c r="E91" s="4" t="s">
        <v>29</v>
      </c>
    </row>
    <row r="92" spans="1:5" x14ac:dyDescent="0.35">
      <c r="A92" s="4">
        <v>26</v>
      </c>
      <c r="B92" s="4" t="s">
        <v>34</v>
      </c>
      <c r="C92" s="4" t="s">
        <v>9</v>
      </c>
      <c r="D92" s="6">
        <v>5</v>
      </c>
      <c r="E92" s="4" t="s">
        <v>30</v>
      </c>
    </row>
    <row r="93" spans="1:5" x14ac:dyDescent="0.35">
      <c r="A93" s="4">
        <v>21</v>
      </c>
      <c r="B93" s="4" t="s">
        <v>149</v>
      </c>
      <c r="C93" s="4" t="s">
        <v>7</v>
      </c>
      <c r="D93" s="6">
        <v>5</v>
      </c>
      <c r="E93" s="4" t="s">
        <v>30</v>
      </c>
    </row>
    <row r="94" spans="1:5" x14ac:dyDescent="0.35">
      <c r="A94" s="4">
        <v>25</v>
      </c>
      <c r="B94" s="4" t="s">
        <v>33</v>
      </c>
      <c r="C94" s="4" t="s">
        <v>9</v>
      </c>
      <c r="D94" s="6">
        <v>5</v>
      </c>
      <c r="E94" s="4" t="s">
        <v>30</v>
      </c>
    </row>
    <row r="95" spans="1:5" x14ac:dyDescent="0.35">
      <c r="A95" s="4">
        <v>29</v>
      </c>
      <c r="B95" s="4" t="s">
        <v>57</v>
      </c>
      <c r="C95" s="4" t="s">
        <v>9</v>
      </c>
      <c r="D95" s="6">
        <v>5</v>
      </c>
      <c r="E95" s="4" t="s">
        <v>30</v>
      </c>
    </row>
    <row r="96" spans="1:5" x14ac:dyDescent="0.35">
      <c r="A96" s="4">
        <v>133</v>
      </c>
      <c r="B96" s="4" t="s">
        <v>50</v>
      </c>
      <c r="C96" s="4" t="s">
        <v>9</v>
      </c>
      <c r="D96" s="6">
        <v>5</v>
      </c>
      <c r="E96" s="4" t="s">
        <v>29</v>
      </c>
    </row>
    <row r="97" spans="1:5" x14ac:dyDescent="0.35">
      <c r="A97" s="4">
        <v>132</v>
      </c>
      <c r="B97" s="4" t="s">
        <v>58</v>
      </c>
      <c r="C97" s="4" t="s">
        <v>9</v>
      </c>
      <c r="D97" s="6">
        <v>5</v>
      </c>
      <c r="E97" s="4" t="s">
        <v>30</v>
      </c>
    </row>
    <row r="98" spans="1:5" x14ac:dyDescent="0.35">
      <c r="A98" s="4">
        <v>131</v>
      </c>
      <c r="B98" s="4" t="s">
        <v>150</v>
      </c>
      <c r="C98" s="4" t="s">
        <v>5</v>
      </c>
      <c r="D98" s="6">
        <v>5</v>
      </c>
      <c r="E98" s="4" t="s">
        <v>30</v>
      </c>
    </row>
    <row r="99" spans="1:5" x14ac:dyDescent="0.35">
      <c r="A99" s="4">
        <v>134</v>
      </c>
      <c r="B99" s="4" t="s">
        <v>151</v>
      </c>
      <c r="C99" s="4" t="s">
        <v>96</v>
      </c>
      <c r="D99" s="6">
        <v>5</v>
      </c>
      <c r="E99" s="4" t="s">
        <v>30</v>
      </c>
    </row>
    <row r="100" spans="1:5" x14ac:dyDescent="0.35">
      <c r="A100" s="4">
        <v>44</v>
      </c>
      <c r="B100" s="4" t="s">
        <v>19</v>
      </c>
      <c r="C100" s="4" t="s">
        <v>5</v>
      </c>
      <c r="D100" s="6">
        <v>5</v>
      </c>
      <c r="E100" s="4" t="s">
        <v>30</v>
      </c>
    </row>
    <row r="101" spans="1:5" x14ac:dyDescent="0.35">
      <c r="A101" s="4">
        <v>141</v>
      </c>
      <c r="B101" s="4" t="s">
        <v>152</v>
      </c>
      <c r="C101" s="4" t="s">
        <v>94</v>
      </c>
      <c r="D101" s="6">
        <v>5</v>
      </c>
      <c r="E101" s="4" t="s">
        <v>29</v>
      </c>
    </row>
    <row r="102" spans="1:5" x14ac:dyDescent="0.35">
      <c r="A102" s="4">
        <v>48</v>
      </c>
      <c r="B102" s="4" t="s">
        <v>153</v>
      </c>
      <c r="C102" s="4" t="s">
        <v>38</v>
      </c>
      <c r="D102" s="6">
        <v>5</v>
      </c>
      <c r="E102" s="4" t="s">
        <v>30</v>
      </c>
    </row>
    <row r="103" spans="1:5" x14ac:dyDescent="0.35">
      <c r="A103" s="4">
        <v>148</v>
      </c>
      <c r="B103" s="4" t="s">
        <v>154</v>
      </c>
      <c r="C103" s="4" t="s">
        <v>9</v>
      </c>
      <c r="D103" s="6">
        <v>5</v>
      </c>
      <c r="E103" s="4" t="s">
        <v>29</v>
      </c>
    </row>
    <row r="104" spans="1:5" x14ac:dyDescent="0.35">
      <c r="A104" s="4">
        <v>51</v>
      </c>
      <c r="B104" s="4" t="s">
        <v>20</v>
      </c>
      <c r="C104" s="4" t="s">
        <v>5</v>
      </c>
      <c r="D104" s="6">
        <v>5</v>
      </c>
      <c r="E104" s="4" t="s">
        <v>30</v>
      </c>
    </row>
    <row r="105" spans="1:5" x14ac:dyDescent="0.35">
      <c r="A105" s="4">
        <v>140</v>
      </c>
      <c r="B105" s="4" t="s">
        <v>36</v>
      </c>
      <c r="C105" s="4" t="s">
        <v>16</v>
      </c>
      <c r="D105" s="6">
        <v>5</v>
      </c>
      <c r="E105" s="4" t="s">
        <v>30</v>
      </c>
    </row>
    <row r="106" spans="1:5" x14ac:dyDescent="0.35">
      <c r="A106" s="4">
        <v>138</v>
      </c>
      <c r="B106" s="4" t="s">
        <v>155</v>
      </c>
      <c r="C106" s="4" t="s">
        <v>38</v>
      </c>
      <c r="D106" s="6">
        <v>5</v>
      </c>
      <c r="E106" s="4" t="s">
        <v>29</v>
      </c>
    </row>
    <row r="107" spans="1:5" x14ac:dyDescent="0.35">
      <c r="A107" s="4">
        <v>153</v>
      </c>
      <c r="B107" s="4" t="s">
        <v>41</v>
      </c>
      <c r="C107" s="4" t="s">
        <v>9</v>
      </c>
      <c r="D107" s="6">
        <v>5</v>
      </c>
      <c r="E107" s="4" t="s">
        <v>29</v>
      </c>
    </row>
    <row r="108" spans="1:5" x14ac:dyDescent="0.35">
      <c r="A108" s="4">
        <v>54</v>
      </c>
      <c r="B108" s="4" t="s">
        <v>156</v>
      </c>
      <c r="C108" s="4" t="s">
        <v>9</v>
      </c>
      <c r="D108" s="6">
        <v>5</v>
      </c>
      <c r="E108" s="4" t="s">
        <v>29</v>
      </c>
    </row>
    <row r="109" spans="1:5" x14ac:dyDescent="0.35">
      <c r="A109" s="4">
        <v>45</v>
      </c>
      <c r="B109" s="4" t="s">
        <v>157</v>
      </c>
      <c r="C109" s="4" t="s">
        <v>38</v>
      </c>
      <c r="D109" s="6">
        <v>5</v>
      </c>
      <c r="E109" s="4" t="s">
        <v>29</v>
      </c>
    </row>
    <row r="110" spans="1:5" x14ac:dyDescent="0.35">
      <c r="A110" s="4">
        <v>41</v>
      </c>
      <c r="B110" s="4" t="s">
        <v>158</v>
      </c>
      <c r="C110" s="4" t="s">
        <v>9</v>
      </c>
      <c r="D110" s="6">
        <v>5</v>
      </c>
      <c r="E110" s="4" t="s">
        <v>30</v>
      </c>
    </row>
    <row r="111" spans="1:5" x14ac:dyDescent="0.35">
      <c r="A111" s="4">
        <v>159</v>
      </c>
      <c r="B111" s="4" t="s">
        <v>159</v>
      </c>
      <c r="C111" s="4" t="s">
        <v>7</v>
      </c>
      <c r="D111" s="6">
        <v>5</v>
      </c>
      <c r="E111" s="4" t="s">
        <v>30</v>
      </c>
    </row>
    <row r="112" spans="1:5" x14ac:dyDescent="0.35">
      <c r="A112" s="4">
        <v>157</v>
      </c>
      <c r="B112" s="4" t="s">
        <v>160</v>
      </c>
      <c r="C112" s="4" t="s">
        <v>38</v>
      </c>
      <c r="D112" s="6">
        <v>5</v>
      </c>
      <c r="E112" s="4" t="s">
        <v>29</v>
      </c>
    </row>
    <row r="113" spans="1:5" x14ac:dyDescent="0.35">
      <c r="A113" s="4">
        <v>176</v>
      </c>
      <c r="B113" s="4" t="s">
        <v>18</v>
      </c>
      <c r="C113" s="4" t="s">
        <v>9</v>
      </c>
      <c r="D113" s="6">
        <v>5</v>
      </c>
      <c r="E113" s="4" t="s">
        <v>29</v>
      </c>
    </row>
    <row r="114" spans="1:5" x14ac:dyDescent="0.35">
      <c r="A114" s="4">
        <v>64</v>
      </c>
      <c r="B114" s="4" t="s">
        <v>161</v>
      </c>
      <c r="C114" s="4" t="s">
        <v>9</v>
      </c>
      <c r="D114" s="6">
        <v>5</v>
      </c>
      <c r="E114" s="4" t="s">
        <v>30</v>
      </c>
    </row>
    <row r="115" spans="1:5" x14ac:dyDescent="0.35">
      <c r="A115" s="4">
        <v>178</v>
      </c>
      <c r="B115" s="4" t="s">
        <v>42</v>
      </c>
      <c r="C115" s="4" t="s">
        <v>9</v>
      </c>
      <c r="D115" s="6">
        <v>5</v>
      </c>
      <c r="E115" s="4" t="s">
        <v>30</v>
      </c>
    </row>
    <row r="116" spans="1:5" x14ac:dyDescent="0.35">
      <c r="A116" s="4">
        <v>180</v>
      </c>
      <c r="B116" s="4" t="s">
        <v>162</v>
      </c>
      <c r="C116" s="4" t="s">
        <v>9</v>
      </c>
      <c r="D116" s="6">
        <v>5</v>
      </c>
      <c r="E116" s="4" t="s">
        <v>29</v>
      </c>
    </row>
    <row r="117" spans="1:5" x14ac:dyDescent="0.35">
      <c r="A117" s="4">
        <v>66</v>
      </c>
      <c r="B117" s="4" t="s">
        <v>163</v>
      </c>
      <c r="C117" s="4" t="s">
        <v>78</v>
      </c>
      <c r="D117" s="6">
        <v>5</v>
      </c>
      <c r="E117" s="4" t="s">
        <v>30</v>
      </c>
    </row>
    <row r="118" spans="1:5" x14ac:dyDescent="0.35">
      <c r="A118" s="4">
        <v>40</v>
      </c>
      <c r="B118" s="4" t="s">
        <v>169</v>
      </c>
      <c r="C118" s="4" t="s">
        <v>170</v>
      </c>
      <c r="D118" s="6">
        <v>1</v>
      </c>
      <c r="E118" s="4" t="s">
        <v>30</v>
      </c>
    </row>
    <row r="119" spans="1:5" x14ac:dyDescent="0.35">
      <c r="A119" s="4"/>
      <c r="B119" s="4"/>
    </row>
  </sheetData>
  <autoFilter ref="A1:E1" xr:uid="{DF6178B1-FC7B-4267-87B2-6DD6942513CB}"/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Parles</dc:creator>
  <cp:lastModifiedBy>Any Authorised User</cp:lastModifiedBy>
  <dcterms:created xsi:type="dcterms:W3CDTF">2022-09-06T13:29:44Z</dcterms:created>
  <dcterms:modified xsi:type="dcterms:W3CDTF">2024-09-13T13:17:32Z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2023-09-03T21:59:37Z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95fadd42-ee38-4599-8d36-f2cef79daba3</vt:lpwstr>
  </property>
  <property fmtid="{D5CDD505-2E9C-101B-9397-08002B2CF9AE}" pid="8" name="MSIP_Label_0359f705-2ba0-454b-9cfc-6ce5bcaac040_ContentBits">
    <vt:lpwstr>2</vt:lpwstr>
  </property>
</Properties>
</file>