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JCPA\Staff Folders\Melanie\"/>
    </mc:Choice>
  </mc:AlternateContent>
  <xr:revisionPtr revIDLastSave="0" documentId="13_ncr:1_{4BA310E7-CFA0-457E-AC12-A68F40A97709}" xr6:coauthVersionLast="47" xr6:coauthVersionMax="47" xr10:uidLastSave="{00000000-0000-0000-0000-000000000000}"/>
  <bookViews>
    <workbookView xWindow="1755" yWindow="945" windowWidth="23025" windowHeight="12825" xr2:uid="{00000000-000D-0000-FFFF-FFFF00000000}"/>
  </bookViews>
  <sheets>
    <sheet name="Client Instructions" sheetId="5" r:id="rId1"/>
    <sheet name="Summary" sheetId="1" r:id="rId2"/>
    <sheet name="Additional Items" sheetId="4" r:id="rId3"/>
  </sheets>
  <definedNames>
    <definedName name="Method">#REF!</definedName>
    <definedName name="_xlnm.Print_Area" localSheetId="1">Summary!$A$1:$U$158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 l="1"/>
  <c r="D116" i="1" l="1"/>
  <c r="E116" i="1"/>
  <c r="F116" i="1"/>
  <c r="G116" i="1"/>
  <c r="H116" i="1"/>
  <c r="I116" i="1"/>
  <c r="J116" i="1"/>
  <c r="K116" i="1"/>
  <c r="L116" i="1"/>
  <c r="M116" i="1"/>
  <c r="N116" i="1"/>
  <c r="C116" i="1"/>
  <c r="D111" i="1"/>
  <c r="E111" i="1"/>
  <c r="F111" i="1"/>
  <c r="G111" i="1"/>
  <c r="H111" i="1"/>
  <c r="I111" i="1"/>
  <c r="J111" i="1"/>
  <c r="K111" i="1"/>
  <c r="L111" i="1"/>
  <c r="M111" i="1"/>
  <c r="N111" i="1"/>
  <c r="C111" i="1"/>
  <c r="O87" i="1"/>
  <c r="O88" i="1"/>
  <c r="O89" i="1"/>
  <c r="O90" i="1"/>
  <c r="O91" i="1"/>
  <c r="O92" i="1"/>
  <c r="O86" i="1"/>
  <c r="O77" i="1"/>
  <c r="O78" i="1"/>
  <c r="O79" i="1"/>
  <c r="O76" i="1"/>
  <c r="O69" i="1"/>
  <c r="O70" i="1"/>
  <c r="O71" i="1"/>
  <c r="O68" i="1"/>
  <c r="O60" i="1"/>
  <c r="O61" i="1"/>
  <c r="O62" i="1"/>
  <c r="O63" i="1"/>
  <c r="O59" i="1"/>
  <c r="O29" i="1"/>
  <c r="O30" i="1"/>
  <c r="O31" i="1"/>
  <c r="O32" i="1"/>
  <c r="O33" i="1"/>
  <c r="O34" i="1"/>
  <c r="O35" i="1"/>
  <c r="O36" i="1"/>
  <c r="O37" i="1"/>
  <c r="O38" i="1"/>
  <c r="O39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28" i="1"/>
  <c r="O24" i="1"/>
  <c r="P24" i="1" s="1"/>
  <c r="O23" i="1"/>
  <c r="P23" i="1" s="1"/>
  <c r="O22" i="1"/>
  <c r="O21" i="1"/>
  <c r="P21" i="1" s="1"/>
  <c r="O20" i="1"/>
  <c r="P20" i="1" s="1"/>
  <c r="O19" i="1"/>
  <c r="P19" i="1" s="1"/>
  <c r="O18" i="1"/>
  <c r="O17" i="1"/>
  <c r="P17" i="1" s="1"/>
  <c r="O16" i="1"/>
  <c r="P16" i="1" s="1"/>
  <c r="O15" i="1"/>
  <c r="P15" i="1" s="1"/>
  <c r="O14" i="1"/>
  <c r="O13" i="1"/>
  <c r="P13" i="1" s="1"/>
  <c r="O12" i="1"/>
  <c r="P12" i="1" s="1"/>
  <c r="O11" i="1"/>
  <c r="P11" i="1" s="1"/>
  <c r="O10" i="1"/>
  <c r="O9" i="1"/>
  <c r="P9" i="1" s="1"/>
  <c r="O8" i="1"/>
  <c r="P8" i="1" s="1"/>
  <c r="O7" i="1"/>
  <c r="P7" i="1" s="1"/>
  <c r="R8" i="1" l="1"/>
  <c r="P10" i="1"/>
  <c r="R10" i="1" s="1"/>
  <c r="R12" i="1"/>
  <c r="P14" i="1"/>
  <c r="R14" i="1" s="1"/>
  <c r="R16" i="1"/>
  <c r="P18" i="1"/>
  <c r="R18" i="1" s="1"/>
  <c r="R20" i="1"/>
  <c r="P22" i="1"/>
  <c r="R22" i="1" s="1"/>
  <c r="R24" i="1"/>
  <c r="R9" i="1"/>
  <c r="R11" i="1"/>
  <c r="R13" i="1"/>
  <c r="R15" i="1"/>
  <c r="R17" i="1"/>
  <c r="R19" i="1"/>
  <c r="R21" i="1"/>
  <c r="R23" i="1"/>
  <c r="B3" i="4"/>
  <c r="E15" i="4" l="1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14" i="4"/>
  <c r="O114" i="1" l="1"/>
  <c r="R114" i="1" s="1"/>
  <c r="P114" i="1" s="1"/>
  <c r="O109" i="1"/>
  <c r="R109" i="1" s="1"/>
  <c r="P109" i="1" s="1"/>
  <c r="O110" i="1"/>
  <c r="R110" i="1" s="1"/>
  <c r="P110" i="1" s="1"/>
  <c r="O108" i="1"/>
  <c r="P85" i="1" l="1"/>
  <c r="Q85" i="1"/>
  <c r="R85" i="1"/>
  <c r="S85" i="1"/>
  <c r="T85" i="1"/>
  <c r="O85" i="1"/>
  <c r="P75" i="1"/>
  <c r="Q75" i="1"/>
  <c r="R75" i="1"/>
  <c r="S75" i="1"/>
  <c r="T75" i="1"/>
  <c r="O75" i="1"/>
  <c r="P67" i="1"/>
  <c r="Q67" i="1"/>
  <c r="R67" i="1"/>
  <c r="S67" i="1"/>
  <c r="T67" i="1"/>
  <c r="O67" i="1"/>
  <c r="P58" i="1"/>
  <c r="Q58" i="1"/>
  <c r="R58" i="1"/>
  <c r="S58" i="1"/>
  <c r="T58" i="1"/>
  <c r="O58" i="1"/>
  <c r="S26" i="1"/>
  <c r="T26" i="1"/>
  <c r="R26" i="1"/>
  <c r="P26" i="1"/>
  <c r="O26" i="1"/>
  <c r="P84" i="1"/>
  <c r="S91" i="1" s="1"/>
  <c r="P74" i="1"/>
  <c r="S79" i="1" s="1"/>
  <c r="P66" i="1"/>
  <c r="O73" i="1" s="1"/>
  <c r="P57" i="1"/>
  <c r="O65" i="1" s="1"/>
  <c r="Q43" i="1"/>
  <c r="Q44" i="1"/>
  <c r="Q45" i="1"/>
  <c r="Q47" i="1"/>
  <c r="Q48" i="1"/>
  <c r="O81" i="1" l="1"/>
  <c r="S76" i="1"/>
  <c r="S78" i="1"/>
  <c r="S86" i="1"/>
  <c r="S88" i="1"/>
  <c r="S90" i="1"/>
  <c r="S92" i="1"/>
  <c r="O94" i="1"/>
  <c r="S77" i="1"/>
  <c r="S87" i="1"/>
  <c r="S89" i="1"/>
  <c r="R7" i="1" l="1"/>
  <c r="O111" i="1"/>
  <c r="O113" i="1" s="1"/>
  <c r="O115" i="1" s="1"/>
  <c r="R115" i="1" s="1"/>
  <c r="P115" i="1" s="1"/>
  <c r="S59" i="1"/>
  <c r="R108" i="1"/>
  <c r="R111" i="1" s="1"/>
  <c r="R113" i="1" l="1"/>
  <c r="P113" i="1" s="1"/>
  <c r="P116" i="1" s="1"/>
  <c r="O116" i="1"/>
  <c r="P108" i="1"/>
  <c r="P111" i="1" s="1"/>
  <c r="R116" i="1" l="1"/>
  <c r="P36" i="1"/>
  <c r="T8" i="1"/>
  <c r="R36" i="1" l="1"/>
  <c r="Q36" i="1"/>
  <c r="T9" i="1"/>
  <c r="T23" i="1"/>
  <c r="D25" i="1"/>
  <c r="E25" i="1"/>
  <c r="F25" i="1"/>
  <c r="G25" i="1"/>
  <c r="H25" i="1"/>
  <c r="I25" i="1"/>
  <c r="J25" i="1"/>
  <c r="K25" i="1"/>
  <c r="L25" i="1"/>
  <c r="M25" i="1"/>
  <c r="N25" i="1"/>
  <c r="C25" i="1"/>
  <c r="P79" i="1"/>
  <c r="R79" i="1" s="1"/>
  <c r="T79" i="1" s="1"/>
  <c r="R70" i="1"/>
  <c r="R87" i="1"/>
  <c r="T87" i="1" s="1"/>
  <c r="P92" i="1"/>
  <c r="R92" i="1" s="1"/>
  <c r="T92" i="1" s="1"/>
  <c r="R77" i="1" l="1"/>
  <c r="T77" i="1" s="1"/>
  <c r="R69" i="1"/>
  <c r="P49" i="1"/>
  <c r="T14" i="1"/>
  <c r="T17" i="1"/>
  <c r="T13" i="1"/>
  <c r="T10" i="1"/>
  <c r="T12" i="1"/>
  <c r="T20" i="1"/>
  <c r="R49" i="1" l="1"/>
  <c r="Q49" i="1"/>
  <c r="Q33" i="1"/>
  <c r="R78" i="1"/>
  <c r="T78" i="1" s="1"/>
  <c r="P88" i="1"/>
  <c r="R88" i="1" s="1"/>
  <c r="T88" i="1" s="1"/>
  <c r="R89" i="1"/>
  <c r="T89" i="1" s="1"/>
  <c r="R91" i="1"/>
  <c r="T91" i="1" s="1"/>
  <c r="P86" i="1"/>
  <c r="R86" i="1" s="1"/>
  <c r="T86" i="1" s="1"/>
  <c r="R43" i="1"/>
  <c r="R44" i="1"/>
  <c r="R45" i="1"/>
  <c r="R47" i="1"/>
  <c r="R48" i="1"/>
  <c r="R61" i="1"/>
  <c r="R60" i="1"/>
  <c r="P62" i="1"/>
  <c r="R62" i="1" s="1"/>
  <c r="P29" i="1"/>
  <c r="R33" i="1" l="1"/>
  <c r="T33" i="1" s="1"/>
  <c r="P71" i="1"/>
  <c r="R71" i="1" s="1"/>
  <c r="P63" i="1"/>
  <c r="R63" i="1" s="1"/>
  <c r="R90" i="1"/>
  <c r="T90" i="1" s="1"/>
  <c r="P68" i="1"/>
  <c r="R68" i="1" s="1"/>
  <c r="P76" i="1"/>
  <c r="R76" i="1" s="1"/>
  <c r="T76" i="1" s="1"/>
  <c r="Q29" i="1"/>
  <c r="P42" i="1"/>
  <c r="Q42" i="1" s="1"/>
  <c r="P38" i="1"/>
  <c r="P35" i="1"/>
  <c r="Q35" i="1" s="1"/>
  <c r="P52" i="1"/>
  <c r="Q52" i="1" s="1"/>
  <c r="P50" i="1"/>
  <c r="Q50" i="1" s="1"/>
  <c r="P31" i="1"/>
  <c r="Q31" i="1" s="1"/>
  <c r="P46" i="1"/>
  <c r="P32" i="1"/>
  <c r="P30" i="1"/>
  <c r="P39" i="1"/>
  <c r="Q39" i="1" s="1"/>
  <c r="P37" i="1"/>
  <c r="Q37" i="1" s="1"/>
  <c r="P34" i="1"/>
  <c r="P53" i="1"/>
  <c r="Q53" i="1" s="1"/>
  <c r="P51" i="1"/>
  <c r="Q51" i="1" s="1"/>
  <c r="P41" i="1"/>
  <c r="T18" i="1"/>
  <c r="T11" i="1"/>
  <c r="S71" i="1"/>
  <c r="S70" i="1"/>
  <c r="T70" i="1" s="1"/>
  <c r="S69" i="1"/>
  <c r="T69" i="1" s="1"/>
  <c r="S68" i="1"/>
  <c r="S63" i="1"/>
  <c r="S62" i="1"/>
  <c r="T62" i="1" s="1"/>
  <c r="S61" i="1"/>
  <c r="T61" i="1" s="1"/>
  <c r="S60" i="1"/>
  <c r="T60" i="1" s="1"/>
  <c r="T102" i="1"/>
  <c r="U102" i="1" s="1"/>
  <c r="T68" i="1" l="1"/>
  <c r="T63" i="1"/>
  <c r="T71" i="1"/>
  <c r="R31" i="1"/>
  <c r="P59" i="1"/>
  <c r="R59" i="1" s="1"/>
  <c r="T59" i="1" s="1"/>
  <c r="R37" i="1"/>
  <c r="R39" i="1"/>
  <c r="R52" i="1"/>
  <c r="R35" i="1"/>
  <c r="R41" i="1"/>
  <c r="Q41" i="1"/>
  <c r="R30" i="1"/>
  <c r="Q30" i="1"/>
  <c r="R46" i="1"/>
  <c r="Q46" i="1"/>
  <c r="R42" i="1"/>
  <c r="R29" i="1"/>
  <c r="R51" i="1"/>
  <c r="R53" i="1"/>
  <c r="R34" i="1"/>
  <c r="Q34" i="1"/>
  <c r="R32" i="1"/>
  <c r="Q32" i="1"/>
  <c r="R50" i="1"/>
  <c r="R38" i="1"/>
  <c r="Q38" i="1"/>
  <c r="P28" i="1"/>
  <c r="N93" i="1"/>
  <c r="R28" i="1" l="1"/>
  <c r="Q28" i="1"/>
  <c r="Q54" i="1" s="1"/>
  <c r="P54" i="1"/>
  <c r="T16" i="1"/>
  <c r="P55" i="1" l="1"/>
  <c r="P56" i="1" s="1"/>
  <c r="M72" i="1"/>
  <c r="L72" i="1"/>
  <c r="K72" i="1"/>
  <c r="J72" i="1"/>
  <c r="I72" i="1"/>
  <c r="H72" i="1"/>
  <c r="G72" i="1"/>
  <c r="F72" i="1"/>
  <c r="E72" i="1"/>
  <c r="D72" i="1"/>
  <c r="C72" i="1"/>
  <c r="M64" i="1"/>
  <c r="L64" i="1"/>
  <c r="K64" i="1"/>
  <c r="J64" i="1"/>
  <c r="I64" i="1"/>
  <c r="H64" i="1"/>
  <c r="G64" i="1"/>
  <c r="F64" i="1"/>
  <c r="E64" i="1"/>
  <c r="D64" i="1"/>
  <c r="C64" i="1"/>
  <c r="N64" i="1" l="1"/>
  <c r="M93" i="1" l="1"/>
  <c r="L93" i="1"/>
  <c r="K93" i="1"/>
  <c r="J93" i="1"/>
  <c r="I93" i="1"/>
  <c r="H93" i="1"/>
  <c r="G93" i="1"/>
  <c r="F93" i="1"/>
  <c r="E93" i="1"/>
  <c r="D93" i="1"/>
  <c r="C93" i="1"/>
  <c r="M80" i="1"/>
  <c r="L80" i="1"/>
  <c r="K80" i="1"/>
  <c r="J80" i="1"/>
  <c r="I80" i="1"/>
  <c r="H80" i="1"/>
  <c r="G80" i="1"/>
  <c r="F80" i="1"/>
  <c r="E80" i="1"/>
  <c r="D80" i="1"/>
  <c r="C80" i="1"/>
  <c r="M54" i="1"/>
  <c r="L54" i="1"/>
  <c r="K54" i="1"/>
  <c r="J54" i="1"/>
  <c r="I54" i="1"/>
  <c r="H54" i="1"/>
  <c r="G54" i="1"/>
  <c r="F54" i="1"/>
  <c r="E54" i="1"/>
  <c r="D54" i="1"/>
  <c r="C54" i="1"/>
  <c r="P25" i="1" l="1"/>
  <c r="O121" i="1" s="1"/>
  <c r="N54" i="1"/>
  <c r="T28" i="1" l="1"/>
  <c r="T24" i="1"/>
  <c r="T22" i="1"/>
  <c r="T21" i="1"/>
  <c r="T19" i="1"/>
  <c r="T15" i="1"/>
  <c r="P64" i="1" l="1"/>
  <c r="P65" i="1" s="1"/>
  <c r="T43" i="1"/>
  <c r="T47" i="1"/>
  <c r="T44" i="1"/>
  <c r="T45" i="1"/>
  <c r="T48" i="1"/>
  <c r="O93" i="1"/>
  <c r="O25" i="1"/>
  <c r="O54" i="1"/>
  <c r="T49" i="1" l="1"/>
  <c r="T37" i="1"/>
  <c r="T42" i="1"/>
  <c r="T46" i="1"/>
  <c r="T31" i="1"/>
  <c r="T36" i="1"/>
  <c r="P80" i="1"/>
  <c r="P81" i="1" s="1"/>
  <c r="T39" i="1"/>
  <c r="T50" i="1"/>
  <c r="T41" i="1"/>
  <c r="T52" i="1"/>
  <c r="P72" i="1"/>
  <c r="P73" i="1" s="1"/>
  <c r="T53" i="1"/>
  <c r="T32" i="1"/>
  <c r="T30" i="1"/>
  <c r="T34" i="1"/>
  <c r="T35" i="1"/>
  <c r="O72" i="1"/>
  <c r="O64" i="1"/>
  <c r="O80" i="1"/>
  <c r="R25" i="1"/>
  <c r="T51" i="1" l="1"/>
  <c r="P93" i="1"/>
  <c r="P94" i="1" s="1"/>
  <c r="O122" i="1" s="1"/>
  <c r="T29" i="1"/>
  <c r="R93" i="1"/>
  <c r="T7" i="1"/>
  <c r="T25" i="1" s="1"/>
  <c r="O120" i="1" s="1"/>
  <c r="T38" i="1"/>
  <c r="R64" i="1"/>
  <c r="O123" i="1" l="1"/>
  <c r="O125" i="1" s="1"/>
  <c r="R54" i="1"/>
  <c r="R72" i="1"/>
  <c r="R80" i="1"/>
  <c r="U93" i="1"/>
  <c r="T93" i="1"/>
  <c r="U25" i="1"/>
  <c r="T64" i="1"/>
  <c r="U64" i="1"/>
  <c r="T54" i="1"/>
  <c r="U54" i="1"/>
  <c r="U80" i="1" l="1"/>
  <c r="T80" i="1"/>
  <c r="U72" i="1"/>
  <c r="T104" i="1" s="1"/>
  <c r="T72" i="1"/>
  <c r="T95" i="1" l="1"/>
  <c r="T103" i="1"/>
</calcChain>
</file>

<file path=xl/sharedStrings.xml><?xml version="1.0" encoding="utf-8"?>
<sst xmlns="http://schemas.openxmlformats.org/spreadsheetml/2006/main" count="188" uniqueCount="156">
  <si>
    <t>Total</t>
  </si>
  <si>
    <t>Feed</t>
  </si>
  <si>
    <t>Pesticide</t>
  </si>
  <si>
    <t>Fertilizer</t>
  </si>
  <si>
    <t>Hydro</t>
  </si>
  <si>
    <t>Insurance</t>
  </si>
  <si>
    <t>Custom Work</t>
  </si>
  <si>
    <t>Hay</t>
  </si>
  <si>
    <t>Seeds</t>
  </si>
  <si>
    <t>Cattle</t>
  </si>
  <si>
    <t>Small Tools</t>
  </si>
  <si>
    <t>Eggs</t>
  </si>
  <si>
    <t>Income</t>
  </si>
  <si>
    <t>CCA</t>
  </si>
  <si>
    <t>Total Expenses</t>
  </si>
  <si>
    <t>Farm Support</t>
  </si>
  <si>
    <t>Bank Fees</t>
  </si>
  <si>
    <t>Gas</t>
  </si>
  <si>
    <t>Memberships</t>
  </si>
  <si>
    <t>Internet</t>
  </si>
  <si>
    <t>Heat</t>
  </si>
  <si>
    <t>SRED</t>
  </si>
  <si>
    <t>Payroll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</si>
  <si>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</si>
  <si>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</si>
  <si>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</si>
  <si>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</si>
  <si>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</si>
  <si>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</si>
  <si>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</si>
  <si>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</si>
  <si>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</si>
  <si>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</si>
  <si>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</si>
  <si>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</si>
  <si>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Gross</t>
  </si>
  <si>
    <t>Net</t>
  </si>
  <si>
    <t>HST</t>
  </si>
  <si>
    <t>Business</t>
  </si>
  <si>
    <t>Claim</t>
  </si>
  <si>
    <t/>
  </si>
  <si>
    <t>Expenses</t>
  </si>
  <si>
    <t>Vet</t>
  </si>
  <si>
    <t>Total Farm Expenses</t>
  </si>
  <si>
    <t>License</t>
  </si>
  <si>
    <t xml:space="preserve">Repairs </t>
  </si>
  <si>
    <t>(HST not claimed)</t>
  </si>
  <si>
    <t>Water</t>
  </si>
  <si>
    <t>Mortgage Interest Only</t>
  </si>
  <si>
    <t>Repairs</t>
  </si>
  <si>
    <t>Net Income</t>
  </si>
  <si>
    <t>Milk</t>
  </si>
  <si>
    <t>Snow Removal</t>
  </si>
  <si>
    <t>Scrap Metal</t>
  </si>
  <si>
    <t>Livestock Purchases</t>
  </si>
  <si>
    <t>Building Repairs</t>
  </si>
  <si>
    <t>Clearing Land</t>
  </si>
  <si>
    <t>LOC Interest</t>
  </si>
  <si>
    <t>Telephone</t>
  </si>
  <si>
    <t>Capital Purchases</t>
  </si>
  <si>
    <t>CAA</t>
  </si>
  <si>
    <t>Agrees to Line 9946</t>
  </si>
  <si>
    <t>Inventory Adjustments</t>
  </si>
  <si>
    <t>Prior Year Optional</t>
  </si>
  <si>
    <t>Current Year optional</t>
  </si>
  <si>
    <t>Net Adjustment</t>
  </si>
  <si>
    <t>Business Use</t>
  </si>
  <si>
    <t>Class</t>
  </si>
  <si>
    <t xml:space="preserve">Monthly </t>
  </si>
  <si>
    <t>Feed no Tax</t>
  </si>
  <si>
    <t>Wheat</t>
  </si>
  <si>
    <t>Corn</t>
  </si>
  <si>
    <t>Farm Land Rental</t>
  </si>
  <si>
    <t>Sheep/Lamb</t>
  </si>
  <si>
    <t>HST  Included</t>
  </si>
  <si>
    <t xml:space="preserve">Road Side Billboard </t>
  </si>
  <si>
    <t>Prior Year Mandatory</t>
  </si>
  <si>
    <t>Current Year mandatory</t>
  </si>
  <si>
    <t>Soybean</t>
  </si>
  <si>
    <t>Accounting Fee</t>
  </si>
  <si>
    <t>9471</t>
  </si>
  <si>
    <t>Swine</t>
  </si>
  <si>
    <t>Poultry</t>
  </si>
  <si>
    <t>Gasoline, Diesel, Oil</t>
  </si>
  <si>
    <t>Sub Total</t>
  </si>
  <si>
    <t xml:space="preserve">Line 101 - Sales / Revenue </t>
  </si>
  <si>
    <t>Line 105 - HST Collected</t>
  </si>
  <si>
    <t>Line 108 - HST Paid (Business)</t>
  </si>
  <si>
    <t>Line 109 - Net Tax</t>
  </si>
  <si>
    <t>Capital Sold</t>
  </si>
  <si>
    <t>9941</t>
  </si>
  <si>
    <t>9942</t>
  </si>
  <si>
    <t>9937</t>
  </si>
  <si>
    <t>Personal Portion</t>
  </si>
  <si>
    <t>Net HST</t>
  </si>
  <si>
    <t>Area of Home</t>
  </si>
  <si>
    <t>Anything entered will be applied to the current year for your return</t>
  </si>
  <si>
    <t>Description</t>
  </si>
  <si>
    <t>Total value</t>
  </si>
  <si>
    <r>
      <rPr>
        <sz val="10"/>
        <color theme="1"/>
        <rFont val="Calibri"/>
        <family val="2"/>
      </rPr>
      <t>←</t>
    </r>
    <r>
      <rPr>
        <sz val="10"/>
        <color theme="1"/>
        <rFont val="Arial"/>
        <family val="2"/>
      </rPr>
      <t xml:space="preserve"> This will be filled in from the Summary page</t>
    </r>
  </si>
  <si>
    <t>Date</t>
  </si>
  <si>
    <t>Expense</t>
  </si>
  <si>
    <t>Business %</t>
  </si>
  <si>
    <t>Column</t>
  </si>
  <si>
    <t>Truck Gas</t>
  </si>
  <si>
    <t>ATV Gas</t>
  </si>
  <si>
    <t>Bus. Use</t>
  </si>
  <si>
    <t>Example</t>
  </si>
  <si>
    <t>x</t>
  </si>
  <si>
    <t>Other farm supplies</t>
  </si>
  <si>
    <t>Sold old equipment parts</t>
  </si>
  <si>
    <t>Instructions</t>
  </si>
  <si>
    <t>Access Code: ____________</t>
  </si>
  <si>
    <t>9819</t>
  </si>
  <si>
    <t xml:space="preserve">Due to Rounding </t>
  </si>
  <si>
    <t>Machine/Equip. Repair</t>
  </si>
  <si>
    <t xml:space="preserve">Gross </t>
  </si>
  <si>
    <t>Enter your HST Number: xxxxxxxxxRT0001_________</t>
  </si>
  <si>
    <t>Expenses Con't</t>
  </si>
  <si>
    <t>Line 114 (Refund - 115 ( Due to CRA) - Net Tax</t>
  </si>
  <si>
    <t>Year ended December 31, 2024</t>
  </si>
  <si>
    <t>HST Return 2024</t>
  </si>
  <si>
    <t>Statement of Farm Income &amp; Expenses (T2042 or T1163)</t>
  </si>
  <si>
    <t>Total km</t>
  </si>
  <si>
    <t>Bus. km</t>
  </si>
  <si>
    <t>Bus.  km</t>
  </si>
  <si>
    <t>Instalments</t>
  </si>
  <si>
    <t>Total Home/Office Expenses</t>
  </si>
  <si>
    <t>Total Vehicle Expenses</t>
  </si>
  <si>
    <t>Home/Office Expenses</t>
  </si>
  <si>
    <t>Vehicle Expenses Other Van/Car</t>
  </si>
  <si>
    <t>Vehicle Expenses - ATV</t>
  </si>
  <si>
    <t>Vehicle Expenses Truck</t>
  </si>
  <si>
    <t>Farm Property Taxes</t>
  </si>
  <si>
    <t>FARM NAME HERE</t>
  </si>
  <si>
    <t>1) Ensure the amounts are in Canadian dollars</t>
  </si>
  <si>
    <t>2) There are two ways to enter your receipts:</t>
  </si>
  <si>
    <t xml:space="preserve">    a) Total your receipts (HST included) by month and enter the total in the proper month</t>
  </si>
  <si>
    <t>Client's Notes to Accountant:</t>
  </si>
  <si>
    <t>Client Instructions</t>
  </si>
  <si>
    <t>Enter any additional items below that do not have a category so that the spreadsheet can be updated for your next year</t>
  </si>
  <si>
    <t>4) This spreadsheet is formatted and will calculate the HST from your totals</t>
  </si>
  <si>
    <t>8) If you have an expense or income that does not fit into the sheets, enter it on the additional items sheet tab</t>
  </si>
  <si>
    <t xml:space="preserve">    b) Enter each receipt by using the [ + ] sign between each amount (+13.56+5.65+9.04=28.25) </t>
  </si>
  <si>
    <t>3) To represent personal/business portion use the Business column - please change the percentage amount for each column</t>
  </si>
  <si>
    <r>
      <rPr>
        <b/>
        <sz val="10"/>
        <color theme="1"/>
        <rFont val="Arial"/>
        <family val="2"/>
      </rPr>
      <t xml:space="preserve">    a) Uploading it to our </t>
    </r>
    <r>
      <rPr>
        <b/>
        <u/>
        <sz val="10"/>
        <color theme="1"/>
        <rFont val="Arial"/>
        <family val="2"/>
      </rPr>
      <t>KJPCA Portal</t>
    </r>
    <r>
      <rPr>
        <b/>
        <sz val="10"/>
        <color theme="1"/>
        <rFont val="Arial"/>
        <family val="2"/>
      </rPr>
      <t>; if you do not have an existing username &amp; password to access our portal, please contact us</t>
    </r>
  </si>
  <si>
    <t xml:space="preserve">    c) Saving it on a flash drive/USB and drop-off at our office</t>
  </si>
  <si>
    <r>
      <rPr>
        <b/>
        <sz val="11"/>
        <color theme="1"/>
        <rFont val="Calibri"/>
        <family val="2"/>
        <scheme val="minor"/>
      </rPr>
      <t xml:space="preserve">     b) Emailing it to </t>
    </r>
    <r>
      <rPr>
        <b/>
        <u/>
        <sz val="11"/>
        <color theme="1"/>
        <rFont val="Calibri"/>
        <family val="2"/>
        <scheme val="minor"/>
      </rPr>
      <t>info@kjcpa.ca</t>
    </r>
  </si>
  <si>
    <t>5) Save the spreadsheet with your business name and change year ended to the current year being filed and provide to us by:</t>
  </si>
  <si>
    <t>6) Please keep your receipts in case they are needed for a CRA review</t>
  </si>
  <si>
    <t>7) Please include your GST/HST filing form for the current year being filed, if applicable</t>
  </si>
  <si>
    <t>Containers &amp; Twine</t>
  </si>
  <si>
    <t xml:space="preserve">    OR</t>
  </si>
  <si>
    <t>Property Taxes</t>
  </si>
  <si>
    <t>Milk House Expenses</t>
  </si>
  <si>
    <t>This spreadsheet is for entering your income and expenses for the complete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</si>
</sst>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2"/>
      <color rgb="FF00B050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12"/>
      <color theme="3" tint="0.39997558519241921"/>
      <name val="Arial"/>
      <family val="2"/>
    </font>
    <font>
      <b/>
      <u/>
      <sz val="11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A9C6E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46">
    <xf numFmtId="0" fontId="0" fillId="0" borderId="0" xfId="0"/>
    <xf numFmtId="164" fontId="3" fillId="0" borderId="0" xfId="0" applyNumberFormat="1" applyFont="1" applyAlignment="1">
      <alignment horizontal="left"/>
    </xf>
    <xf numFmtId="164" fontId="3" fillId="0" borderId="13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Continuous"/>
    </xf>
    <xf numFmtId="164" fontId="3" fillId="0" borderId="11" xfId="0" quotePrefix="1" applyNumberFormat="1" applyFont="1" applyBorder="1" applyAlignment="1">
      <alignment horizontal="centerContinuous"/>
    </xf>
    <xf numFmtId="164" fontId="3" fillId="0" borderId="16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0" fontId="3" fillId="0" borderId="1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0" fontId="2" fillId="3" borderId="10" xfId="2" applyNumberFormat="1" applyFont="1" applyFill="1" applyBorder="1" applyProtection="1"/>
    <xf numFmtId="43" fontId="3" fillId="0" borderId="14" xfId="0" applyNumberFormat="1" applyFont="1" applyBorder="1"/>
    <xf numFmtId="164" fontId="3" fillId="0" borderId="14" xfId="0" applyNumberFormat="1" applyFont="1" applyBorder="1"/>
    <xf numFmtId="43" fontId="2" fillId="0" borderId="2" xfId="0" applyNumberFormat="1" applyFont="1" applyBorder="1"/>
    <xf numFmtId="10" fontId="3" fillId="0" borderId="14" xfId="0" quotePrefix="1" applyNumberFormat="1" applyFont="1" applyBorder="1" applyAlignment="1">
      <alignment horizontal="center"/>
    </xf>
    <xf numFmtId="164" fontId="2" fillId="0" borderId="4" xfId="0" applyNumberFormat="1" applyFont="1" applyBorder="1"/>
    <xf numFmtId="164" fontId="3" fillId="0" borderId="0" xfId="0" applyNumberFormat="1" applyFont="1" applyAlignment="1">
      <alignment horizontal="center"/>
    </xf>
    <xf numFmtId="164" fontId="3" fillId="0" borderId="9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0" applyFont="1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43" fontId="3" fillId="0" borderId="0" xfId="0" applyNumberFormat="1" applyFont="1" applyAlignment="1" applyProtection="1">
      <alignment horizontal="centerContinuous"/>
      <protection locked="0"/>
    </xf>
    <xf numFmtId="0" fontId="7" fillId="0" borderId="0" xfId="0" applyFont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Continuous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Continuous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43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Continuous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164" fontId="3" fillId="0" borderId="3" xfId="0" applyNumberFormat="1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left"/>
      <protection locked="0"/>
    </xf>
    <xf numFmtId="10" fontId="3" fillId="0" borderId="9" xfId="0" applyNumberFormat="1" applyFont="1" applyBorder="1" applyAlignment="1" applyProtection="1">
      <alignment horizontal="center"/>
      <protection locked="0"/>
    </xf>
    <xf numFmtId="43" fontId="3" fillId="0" borderId="0" xfId="0" applyNumberFormat="1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Continuous"/>
      <protection locked="0"/>
    </xf>
    <xf numFmtId="10" fontId="3" fillId="0" borderId="0" xfId="0" applyNumberFormat="1" applyFont="1" applyAlignment="1" applyProtection="1">
      <alignment horizontal="center"/>
      <protection locked="0"/>
    </xf>
    <xf numFmtId="10" fontId="3" fillId="0" borderId="10" xfId="0" applyNumberFormat="1" applyFont="1" applyBorder="1" applyAlignment="1" applyProtection="1">
      <alignment horizontal="center"/>
      <protection locked="0"/>
    </xf>
    <xf numFmtId="164" fontId="3" fillId="0" borderId="16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centerContinuous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10" fontId="3" fillId="0" borderId="14" xfId="0" applyNumberFormat="1" applyFont="1" applyBorder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3" fillId="0" borderId="11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3" fontId="2" fillId="3" borderId="10" xfId="0" applyNumberFormat="1" applyFont="1" applyFill="1" applyBorder="1" applyProtection="1">
      <protection locked="0"/>
    </xf>
    <xf numFmtId="10" fontId="2" fillId="3" borderId="10" xfId="2" applyNumberFormat="1" applyFont="1" applyFill="1" applyBorder="1" applyProtection="1">
      <protection locked="0"/>
    </xf>
    <xf numFmtId="0" fontId="3" fillId="0" borderId="10" xfId="0" applyFont="1" applyBorder="1" applyProtection="1">
      <protection locked="0"/>
    </xf>
    <xf numFmtId="43" fontId="3" fillId="0" borderId="0" xfId="0" applyNumberFormat="1" applyFont="1" applyProtection="1">
      <protection locked="0"/>
    </xf>
    <xf numFmtId="43" fontId="3" fillId="0" borderId="14" xfId="0" applyNumberFormat="1" applyFont="1" applyBorder="1" applyProtection="1">
      <protection locked="0"/>
    </xf>
    <xf numFmtId="43" fontId="3" fillId="0" borderId="16" xfId="0" applyNumberFormat="1" applyFont="1" applyBorder="1" applyProtection="1">
      <protection locked="0"/>
    </xf>
    <xf numFmtId="43" fontId="2" fillId="0" borderId="2" xfId="0" applyNumberFormat="1" applyFont="1" applyBorder="1" applyProtection="1">
      <protection locked="0"/>
    </xf>
    <xf numFmtId="43" fontId="2" fillId="0" borderId="0" xfId="0" applyNumberFormat="1" applyFont="1" applyProtection="1">
      <protection locked="0"/>
    </xf>
    <xf numFmtId="43" fontId="2" fillId="0" borderId="9" xfId="0" applyNumberFormat="1" applyFont="1" applyBorder="1" applyProtection="1">
      <protection locked="0"/>
    </xf>
    <xf numFmtId="9" fontId="3" fillId="0" borderId="0" xfId="0" applyNumberFormat="1" applyFont="1" applyAlignment="1" applyProtection="1">
      <alignment horizontal="center"/>
      <protection locked="0"/>
    </xf>
    <xf numFmtId="10" fontId="2" fillId="3" borderId="0" xfId="2" applyNumberFormat="1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3" fontId="3" fillId="0" borderId="2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43" fontId="3" fillId="0" borderId="9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0" xfId="1" applyFont="1" applyBorder="1" applyProtection="1">
      <protection locked="0"/>
    </xf>
    <xf numFmtId="43" fontId="3" fillId="0" borderId="0" xfId="1" applyNumberFormat="1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2" fillId="0" borderId="19" xfId="0" applyFont="1" applyBorder="1" applyAlignment="1" applyProtection="1">
      <alignment horizontal="center"/>
      <protection locked="0"/>
    </xf>
    <xf numFmtId="43" fontId="2" fillId="0" borderId="15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3" fontId="7" fillId="0" borderId="0" xfId="0" applyNumberFormat="1" applyFont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164" fontId="3" fillId="0" borderId="20" xfId="1" applyFont="1" applyBorder="1" applyProtection="1">
      <protection locked="0"/>
    </xf>
    <xf numFmtId="43" fontId="3" fillId="0" borderId="20" xfId="0" applyNumberFormat="1" applyFont="1" applyBorder="1" applyProtection="1">
      <protection locked="0"/>
    </xf>
    <xf numFmtId="0" fontId="3" fillId="0" borderId="20" xfId="0" applyFont="1" applyBorder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18" xfId="0" applyFont="1" applyBorder="1" applyProtection="1">
      <protection locked="0"/>
    </xf>
    <xf numFmtId="164" fontId="3" fillId="0" borderId="17" xfId="1" applyFont="1" applyBorder="1" applyProtection="1">
      <protection locked="0"/>
    </xf>
    <xf numFmtId="43" fontId="3" fillId="0" borderId="17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164" fontId="3" fillId="0" borderId="17" xfId="0" applyNumberFormat="1" applyFont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43" fontId="3" fillId="0" borderId="1" xfId="0" applyNumberFormat="1" applyFont="1" applyBorder="1" applyProtection="1">
      <protection locked="0"/>
    </xf>
    <xf numFmtId="0" fontId="0" fillId="0" borderId="21" xfId="0" applyBorder="1"/>
    <xf numFmtId="0" fontId="5" fillId="0" borderId="0" xfId="0" applyFont="1" applyAlignment="1" applyProtection="1">
      <alignment horizontal="left"/>
      <protection locked="0"/>
    </xf>
    <xf numFmtId="43" fontId="0" fillId="0" borderId="21" xfId="0" applyNumberFormat="1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3" fontId="0" fillId="0" borderId="22" xfId="0" applyNumberFormat="1" applyBorder="1"/>
    <xf numFmtId="0" fontId="0" fillId="0" borderId="22" xfId="0" applyBorder="1" applyAlignment="1">
      <alignment horizontal="center"/>
    </xf>
    <xf numFmtId="0" fontId="0" fillId="0" borderId="10" xfId="0" applyBorder="1"/>
    <xf numFmtId="0" fontId="0" fillId="0" borderId="23" xfId="0" applyBorder="1"/>
    <xf numFmtId="43" fontId="0" fillId="0" borderId="23" xfId="0" applyNumberFormat="1" applyBorder="1"/>
    <xf numFmtId="0" fontId="0" fillId="0" borderId="23" xfId="0" applyBorder="1" applyAlignment="1">
      <alignment horizontal="center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Continuous"/>
      <protection locked="0"/>
    </xf>
    <xf numFmtId="0" fontId="2" fillId="0" borderId="20" xfId="0" applyFont="1" applyBorder="1" applyAlignment="1" applyProtection="1">
      <alignment horizontal="centerContinuous"/>
      <protection locked="0"/>
    </xf>
    <xf numFmtId="0" fontId="3" fillId="0" borderId="20" xfId="0" applyFont="1" applyBorder="1" applyAlignment="1" applyProtection="1">
      <alignment horizontal="centerContinuous"/>
      <protection locked="0"/>
    </xf>
    <xf numFmtId="0" fontId="3" fillId="0" borderId="24" xfId="0" applyFont="1" applyBorder="1" applyAlignment="1" applyProtection="1">
      <alignment horizontal="centerContinuous"/>
      <protection locked="0"/>
    </xf>
    <xf numFmtId="0" fontId="3" fillId="0" borderId="17" xfId="0" applyFont="1" applyBorder="1" applyAlignment="1" applyProtection="1">
      <alignment horizontal="centerContinuous"/>
      <protection locked="0"/>
    </xf>
    <xf numFmtId="0" fontId="3" fillId="0" borderId="25" xfId="0" applyFont="1" applyBorder="1" applyAlignment="1" applyProtection="1">
      <alignment horizontal="centerContinuous"/>
      <protection locked="0"/>
    </xf>
    <xf numFmtId="0" fontId="3" fillId="0" borderId="26" xfId="0" applyFont="1" applyBorder="1" applyProtection="1">
      <protection locked="0"/>
    </xf>
    <xf numFmtId="0" fontId="7" fillId="0" borderId="0" xfId="0" quotePrefix="1" applyFont="1" applyAlignment="1" applyProtection="1">
      <alignment horizontal="center"/>
      <protection locked="0"/>
    </xf>
    <xf numFmtId="164" fontId="5" fillId="4" borderId="0" xfId="1" applyFont="1" applyFill="1"/>
    <xf numFmtId="0" fontId="0" fillId="4" borderId="0" xfId="0" applyFill="1"/>
    <xf numFmtId="0" fontId="0" fillId="4" borderId="0" xfId="0" applyFill="1" applyAlignment="1">
      <alignment horizontal="center"/>
    </xf>
    <xf numFmtId="164" fontId="3" fillId="0" borderId="10" xfId="0" applyNumberFormat="1" applyFont="1" applyBorder="1" applyAlignment="1">
      <alignment horizontal="left"/>
    </xf>
    <xf numFmtId="164" fontId="3" fillId="0" borderId="27" xfId="0" applyNumberFormat="1" applyFont="1" applyBorder="1" applyAlignment="1">
      <alignment horizontal="centerContinuous"/>
    </xf>
    <xf numFmtId="164" fontId="3" fillId="0" borderId="12" xfId="0" applyNumberFormat="1" applyFont="1" applyBorder="1" applyAlignment="1">
      <alignment horizontal="centerContinuous"/>
    </xf>
    <xf numFmtId="164" fontId="3" fillId="0" borderId="7" xfId="0" applyNumberFormat="1" applyFont="1" applyBorder="1" applyAlignment="1">
      <alignment horizontal="centerContinuous"/>
    </xf>
    <xf numFmtId="164" fontId="3" fillId="0" borderId="28" xfId="0" applyNumberFormat="1" applyFont="1" applyBorder="1" applyAlignment="1" applyProtection="1">
      <alignment horizontal="left"/>
      <protection locked="0"/>
    </xf>
    <xf numFmtId="164" fontId="3" fillId="0" borderId="14" xfId="0" applyNumberFormat="1" applyFont="1" applyBorder="1" applyAlignment="1" applyProtection="1">
      <alignment horizontal="left"/>
      <protection locked="0"/>
    </xf>
    <xf numFmtId="164" fontId="3" fillId="0" borderId="29" xfId="0" applyNumberFormat="1" applyFont="1" applyBorder="1" applyAlignment="1" applyProtection="1">
      <alignment horizontal="left"/>
      <protection locked="0"/>
    </xf>
    <xf numFmtId="43" fontId="3" fillId="0" borderId="18" xfId="0" applyNumberFormat="1" applyFont="1" applyBorder="1" applyProtection="1">
      <protection locked="0"/>
    </xf>
    <xf numFmtId="10" fontId="3" fillId="0" borderId="14" xfId="2" quotePrefix="1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Continuous"/>
      <protection locked="0"/>
    </xf>
    <xf numFmtId="43" fontId="3" fillId="0" borderId="30" xfId="0" applyNumberFormat="1" applyFont="1" applyBorder="1" applyProtection="1">
      <protection locked="0"/>
    </xf>
    <xf numFmtId="15" fontId="0" fillId="0" borderId="21" xfId="0" applyNumberFormat="1" applyBorder="1" applyAlignment="1">
      <alignment horizontal="left"/>
    </xf>
    <xf numFmtId="15" fontId="0" fillId="0" borderId="23" xfId="0" applyNumberFormat="1" applyBorder="1" applyAlignment="1">
      <alignment horizontal="left"/>
    </xf>
    <xf numFmtId="0" fontId="6" fillId="0" borderId="0" xfId="0" applyFont="1" applyProtection="1">
      <protection locked="0"/>
    </xf>
    <xf numFmtId="0" fontId="15" fillId="0" borderId="0" xfId="0" applyFont="1"/>
    <xf numFmtId="0" fontId="18" fillId="0" borderId="0" xfId="3" applyFont="1" applyProtection="1">
      <protection locked="0"/>
    </xf>
    <xf numFmtId="0" fontId="9" fillId="0" borderId="0" xfId="3" applyFon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9" fillId="0" borderId="0" xfId="0" applyFont="1" applyAlignment="1">
      <alignment horizontal="left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16" fillId="5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B9D1ED"/>
      <color rgb="FFA9C6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173182</xdr:colOff>
      <xdr:row>0</xdr:row>
      <xdr:rowOff>25977</xdr:rowOff>
    </xdr:from>
    <xdr:to>
      <xdr:col>1</xdr:col>
      <xdr:colOff>1168978</xdr:colOff>
      <xdr:row>3</xdr:row>
      <xdr:rowOff>155124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55FB4B-E0A1-469C-9A9E-E1F98414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91" y="25977"/>
          <a:ext cx="995796" cy="726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kjcpa.ca?subject=2024%20Farm%20Statement" TargetMode="External"/><Relationship Id="rId1" Type="http://schemas.openxmlformats.org/officeDocument/2006/relationships/hyperlink" Target="https://login.kjcpa.ca/account/login?returnUrl=%2Fconnect%2Fauthorize%2Fcallback%3Fresponse_type%3Did_token%2520token%26client_id%3DDocITPortal%26state%3DMXBxU1lvWVpIeGpUYnhISW1VQ2VLLWVrWjZvRlppemVPT01veFZuUmdUbmZL;%25252F%26redirect_uri%3Dhttps%253A%252F%252Fportal.kjcpa.ca%252Fsignin-redirect%26scope%3DDocITTrust%2520DocITFirmInfo%2520openid%2520profile%2520email%2520offline_access%26nonce%3DMXBxU1lvWVpIeGpUYnhISW1VQ2VLLWVrWjZvRlppemVPT01veFZuUmdUbmZ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4B738-4DC2-4885-93AA-B3C0C8DD19EA}">
  <dimension ref="B4:O30"/>
  <sheetViews>
    <sheetView tabSelected="1" workbookViewId="0">
      <selection activeCell="C6" sqref="C6"/>
    </sheetView>
  </sheetViews>
  <sheetFormatPr defaultRowHeight="15" x14ac:dyDescent="0.25"/>
  <cols>
    <col min="1" max="1" width="3.28515625" customWidth="1"/>
    <col min="2" max="2" width="2.85546875" customWidth="1"/>
  </cols>
  <sheetData>
    <row r="4" spans="2:15" ht="15.75" x14ac:dyDescent="0.25">
      <c r="B4" s="19"/>
      <c r="C4" s="139" t="s">
        <v>139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2:15" ht="15.75" x14ac:dyDescent="0.25">
      <c r="B5" s="19"/>
      <c r="C5" s="104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15" x14ac:dyDescent="0.25">
      <c r="B6" s="19"/>
      <c r="C6" s="135" t="s">
        <v>155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5" x14ac:dyDescent="0.25">
      <c r="B7" s="19"/>
      <c r="C7" s="135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2:15" x14ac:dyDescent="0.25">
      <c r="B8" s="19"/>
      <c r="C8" s="106" t="s">
        <v>135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2:15" x14ac:dyDescent="0.25">
      <c r="B9" s="19"/>
      <c r="C9" s="107" t="s">
        <v>136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2:15" x14ac:dyDescent="0.25">
      <c r="B10" s="19"/>
      <c r="C10" s="107" t="s">
        <v>137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2:15" x14ac:dyDescent="0.25">
      <c r="B11" s="19"/>
      <c r="C11" s="107" t="s">
        <v>152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2:15" x14ac:dyDescent="0.25">
      <c r="B12" s="19"/>
      <c r="C12" s="107" t="s">
        <v>143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2:15" x14ac:dyDescent="0.25">
      <c r="B13" s="19"/>
      <c r="C13" s="106" t="s">
        <v>144</v>
      </c>
      <c r="D13" s="49"/>
      <c r="E13" s="1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2:15" x14ac:dyDescent="0.25">
      <c r="B14" s="19"/>
      <c r="C14" s="107" t="s">
        <v>141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2:15" x14ac:dyDescent="0.25">
      <c r="B15" s="19"/>
      <c r="C15" s="107" t="s">
        <v>148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2:15" x14ac:dyDescent="0.25">
      <c r="B16" s="19"/>
      <c r="C16" s="137" t="s">
        <v>145</v>
      </c>
      <c r="D16" s="19"/>
      <c r="E16" s="107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2:15" x14ac:dyDescent="0.25">
      <c r="B17" s="19"/>
      <c r="C17" s="138" t="s">
        <v>147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2:15" x14ac:dyDescent="0.25">
      <c r="B18" s="19"/>
      <c r="C18" s="107" t="s">
        <v>146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2:15" x14ac:dyDescent="0.25">
      <c r="B19" s="19"/>
      <c r="C19" s="107" t="s">
        <v>149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2:15" x14ac:dyDescent="0.25">
      <c r="B20" s="19"/>
      <c r="C20" s="107" t="s">
        <v>150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2:15" x14ac:dyDescent="0.25">
      <c r="B21" s="19"/>
      <c r="C21" s="106" t="s">
        <v>142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</row>
    <row r="22" spans="2:15" x14ac:dyDescent="0.25">
      <c r="B22" s="19"/>
      <c r="C22" s="106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2:15" x14ac:dyDescent="0.25">
      <c r="B23" s="19"/>
      <c r="C23" s="140" t="s">
        <v>138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2:15" x14ac:dyDescent="0.25">
      <c r="B24" s="19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49"/>
    </row>
    <row r="25" spans="2:15" x14ac:dyDescent="0.25">
      <c r="B25" s="19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49"/>
    </row>
    <row r="26" spans="2:15" x14ac:dyDescent="0.25">
      <c r="B26" s="19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49"/>
    </row>
    <row r="27" spans="2:15" x14ac:dyDescent="0.25">
      <c r="B27" s="19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49"/>
    </row>
    <row r="28" spans="2:15" x14ac:dyDescent="0.25">
      <c r="B28" s="19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49"/>
    </row>
    <row r="29" spans="2:15" x14ac:dyDescent="0.25">
      <c r="B29" s="19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49"/>
    </row>
    <row r="30" spans="2:15" x14ac:dyDescent="0.25">
      <c r="B30" s="19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49"/>
    </row>
  </sheetData>
  <mergeCells count="1">
    <mergeCell ref="C24:N30"/>
  </mergeCells>
  <hyperlinks>
    <hyperlink ref="C16" r:id="rId1" display="    a) KJPCA Portal" xr:uid="{7E837D82-0946-4657-A46C-25025F6AEB69}"/>
    <hyperlink ref="C17" r:id="rId2" display="    b) Email to info@kjcpa.ca" xr:uid="{DB7F1B5C-696A-4600-B233-4424139B4B07}"/>
  </hyperlinks>
  <pageMargins left="0.7" right="0.7" top="0.75" bottom="0.75" header="0.3" footer="0.3"/>
  <pageSetup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59"/>
  <sheetViews>
    <sheetView zoomScale="115" zoomScaleNormal="115" workbookViewId="0">
      <selection activeCell="X20" sqref="X20"/>
    </sheetView>
  </sheetViews>
  <sheetFormatPr defaultColWidth="9.140625" defaultRowHeight="11.25" outlineLevelRow="1" outlineLevelCol="1" x14ac:dyDescent="0.2"/>
  <cols>
    <col min="1" max="1" width="1.5703125" style="19" customWidth="1"/>
    <col min="2" max="2" width="20" style="49" customWidth="1"/>
    <col min="3" max="3" width="9.28515625" style="49" customWidth="1" outlineLevel="1"/>
    <col min="4" max="13" width="7.5703125" style="49" customWidth="1" outlineLevel="1"/>
    <col min="14" max="14" width="7.5703125" style="49" customWidth="1" outlineLevel="1" collapsed="1"/>
    <col min="15" max="15" width="11.85546875" style="49" customWidth="1"/>
    <col min="16" max="16" width="9" style="49" customWidth="1"/>
    <col min="17" max="17" width="9" style="49" hidden="1" customWidth="1" outlineLevel="1"/>
    <col min="18" max="18" width="8.140625" style="49" customWidth="1" collapsed="1"/>
    <col min="19" max="19" width="8" style="49" customWidth="1"/>
    <col min="20" max="20" width="8.7109375" style="49" customWidth="1"/>
    <col min="21" max="21" width="11.28515625" style="56" customWidth="1"/>
    <col min="22" max="22" width="7.42578125" style="49" customWidth="1" outlineLevel="1" collapsed="1"/>
    <col min="23" max="23" width="7.140625" style="19" customWidth="1"/>
    <col min="24" max="24" width="9.140625" style="19"/>
    <col min="25" max="25" width="9.140625" style="25"/>
    <col min="26" max="26" width="13.140625" style="19" customWidth="1"/>
    <col min="27" max="16384" width="9.140625" style="19"/>
  </cols>
  <sheetData>
    <row r="1" spans="1:24" ht="15.95" customHeight="1" x14ac:dyDescent="0.2">
      <c r="A1" s="144" t="s">
        <v>134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</row>
    <row r="2" spans="1:24" ht="15.95" customHeight="1" x14ac:dyDescent="0.2">
      <c r="A2" s="145" t="s">
        <v>122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</row>
    <row r="3" spans="1:24" ht="15.95" customHeight="1" x14ac:dyDescent="0.2">
      <c r="A3" s="145" t="s">
        <v>120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</row>
    <row r="4" spans="1:24" ht="15.95" customHeight="1" thickBot="1" x14ac:dyDescent="0.25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3"/>
      <c r="V4" s="22"/>
      <c r="W4" s="24"/>
    </row>
    <row r="5" spans="1:24" ht="16.5" customHeight="1" thickBot="1" x14ac:dyDescent="0.25">
      <c r="A5" s="21"/>
      <c r="B5" s="26" t="s">
        <v>68</v>
      </c>
      <c r="C5" s="27" t="s">
        <v>23</v>
      </c>
      <c r="D5" s="27" t="s">
        <v>24</v>
      </c>
      <c r="E5" s="27" t="s">
        <v>25</v>
      </c>
      <c r="F5" s="27" t="s">
        <v>26</v>
      </c>
      <c r="G5" s="27" t="s">
        <v>27</v>
      </c>
      <c r="H5" s="27" t="s">
        <v>28</v>
      </c>
      <c r="I5" s="27" t="s">
        <v>29</v>
      </c>
      <c r="J5" s="27" t="s">
        <v>30</v>
      </c>
      <c r="K5" s="27" t="s">
        <v>31</v>
      </c>
      <c r="L5" s="27" t="s">
        <v>32</v>
      </c>
      <c r="M5" s="27" t="s">
        <v>33</v>
      </c>
      <c r="N5" s="27" t="s">
        <v>34</v>
      </c>
      <c r="O5" s="28" t="s">
        <v>116</v>
      </c>
      <c r="P5" s="29" t="s">
        <v>37</v>
      </c>
      <c r="Q5" s="29"/>
      <c r="R5" s="29" t="s">
        <v>36</v>
      </c>
      <c r="S5" s="30" t="s">
        <v>38</v>
      </c>
      <c r="T5" s="31" t="s">
        <v>39</v>
      </c>
      <c r="U5" s="32"/>
      <c r="V5" s="22"/>
      <c r="W5" s="24"/>
    </row>
    <row r="6" spans="1:24" ht="12.75" customHeight="1" thickBot="1" x14ac:dyDescent="0.25">
      <c r="A6" s="21"/>
      <c r="B6" s="33" t="s">
        <v>12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O6" s="34"/>
      <c r="P6" s="35"/>
      <c r="Q6" s="36"/>
      <c r="R6" s="36"/>
      <c r="S6" s="22"/>
      <c r="T6" s="37"/>
      <c r="U6" s="23"/>
      <c r="V6" s="22"/>
      <c r="W6" s="24"/>
    </row>
    <row r="7" spans="1:24" ht="12.75" customHeight="1" x14ac:dyDescent="0.2">
      <c r="A7" s="21"/>
      <c r="B7" s="38" t="s">
        <v>9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123">
        <f>SUM(C7:N7)</f>
        <v>0</v>
      </c>
      <c r="P7" s="126">
        <f>O7/113*13</f>
        <v>0</v>
      </c>
      <c r="Q7" s="1"/>
      <c r="R7" s="1">
        <f>O7-P7</f>
        <v>0</v>
      </c>
      <c r="S7" s="39">
        <v>1</v>
      </c>
      <c r="T7" s="2">
        <f>R7*S7</f>
        <v>0</v>
      </c>
      <c r="U7" s="40"/>
      <c r="V7" s="41" t="s">
        <v>80</v>
      </c>
      <c r="W7" s="93"/>
      <c r="X7" s="24"/>
    </row>
    <row r="8" spans="1:24" ht="12.75" customHeight="1" x14ac:dyDescent="0.2">
      <c r="A8" s="21"/>
      <c r="B8" s="38" t="s">
        <v>81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124">
        <f t="shared" ref="O8:O24" si="0">SUM(C8:N8)</f>
        <v>0</v>
      </c>
      <c r="P8" s="127">
        <f t="shared" ref="P8:P24" si="1">O8/113*13</f>
        <v>0</v>
      </c>
      <c r="Q8" s="1"/>
      <c r="R8" s="1">
        <f t="shared" ref="R8:R24" si="2">O8-P8</f>
        <v>0</v>
      </c>
      <c r="S8" s="42">
        <v>1</v>
      </c>
      <c r="T8" s="2">
        <f t="shared" ref="T8:T9" si="3">R8*S8</f>
        <v>0</v>
      </c>
      <c r="U8" s="40"/>
      <c r="V8" s="41">
        <v>9472</v>
      </c>
      <c r="W8" s="93"/>
      <c r="X8" s="24"/>
    </row>
    <row r="9" spans="1:24" ht="12.75" customHeight="1" x14ac:dyDescent="0.2">
      <c r="A9" s="21"/>
      <c r="B9" s="38" t="s">
        <v>82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124">
        <f t="shared" si="0"/>
        <v>0</v>
      </c>
      <c r="P9" s="127">
        <f t="shared" si="1"/>
        <v>0</v>
      </c>
      <c r="Q9" s="1"/>
      <c r="R9" s="1">
        <f t="shared" si="2"/>
        <v>0</v>
      </c>
      <c r="S9" s="42">
        <v>1</v>
      </c>
      <c r="T9" s="2">
        <f t="shared" si="3"/>
        <v>0</v>
      </c>
      <c r="U9" s="40"/>
      <c r="V9" s="41">
        <v>9473</v>
      </c>
      <c r="W9" s="93"/>
      <c r="X9" s="24"/>
    </row>
    <row r="10" spans="1:24" ht="12.75" customHeight="1" x14ac:dyDescent="0.2">
      <c r="A10" s="21"/>
      <c r="B10" s="38" t="s">
        <v>73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124">
        <f t="shared" si="0"/>
        <v>0</v>
      </c>
      <c r="P10" s="127">
        <f t="shared" si="1"/>
        <v>0</v>
      </c>
      <c r="Q10" s="1"/>
      <c r="R10" s="1">
        <f t="shared" si="2"/>
        <v>0</v>
      </c>
      <c r="S10" s="42">
        <v>1</v>
      </c>
      <c r="T10" s="2">
        <f>R10*S10</f>
        <v>0</v>
      </c>
      <c r="U10" s="40"/>
      <c r="V10" s="22">
        <v>9474</v>
      </c>
      <c r="W10" s="109"/>
      <c r="X10" s="24"/>
    </row>
    <row r="11" spans="1:24" ht="12.75" customHeight="1" x14ac:dyDescent="0.2">
      <c r="A11" s="21"/>
      <c r="B11" s="38" t="s">
        <v>7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124">
        <f t="shared" si="0"/>
        <v>0</v>
      </c>
      <c r="P11" s="127">
        <f t="shared" si="1"/>
        <v>0</v>
      </c>
      <c r="Q11" s="1"/>
      <c r="R11" s="1">
        <f t="shared" si="2"/>
        <v>0</v>
      </c>
      <c r="S11" s="42">
        <v>1</v>
      </c>
      <c r="T11" s="2">
        <f>R11*S11</f>
        <v>0</v>
      </c>
      <c r="U11" s="40"/>
      <c r="V11" s="22">
        <v>9426</v>
      </c>
      <c r="X11" s="24"/>
    </row>
    <row r="12" spans="1:24" ht="12.75" customHeight="1" x14ac:dyDescent="0.2">
      <c r="A12" s="21"/>
      <c r="B12" s="38" t="s">
        <v>70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124">
        <f t="shared" si="0"/>
        <v>0</v>
      </c>
      <c r="P12" s="127">
        <f t="shared" si="1"/>
        <v>0</v>
      </c>
      <c r="Q12" s="1"/>
      <c r="R12" s="1">
        <f t="shared" si="2"/>
        <v>0</v>
      </c>
      <c r="S12" s="42">
        <v>1</v>
      </c>
      <c r="T12" s="2">
        <f t="shared" ref="T12:T14" si="4">R12*S12</f>
        <v>0</v>
      </c>
      <c r="U12" s="40"/>
      <c r="V12" s="22">
        <v>9371</v>
      </c>
      <c r="X12" s="24"/>
    </row>
    <row r="13" spans="1:24" ht="12.75" customHeight="1" x14ac:dyDescent="0.2">
      <c r="A13" s="21"/>
      <c r="B13" s="38" t="s">
        <v>78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124">
        <f t="shared" si="0"/>
        <v>0</v>
      </c>
      <c r="P13" s="127">
        <f t="shared" si="1"/>
        <v>0</v>
      </c>
      <c r="Q13" s="1"/>
      <c r="R13" s="1">
        <f t="shared" si="2"/>
        <v>0</v>
      </c>
      <c r="S13" s="42">
        <v>1</v>
      </c>
      <c r="T13" s="2">
        <f t="shared" si="4"/>
        <v>0</v>
      </c>
      <c r="U13" s="40"/>
      <c r="V13" s="22">
        <v>9378</v>
      </c>
      <c r="X13" s="24"/>
    </row>
    <row r="14" spans="1:24" ht="12.75" customHeight="1" x14ac:dyDescent="0.2">
      <c r="A14" s="21"/>
      <c r="B14" s="38" t="s">
        <v>71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124">
        <f t="shared" si="0"/>
        <v>0</v>
      </c>
      <c r="P14" s="127">
        <f t="shared" si="1"/>
        <v>0</v>
      </c>
      <c r="Q14" s="1"/>
      <c r="R14" s="1">
        <f t="shared" si="2"/>
        <v>0</v>
      </c>
      <c r="S14" s="42">
        <v>1</v>
      </c>
      <c r="T14" s="2">
        <f t="shared" si="4"/>
        <v>0</v>
      </c>
      <c r="U14" s="40"/>
      <c r="V14" s="22">
        <v>9375</v>
      </c>
      <c r="X14" s="24"/>
    </row>
    <row r="15" spans="1:24" ht="12.75" customHeight="1" x14ac:dyDescent="0.2">
      <c r="A15" s="21"/>
      <c r="B15" s="38" t="s">
        <v>51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124">
        <f t="shared" si="0"/>
        <v>0</v>
      </c>
      <c r="P15" s="127">
        <f t="shared" si="1"/>
        <v>0</v>
      </c>
      <c r="Q15" s="1"/>
      <c r="R15" s="1">
        <f t="shared" si="2"/>
        <v>0</v>
      </c>
      <c r="S15" s="42">
        <v>1</v>
      </c>
      <c r="T15" s="2">
        <f t="shared" ref="T15:T24" si="5">R15*S15</f>
        <v>0</v>
      </c>
      <c r="U15" s="40"/>
      <c r="V15" s="41">
        <v>9476</v>
      </c>
      <c r="X15" s="24"/>
    </row>
    <row r="16" spans="1:24" ht="12.75" customHeight="1" x14ac:dyDescent="0.2">
      <c r="A16" s="21"/>
      <c r="B16" s="38" t="s">
        <v>11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124">
        <f t="shared" si="0"/>
        <v>0</v>
      </c>
      <c r="P16" s="127">
        <f t="shared" si="1"/>
        <v>0</v>
      </c>
      <c r="Q16" s="1"/>
      <c r="R16" s="1">
        <f t="shared" si="2"/>
        <v>0</v>
      </c>
      <c r="S16" s="42">
        <v>1</v>
      </c>
      <c r="T16" s="2">
        <f t="shared" si="5"/>
        <v>0</v>
      </c>
      <c r="U16" s="40"/>
      <c r="V16" s="41">
        <v>9477</v>
      </c>
      <c r="X16" s="24"/>
    </row>
    <row r="17" spans="1:24" ht="12.75" customHeight="1" x14ac:dyDescent="0.2">
      <c r="A17" s="21"/>
      <c r="B17" s="38" t="s">
        <v>75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124">
        <f t="shared" si="0"/>
        <v>0</v>
      </c>
      <c r="P17" s="127">
        <f t="shared" si="1"/>
        <v>0</v>
      </c>
      <c r="Q17" s="1"/>
      <c r="R17" s="1">
        <f t="shared" si="2"/>
        <v>0</v>
      </c>
      <c r="S17" s="42">
        <v>1</v>
      </c>
      <c r="T17" s="2">
        <f t="shared" ref="T17:T18" si="6">R17*S17</f>
        <v>0</v>
      </c>
      <c r="U17" s="40"/>
      <c r="V17" s="41">
        <v>9600</v>
      </c>
      <c r="X17" s="24"/>
    </row>
    <row r="18" spans="1:24" ht="12.75" customHeight="1" x14ac:dyDescent="0.2">
      <c r="A18" s="21"/>
      <c r="B18" s="38" t="s">
        <v>21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124">
        <f t="shared" si="0"/>
        <v>0</v>
      </c>
      <c r="P18" s="127">
        <f t="shared" si="1"/>
        <v>0</v>
      </c>
      <c r="Q18" s="1"/>
      <c r="R18" s="1">
        <f t="shared" si="2"/>
        <v>0</v>
      </c>
      <c r="S18" s="42">
        <v>1</v>
      </c>
      <c r="T18" s="2">
        <f t="shared" si="6"/>
        <v>0</v>
      </c>
      <c r="U18" s="40"/>
      <c r="V18" s="41">
        <v>9600</v>
      </c>
      <c r="X18" s="24"/>
    </row>
    <row r="19" spans="1:24" ht="12.75" customHeight="1" x14ac:dyDescent="0.2">
      <c r="A19" s="21"/>
      <c r="B19" s="38" t="s">
        <v>74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124">
        <f t="shared" si="0"/>
        <v>0</v>
      </c>
      <c r="P19" s="127">
        <f t="shared" si="1"/>
        <v>0</v>
      </c>
      <c r="Q19" s="1"/>
      <c r="R19" s="1">
        <f t="shared" si="2"/>
        <v>0</v>
      </c>
      <c r="S19" s="42">
        <v>1</v>
      </c>
      <c r="T19" s="2">
        <f t="shared" si="5"/>
        <v>0</v>
      </c>
      <c r="U19" s="40"/>
      <c r="V19" s="41">
        <v>9600</v>
      </c>
      <c r="X19" s="24"/>
    </row>
    <row r="20" spans="1:24" ht="12.75" customHeight="1" x14ac:dyDescent="0.2">
      <c r="A20" s="21"/>
      <c r="B20" s="38" t="s">
        <v>72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124">
        <f t="shared" si="0"/>
        <v>0</v>
      </c>
      <c r="P20" s="127">
        <f t="shared" si="1"/>
        <v>0</v>
      </c>
      <c r="Q20" s="1"/>
      <c r="R20" s="1">
        <f t="shared" si="2"/>
        <v>0</v>
      </c>
      <c r="S20" s="42">
        <v>1</v>
      </c>
      <c r="T20" s="2">
        <f t="shared" ref="T20" si="7">R20*S20</f>
        <v>0</v>
      </c>
      <c r="U20" s="40"/>
      <c r="V20" s="41">
        <v>9600</v>
      </c>
      <c r="X20" s="24"/>
    </row>
    <row r="21" spans="1:24" ht="12.75" customHeight="1" x14ac:dyDescent="0.2">
      <c r="A21" s="21"/>
      <c r="B21" s="38" t="s">
        <v>52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124">
        <f t="shared" si="0"/>
        <v>0</v>
      </c>
      <c r="P21" s="127">
        <f t="shared" si="1"/>
        <v>0</v>
      </c>
      <c r="Q21" s="1"/>
      <c r="R21" s="1">
        <f t="shared" si="2"/>
        <v>0</v>
      </c>
      <c r="S21" s="42">
        <v>1</v>
      </c>
      <c r="T21" s="2">
        <f t="shared" si="5"/>
        <v>0</v>
      </c>
      <c r="U21" s="40"/>
      <c r="V21" s="41">
        <v>9600</v>
      </c>
      <c r="X21" s="24"/>
    </row>
    <row r="22" spans="1:24" ht="12.75" customHeight="1" x14ac:dyDescent="0.2">
      <c r="A22" s="21"/>
      <c r="B22" s="38" t="s">
        <v>53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124">
        <f t="shared" si="0"/>
        <v>0</v>
      </c>
      <c r="P22" s="127">
        <f t="shared" si="1"/>
        <v>0</v>
      </c>
      <c r="Q22" s="1"/>
      <c r="R22" s="1">
        <f t="shared" si="2"/>
        <v>0</v>
      </c>
      <c r="S22" s="42">
        <v>1</v>
      </c>
      <c r="T22" s="2">
        <f t="shared" si="5"/>
        <v>0</v>
      </c>
      <c r="U22" s="40"/>
      <c r="V22" s="41">
        <v>9600</v>
      </c>
      <c r="X22" s="24"/>
    </row>
    <row r="23" spans="1:24" ht="12.75" customHeight="1" x14ac:dyDescent="0.2">
      <c r="A23" s="21"/>
      <c r="B23" s="38" t="s">
        <v>6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124">
        <f t="shared" si="0"/>
        <v>0</v>
      </c>
      <c r="P23" s="127">
        <f t="shared" si="1"/>
        <v>0</v>
      </c>
      <c r="Q23" s="1"/>
      <c r="R23" s="1">
        <f t="shared" si="2"/>
        <v>0</v>
      </c>
      <c r="S23" s="42">
        <v>1</v>
      </c>
      <c r="T23" s="2">
        <f t="shared" ref="T23" si="8">R23*S23</f>
        <v>0</v>
      </c>
      <c r="U23" s="40"/>
      <c r="V23" s="41">
        <v>9601</v>
      </c>
      <c r="X23" s="24"/>
    </row>
    <row r="24" spans="1:24" ht="12.75" customHeight="1" thickBot="1" x14ac:dyDescent="0.25">
      <c r="A24" s="21"/>
      <c r="B24" s="38" t="s">
        <v>15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125">
        <f t="shared" si="0"/>
        <v>0</v>
      </c>
      <c r="P24" s="128">
        <f t="shared" si="1"/>
        <v>0</v>
      </c>
      <c r="Q24" s="122"/>
      <c r="R24" s="122">
        <f t="shared" si="2"/>
        <v>0</v>
      </c>
      <c r="S24" s="43">
        <v>1</v>
      </c>
      <c r="T24" s="2">
        <f t="shared" si="5"/>
        <v>0</v>
      </c>
      <c r="U24" s="40"/>
      <c r="V24" s="22">
        <v>9570</v>
      </c>
      <c r="X24" s="24"/>
    </row>
    <row r="25" spans="1:24" ht="12.75" customHeight="1" thickBot="1" x14ac:dyDescent="0.25">
      <c r="A25" s="21"/>
      <c r="B25" s="38"/>
      <c r="C25" s="44">
        <f>SUM(C7:C24)</f>
        <v>0</v>
      </c>
      <c r="D25" s="44">
        <f t="shared" ref="D25:N25" si="9">SUM(D7:D24)</f>
        <v>0</v>
      </c>
      <c r="E25" s="44">
        <f t="shared" si="9"/>
        <v>0</v>
      </c>
      <c r="F25" s="44">
        <f t="shared" si="9"/>
        <v>0</v>
      </c>
      <c r="G25" s="44">
        <f t="shared" si="9"/>
        <v>0</v>
      </c>
      <c r="H25" s="44">
        <f t="shared" si="9"/>
        <v>0</v>
      </c>
      <c r="I25" s="44">
        <f t="shared" si="9"/>
        <v>0</v>
      </c>
      <c r="J25" s="44">
        <f t="shared" si="9"/>
        <v>0</v>
      </c>
      <c r="K25" s="44">
        <f t="shared" si="9"/>
        <v>0</v>
      </c>
      <c r="L25" s="44">
        <f t="shared" si="9"/>
        <v>0</v>
      </c>
      <c r="M25" s="44">
        <f t="shared" si="9"/>
        <v>0</v>
      </c>
      <c r="N25" s="44">
        <f t="shared" si="9"/>
        <v>0</v>
      </c>
      <c r="O25" s="3">
        <f>SUM(O7:O24)</f>
        <v>0</v>
      </c>
      <c r="P25" s="3">
        <f t="shared" ref="P25" si="10">SUM(P7:P24)</f>
        <v>0</v>
      </c>
      <c r="Q25" s="3"/>
      <c r="R25" s="3">
        <f>SUM(R7:R24)</f>
        <v>0</v>
      </c>
      <c r="S25" s="4" t="s">
        <v>40</v>
      </c>
      <c r="T25" s="5">
        <f>SUM(T7:T24)</f>
        <v>0</v>
      </c>
      <c r="U25" s="23">
        <f>SUM(T7:T24)</f>
        <v>0</v>
      </c>
      <c r="V25" s="41" t="s">
        <v>40</v>
      </c>
      <c r="X25" s="49"/>
    </row>
    <row r="26" spans="1:24" ht="12.75" customHeight="1" thickBot="1" x14ac:dyDescent="0.25">
      <c r="A26" s="21"/>
      <c r="B26" s="38"/>
      <c r="C26" s="35"/>
      <c r="D26" s="35"/>
      <c r="E26" s="35"/>
      <c r="F26" s="35"/>
      <c r="G26" s="35"/>
      <c r="H26" s="35"/>
      <c r="I26" s="35"/>
      <c r="J26" s="45"/>
      <c r="K26" s="45"/>
      <c r="L26" s="45"/>
      <c r="M26" s="45"/>
      <c r="N26" s="45"/>
      <c r="O26" s="28" t="str">
        <f>O5</f>
        <v xml:space="preserve">Gross </v>
      </c>
      <c r="P26" s="29" t="str">
        <f>P5</f>
        <v>HST</v>
      </c>
      <c r="Q26" s="29"/>
      <c r="R26" s="29" t="str">
        <f>R5</f>
        <v>Net</v>
      </c>
      <c r="S26" s="29" t="str">
        <f t="shared" ref="S26:T26" si="11">S5</f>
        <v>Business</v>
      </c>
      <c r="T26" s="29" t="str">
        <f t="shared" si="11"/>
        <v>Claim</v>
      </c>
      <c r="U26" s="32"/>
      <c r="V26" s="22"/>
      <c r="X26" s="24"/>
    </row>
    <row r="27" spans="1:24" ht="12.75" customHeight="1" x14ac:dyDescent="0.2">
      <c r="A27" s="21"/>
      <c r="B27" s="33" t="s">
        <v>41</v>
      </c>
      <c r="C27" s="110"/>
      <c r="D27" s="110"/>
      <c r="E27" s="110"/>
      <c r="F27" s="110"/>
      <c r="G27" s="110"/>
      <c r="H27" s="110"/>
      <c r="I27" s="110"/>
      <c r="J27" s="111"/>
      <c r="K27" s="111"/>
      <c r="L27" s="111"/>
      <c r="M27" s="111"/>
      <c r="N27" s="111"/>
      <c r="O27" s="112"/>
      <c r="P27" s="113"/>
      <c r="Q27" s="113"/>
      <c r="R27" s="113"/>
      <c r="S27" s="113"/>
      <c r="T27" s="114"/>
      <c r="U27" s="23"/>
      <c r="V27" s="22"/>
      <c r="X27" s="24"/>
    </row>
    <row r="28" spans="1:24" ht="12.75" customHeight="1" x14ac:dyDescent="0.2">
      <c r="A28" s="21"/>
      <c r="B28" s="38" t="s">
        <v>151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6">
        <f>SUM(C28:N28)</f>
        <v>0</v>
      </c>
      <c r="P28" s="46">
        <f>O28*0.13/1.13</f>
        <v>0</v>
      </c>
      <c r="Q28" s="18">
        <f>P28*S28</f>
        <v>0</v>
      </c>
      <c r="R28" s="1">
        <f t="shared" ref="R28:R53" si="12">O28-P28</f>
        <v>0</v>
      </c>
      <c r="S28" s="47">
        <v>1</v>
      </c>
      <c r="T28" s="2">
        <f>R28*S28</f>
        <v>0</v>
      </c>
      <c r="U28" s="40"/>
      <c r="V28" s="48">
        <v>9661</v>
      </c>
      <c r="X28" s="24"/>
    </row>
    <row r="29" spans="1:24" ht="12.75" customHeight="1" x14ac:dyDescent="0.2">
      <c r="A29" s="21"/>
      <c r="B29" s="38" t="s">
        <v>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6">
        <f t="shared" ref="O29:O53" si="13">SUM(C29:N29)</f>
        <v>0</v>
      </c>
      <c r="P29" s="46">
        <f>O29*0.13/1.13</f>
        <v>0</v>
      </c>
      <c r="Q29" s="18">
        <f t="shared" ref="Q29:Q53" si="14">P29*S29</f>
        <v>0</v>
      </c>
      <c r="R29" s="1">
        <f t="shared" si="12"/>
        <v>0</v>
      </c>
      <c r="S29" s="47">
        <v>1</v>
      </c>
      <c r="T29" s="2">
        <f t="shared" ref="T29:T53" si="15">R29*S29</f>
        <v>0</v>
      </c>
      <c r="U29" s="40"/>
      <c r="V29" s="48">
        <v>9662</v>
      </c>
      <c r="X29" s="24"/>
    </row>
    <row r="30" spans="1:24" ht="12.75" customHeight="1" x14ac:dyDescent="0.2">
      <c r="A30" s="21"/>
      <c r="B30" s="38" t="s">
        <v>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6">
        <f t="shared" si="13"/>
        <v>0</v>
      </c>
      <c r="P30" s="46">
        <f t="shared" ref="P30:P42" si="16">O30*0.13/1.13</f>
        <v>0</v>
      </c>
      <c r="Q30" s="18">
        <f t="shared" si="14"/>
        <v>0</v>
      </c>
      <c r="R30" s="1">
        <f t="shared" si="12"/>
        <v>0</v>
      </c>
      <c r="S30" s="47">
        <v>1</v>
      </c>
      <c r="T30" s="2">
        <f t="shared" si="15"/>
        <v>0</v>
      </c>
      <c r="U30" s="40"/>
      <c r="V30" s="48">
        <v>9663</v>
      </c>
      <c r="X30" s="24"/>
    </row>
    <row r="31" spans="1:24" ht="12.75" customHeight="1" x14ac:dyDescent="0.2">
      <c r="A31" s="21"/>
      <c r="B31" s="38" t="s">
        <v>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6">
        <f t="shared" si="13"/>
        <v>0</v>
      </c>
      <c r="P31" s="46">
        <f t="shared" si="16"/>
        <v>0</v>
      </c>
      <c r="Q31" s="18">
        <f t="shared" si="14"/>
        <v>0</v>
      </c>
      <c r="R31" s="1">
        <f t="shared" si="12"/>
        <v>0</v>
      </c>
      <c r="S31" s="47">
        <v>1</v>
      </c>
      <c r="T31" s="2">
        <f t="shared" si="15"/>
        <v>0</v>
      </c>
      <c r="U31" s="40"/>
      <c r="V31" s="48">
        <v>9664</v>
      </c>
      <c r="X31" s="24"/>
    </row>
    <row r="32" spans="1:24" ht="12.75" customHeight="1" x14ac:dyDescent="0.2">
      <c r="A32" s="21"/>
      <c r="B32" s="38" t="s">
        <v>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6">
        <f t="shared" si="13"/>
        <v>0</v>
      </c>
      <c r="P32" s="46">
        <f t="shared" si="16"/>
        <v>0</v>
      </c>
      <c r="Q32" s="18">
        <f t="shared" si="14"/>
        <v>0</v>
      </c>
      <c r="R32" s="1">
        <f t="shared" si="12"/>
        <v>0</v>
      </c>
      <c r="S32" s="47">
        <v>1</v>
      </c>
      <c r="T32" s="2">
        <f t="shared" si="15"/>
        <v>0</v>
      </c>
      <c r="U32" s="40"/>
      <c r="V32" s="48">
        <v>9711</v>
      </c>
      <c r="X32" s="24"/>
    </row>
    <row r="33" spans="1:24" ht="12.75" customHeight="1" x14ac:dyDescent="0.2">
      <c r="A33" s="21"/>
      <c r="B33" s="38" t="s">
        <v>69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6">
        <f t="shared" si="13"/>
        <v>0</v>
      </c>
      <c r="P33" s="46">
        <v>0</v>
      </c>
      <c r="Q33" s="18">
        <f t="shared" si="14"/>
        <v>0</v>
      </c>
      <c r="R33" s="1">
        <f t="shared" si="12"/>
        <v>0</v>
      </c>
      <c r="S33" s="47">
        <v>1</v>
      </c>
      <c r="T33" s="2">
        <f t="shared" ref="T33" si="17">R33*S33</f>
        <v>0</v>
      </c>
      <c r="U33" s="40"/>
      <c r="V33" s="48">
        <v>9711</v>
      </c>
      <c r="X33" s="24"/>
    </row>
    <row r="34" spans="1:24" ht="12.75" customHeight="1" x14ac:dyDescent="0.2">
      <c r="A34" s="21"/>
      <c r="B34" s="38" t="s">
        <v>54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6">
        <f t="shared" si="13"/>
        <v>0</v>
      </c>
      <c r="P34" s="46">
        <f t="shared" si="16"/>
        <v>0</v>
      </c>
      <c r="Q34" s="18">
        <f t="shared" si="14"/>
        <v>0</v>
      </c>
      <c r="R34" s="1">
        <f t="shared" si="12"/>
        <v>0</v>
      </c>
      <c r="S34" s="47">
        <v>1</v>
      </c>
      <c r="T34" s="2">
        <f t="shared" si="15"/>
        <v>0</v>
      </c>
      <c r="U34" s="40"/>
      <c r="V34" s="48">
        <v>9712</v>
      </c>
      <c r="X34" s="24"/>
    </row>
    <row r="35" spans="1:24" ht="12.75" customHeight="1" x14ac:dyDescent="0.2">
      <c r="A35" s="21"/>
      <c r="B35" s="38" t="s">
        <v>42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6">
        <f t="shared" si="13"/>
        <v>0</v>
      </c>
      <c r="P35" s="46">
        <f t="shared" si="16"/>
        <v>0</v>
      </c>
      <c r="Q35" s="18">
        <f t="shared" si="14"/>
        <v>0</v>
      </c>
      <c r="R35" s="1">
        <f t="shared" si="12"/>
        <v>0</v>
      </c>
      <c r="S35" s="47">
        <v>1</v>
      </c>
      <c r="T35" s="2">
        <f t="shared" si="15"/>
        <v>0</v>
      </c>
      <c r="U35" s="40"/>
      <c r="V35" s="48">
        <v>9713</v>
      </c>
      <c r="X35" s="24"/>
    </row>
    <row r="36" spans="1:24" ht="12.75" customHeight="1" x14ac:dyDescent="0.2">
      <c r="A36" s="21"/>
      <c r="B36" s="38" t="s">
        <v>115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6">
        <f t="shared" si="13"/>
        <v>0</v>
      </c>
      <c r="P36" s="46">
        <f t="shared" si="16"/>
        <v>0</v>
      </c>
      <c r="Q36" s="18">
        <f t="shared" si="14"/>
        <v>0</v>
      </c>
      <c r="R36" s="1">
        <f t="shared" si="12"/>
        <v>0</v>
      </c>
      <c r="S36" s="47">
        <v>1</v>
      </c>
      <c r="T36" s="2">
        <f t="shared" si="15"/>
        <v>0</v>
      </c>
      <c r="U36" s="40"/>
      <c r="V36" s="48">
        <v>9760</v>
      </c>
      <c r="X36" s="24"/>
    </row>
    <row r="37" spans="1:24" ht="12.75" customHeight="1" x14ac:dyDescent="0.2">
      <c r="A37" s="21"/>
      <c r="B37" s="38" t="s">
        <v>83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6">
        <f t="shared" si="13"/>
        <v>0</v>
      </c>
      <c r="P37" s="46">
        <f t="shared" si="16"/>
        <v>0</v>
      </c>
      <c r="Q37" s="18">
        <f t="shared" si="14"/>
        <v>0</v>
      </c>
      <c r="R37" s="1">
        <f t="shared" si="12"/>
        <v>0</v>
      </c>
      <c r="S37" s="47">
        <v>1</v>
      </c>
      <c r="T37" s="2">
        <f t="shared" si="15"/>
        <v>0</v>
      </c>
      <c r="U37" s="40"/>
      <c r="V37" s="48">
        <v>9764</v>
      </c>
      <c r="W37" s="24"/>
      <c r="X37" s="24"/>
    </row>
    <row r="38" spans="1:24" ht="12.75" customHeight="1" x14ac:dyDescent="0.2">
      <c r="A38" s="21"/>
      <c r="B38" s="38" t="s">
        <v>55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6">
        <f t="shared" si="13"/>
        <v>0</v>
      </c>
      <c r="P38" s="46">
        <f t="shared" si="16"/>
        <v>0</v>
      </c>
      <c r="Q38" s="18">
        <f t="shared" si="14"/>
        <v>0</v>
      </c>
      <c r="R38" s="1">
        <f t="shared" si="12"/>
        <v>0</v>
      </c>
      <c r="S38" s="47">
        <v>1</v>
      </c>
      <c r="T38" s="2">
        <f t="shared" si="15"/>
        <v>0</v>
      </c>
      <c r="U38" s="40"/>
      <c r="V38" s="48">
        <v>9795</v>
      </c>
      <c r="X38" s="24"/>
    </row>
    <row r="39" spans="1:24" x14ac:dyDescent="0.2">
      <c r="B39" s="38" t="s">
        <v>56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6">
        <f t="shared" si="13"/>
        <v>0</v>
      </c>
      <c r="P39" s="46">
        <f t="shared" si="16"/>
        <v>0</v>
      </c>
      <c r="Q39" s="18">
        <f t="shared" si="14"/>
        <v>0</v>
      </c>
      <c r="R39" s="1">
        <f t="shared" si="12"/>
        <v>0</v>
      </c>
      <c r="S39" s="47">
        <v>1</v>
      </c>
      <c r="T39" s="2">
        <f t="shared" si="15"/>
        <v>0</v>
      </c>
      <c r="U39" s="40"/>
      <c r="V39" s="48">
        <v>9796</v>
      </c>
    </row>
    <row r="40" spans="1:24" ht="12.75" customHeight="1" x14ac:dyDescent="0.2">
      <c r="A40" s="21"/>
      <c r="B40" s="33" t="s">
        <v>118</v>
      </c>
      <c r="C40" s="110"/>
      <c r="D40" s="110"/>
      <c r="E40" s="110"/>
      <c r="F40" s="110"/>
      <c r="G40" s="110"/>
      <c r="H40" s="110"/>
      <c r="I40" s="110"/>
      <c r="J40" s="111"/>
      <c r="K40" s="111"/>
      <c r="L40" s="111"/>
      <c r="M40" s="111"/>
      <c r="N40" s="111"/>
      <c r="O40" s="131"/>
      <c r="P40" s="111"/>
      <c r="Q40" s="111"/>
      <c r="R40" s="111"/>
      <c r="S40" s="111"/>
      <c r="T40" s="111"/>
      <c r="U40" s="23"/>
      <c r="V40" s="22"/>
      <c r="X40" s="24"/>
    </row>
    <row r="41" spans="1:24" x14ac:dyDescent="0.2">
      <c r="B41" s="38" t="s">
        <v>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6">
        <f t="shared" si="13"/>
        <v>0</v>
      </c>
      <c r="P41" s="46">
        <f t="shared" si="16"/>
        <v>0</v>
      </c>
      <c r="Q41" s="18">
        <f t="shared" si="14"/>
        <v>0</v>
      </c>
      <c r="R41" s="1">
        <f t="shared" si="12"/>
        <v>0</v>
      </c>
      <c r="S41" s="47">
        <v>1</v>
      </c>
      <c r="T41" s="2">
        <f t="shared" si="15"/>
        <v>0</v>
      </c>
      <c r="U41" s="40"/>
      <c r="V41" s="41">
        <v>9798</v>
      </c>
    </row>
    <row r="42" spans="1:24" x14ac:dyDescent="0.2">
      <c r="B42" s="38" t="s">
        <v>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6">
        <f t="shared" si="13"/>
        <v>0</v>
      </c>
      <c r="P42" s="46">
        <f t="shared" si="16"/>
        <v>0</v>
      </c>
      <c r="Q42" s="18">
        <f t="shared" si="14"/>
        <v>0</v>
      </c>
      <c r="R42" s="1">
        <f t="shared" si="12"/>
        <v>0</v>
      </c>
      <c r="S42" s="47">
        <v>1</v>
      </c>
      <c r="T42" s="2">
        <f t="shared" si="15"/>
        <v>0</v>
      </c>
      <c r="U42" s="40"/>
      <c r="V42" s="41">
        <v>9799</v>
      </c>
    </row>
    <row r="43" spans="1:24" x14ac:dyDescent="0.2">
      <c r="B43" s="38" t="s">
        <v>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6">
        <f t="shared" si="13"/>
        <v>0</v>
      </c>
      <c r="P43" s="46">
        <v>0</v>
      </c>
      <c r="Q43" s="18">
        <f t="shared" si="14"/>
        <v>0</v>
      </c>
      <c r="R43" s="1">
        <f t="shared" si="12"/>
        <v>0</v>
      </c>
      <c r="S43" s="47">
        <v>1</v>
      </c>
      <c r="T43" s="2">
        <f t="shared" si="15"/>
        <v>0</v>
      </c>
      <c r="U43" s="40"/>
      <c r="V43" s="41">
        <v>9804</v>
      </c>
    </row>
    <row r="44" spans="1:24" x14ac:dyDescent="0.2">
      <c r="B44" s="38" t="s">
        <v>57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6">
        <f t="shared" si="13"/>
        <v>0</v>
      </c>
      <c r="P44" s="46">
        <v>0</v>
      </c>
      <c r="Q44" s="18">
        <f t="shared" si="14"/>
        <v>0</v>
      </c>
      <c r="R44" s="1">
        <f t="shared" si="12"/>
        <v>0</v>
      </c>
      <c r="S44" s="47">
        <v>1</v>
      </c>
      <c r="T44" s="2">
        <f t="shared" si="15"/>
        <v>0</v>
      </c>
      <c r="U44" s="40"/>
      <c r="V44" s="41">
        <v>9805</v>
      </c>
    </row>
    <row r="45" spans="1:24" x14ac:dyDescent="0.2">
      <c r="B45" s="38" t="s">
        <v>16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6">
        <f t="shared" si="13"/>
        <v>0</v>
      </c>
      <c r="P45" s="46">
        <v>0</v>
      </c>
      <c r="Q45" s="18">
        <f t="shared" si="14"/>
        <v>0</v>
      </c>
      <c r="R45" s="1">
        <f t="shared" si="12"/>
        <v>0</v>
      </c>
      <c r="S45" s="47">
        <v>0.8</v>
      </c>
      <c r="T45" s="2">
        <f t="shared" si="15"/>
        <v>0</v>
      </c>
      <c r="U45" s="40"/>
      <c r="V45" s="41">
        <v>9805</v>
      </c>
    </row>
    <row r="46" spans="1:24" x14ac:dyDescent="0.2">
      <c r="B46" s="38" t="s">
        <v>79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6">
        <f t="shared" si="13"/>
        <v>0</v>
      </c>
      <c r="P46" s="46">
        <f t="shared" ref="P46" si="18">O46*0.13/1.13</f>
        <v>0</v>
      </c>
      <c r="Q46" s="18">
        <f t="shared" si="14"/>
        <v>0</v>
      </c>
      <c r="R46" s="1">
        <f t="shared" si="12"/>
        <v>0</v>
      </c>
      <c r="S46" s="47">
        <v>1</v>
      </c>
      <c r="T46" s="2">
        <f t="shared" si="15"/>
        <v>0</v>
      </c>
      <c r="U46" s="40"/>
      <c r="V46" s="41">
        <v>9809</v>
      </c>
    </row>
    <row r="47" spans="1:24" x14ac:dyDescent="0.2">
      <c r="B47" s="38" t="s">
        <v>133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6">
        <f t="shared" si="13"/>
        <v>0</v>
      </c>
      <c r="P47" s="46">
        <v>0</v>
      </c>
      <c r="Q47" s="18">
        <f t="shared" si="14"/>
        <v>0</v>
      </c>
      <c r="R47" s="1">
        <f t="shared" si="12"/>
        <v>0</v>
      </c>
      <c r="S47" s="47">
        <v>1</v>
      </c>
      <c r="T47" s="2">
        <f t="shared" si="15"/>
        <v>0</v>
      </c>
      <c r="U47" s="40"/>
      <c r="V47" s="41">
        <v>9810</v>
      </c>
    </row>
    <row r="48" spans="1:24" x14ac:dyDescent="0.2">
      <c r="B48" s="38" t="s">
        <v>22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6">
        <f t="shared" si="13"/>
        <v>0</v>
      </c>
      <c r="P48" s="46">
        <v>0</v>
      </c>
      <c r="Q48" s="18">
        <f t="shared" si="14"/>
        <v>0</v>
      </c>
      <c r="R48" s="1">
        <f t="shared" si="12"/>
        <v>0</v>
      </c>
      <c r="S48" s="47">
        <v>1</v>
      </c>
      <c r="T48" s="2">
        <f t="shared" si="15"/>
        <v>0</v>
      </c>
      <c r="U48" s="40"/>
      <c r="V48" s="41">
        <v>9814</v>
      </c>
    </row>
    <row r="49" spans="1:25" x14ac:dyDescent="0.2">
      <c r="B49" s="38" t="s">
        <v>10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6">
        <f t="shared" si="13"/>
        <v>0</v>
      </c>
      <c r="P49" s="46">
        <f t="shared" ref="P49:P53" si="19">O49*0.13/1.13</f>
        <v>0</v>
      </c>
      <c r="Q49" s="18">
        <f t="shared" si="14"/>
        <v>0</v>
      </c>
      <c r="R49" s="1">
        <f t="shared" si="12"/>
        <v>0</v>
      </c>
      <c r="S49" s="47">
        <v>1</v>
      </c>
      <c r="T49" s="2">
        <f t="shared" si="15"/>
        <v>0</v>
      </c>
      <c r="U49" s="40"/>
      <c r="V49" s="41">
        <v>9820</v>
      </c>
    </row>
    <row r="50" spans="1:25" x14ac:dyDescent="0.2">
      <c r="B50" s="38" t="s">
        <v>18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6">
        <f t="shared" si="13"/>
        <v>0</v>
      </c>
      <c r="P50" s="46">
        <f t="shared" si="19"/>
        <v>0</v>
      </c>
      <c r="Q50" s="18">
        <f t="shared" si="14"/>
        <v>0</v>
      </c>
      <c r="R50" s="1">
        <f t="shared" si="12"/>
        <v>0</v>
      </c>
      <c r="S50" s="47">
        <v>1</v>
      </c>
      <c r="T50" s="2">
        <f t="shared" si="15"/>
        <v>0</v>
      </c>
      <c r="U50" s="40"/>
      <c r="V50" s="41">
        <v>9790</v>
      </c>
    </row>
    <row r="51" spans="1:25" x14ac:dyDescent="0.2">
      <c r="B51" s="38" t="s">
        <v>58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6">
        <f t="shared" si="13"/>
        <v>0</v>
      </c>
      <c r="P51" s="46">
        <f t="shared" si="19"/>
        <v>0</v>
      </c>
      <c r="Q51" s="18">
        <f t="shared" si="14"/>
        <v>0</v>
      </c>
      <c r="R51" s="1">
        <f t="shared" si="12"/>
        <v>0</v>
      </c>
      <c r="S51" s="47">
        <v>0.25</v>
      </c>
      <c r="T51" s="2">
        <f t="shared" si="15"/>
        <v>0</v>
      </c>
      <c r="U51" s="40"/>
      <c r="V51" s="41">
        <v>9790</v>
      </c>
    </row>
    <row r="52" spans="1:25" x14ac:dyDescent="0.2">
      <c r="B52" s="38" t="s">
        <v>19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6">
        <f t="shared" si="13"/>
        <v>0</v>
      </c>
      <c r="P52" s="46">
        <f t="shared" si="19"/>
        <v>0</v>
      </c>
      <c r="Q52" s="18">
        <f t="shared" si="14"/>
        <v>0</v>
      </c>
      <c r="R52" s="1">
        <f t="shared" si="12"/>
        <v>0</v>
      </c>
      <c r="S52" s="47">
        <v>0.25</v>
      </c>
      <c r="T52" s="2">
        <f t="shared" si="15"/>
        <v>0</v>
      </c>
      <c r="U52" s="40"/>
      <c r="V52" s="41">
        <v>9790</v>
      </c>
    </row>
    <row r="53" spans="1:25" ht="12" thickBot="1" x14ac:dyDescent="0.25">
      <c r="B53" s="38" t="s">
        <v>154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6">
        <f t="shared" si="13"/>
        <v>0</v>
      </c>
      <c r="P53" s="46">
        <f t="shared" si="19"/>
        <v>0</v>
      </c>
      <c r="Q53" s="18">
        <f t="shared" si="14"/>
        <v>0</v>
      </c>
      <c r="R53" s="1">
        <f t="shared" si="12"/>
        <v>0</v>
      </c>
      <c r="S53" s="47">
        <v>1</v>
      </c>
      <c r="T53" s="2">
        <f t="shared" si="15"/>
        <v>0</v>
      </c>
      <c r="U53" s="40"/>
      <c r="V53" s="41">
        <v>9790</v>
      </c>
      <c r="X53" s="25"/>
      <c r="Y53" s="19"/>
    </row>
    <row r="54" spans="1:25" ht="12" thickBot="1" x14ac:dyDescent="0.25">
      <c r="B54" s="50" t="s">
        <v>43</v>
      </c>
      <c r="C54" s="51">
        <f t="shared" ref="C54:R54" si="20">SUM(C28:C53)</f>
        <v>0</v>
      </c>
      <c r="D54" s="51">
        <f t="shared" si="20"/>
        <v>0</v>
      </c>
      <c r="E54" s="51">
        <f t="shared" si="20"/>
        <v>0</v>
      </c>
      <c r="F54" s="51">
        <f t="shared" si="20"/>
        <v>0</v>
      </c>
      <c r="G54" s="51">
        <f t="shared" si="20"/>
        <v>0</v>
      </c>
      <c r="H54" s="51">
        <f t="shared" si="20"/>
        <v>0</v>
      </c>
      <c r="I54" s="51">
        <f t="shared" si="20"/>
        <v>0</v>
      </c>
      <c r="J54" s="51">
        <f t="shared" si="20"/>
        <v>0</v>
      </c>
      <c r="K54" s="51">
        <f t="shared" si="20"/>
        <v>0</v>
      </c>
      <c r="L54" s="51">
        <f t="shared" si="20"/>
        <v>0</v>
      </c>
      <c r="M54" s="51">
        <f t="shared" si="20"/>
        <v>0</v>
      </c>
      <c r="N54" s="51">
        <f t="shared" si="20"/>
        <v>0</v>
      </c>
      <c r="O54" s="8">
        <f t="shared" si="20"/>
        <v>0</v>
      </c>
      <c r="P54" s="8">
        <f t="shared" si="20"/>
        <v>0</v>
      </c>
      <c r="Q54" s="8">
        <f t="shared" si="20"/>
        <v>0</v>
      </c>
      <c r="R54" s="8">
        <f t="shared" si="20"/>
        <v>0</v>
      </c>
      <c r="S54" s="8"/>
      <c r="T54" s="8">
        <f>SUM(T28:T53)</f>
        <v>0</v>
      </c>
      <c r="U54" s="40">
        <f>-SUM(T28:T53)</f>
        <v>0</v>
      </c>
      <c r="V54" s="41"/>
      <c r="X54" s="25"/>
      <c r="Y54" s="19"/>
    </row>
    <row r="55" spans="1:25" x14ac:dyDescent="0.2">
      <c r="B55" s="50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7" t="s">
        <v>93</v>
      </c>
      <c r="P55" s="9">
        <f>P54-Q54</f>
        <v>0</v>
      </c>
      <c r="Q55" s="17"/>
      <c r="R55" s="17"/>
      <c r="T55" s="18"/>
      <c r="U55" s="40"/>
      <c r="V55" s="41"/>
      <c r="X55" s="25"/>
      <c r="Y55" s="19"/>
    </row>
    <row r="56" spans="1:25" x14ac:dyDescent="0.2">
      <c r="B56" s="50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 t="s">
        <v>94</v>
      </c>
      <c r="P56" s="16">
        <f>P54-PS5360-P55</f>
        <v>0</v>
      </c>
      <c r="Q56" s="18"/>
      <c r="R56" s="18"/>
      <c r="T56" s="18"/>
      <c r="U56" s="40"/>
      <c r="V56" s="41"/>
      <c r="X56" s="25"/>
      <c r="Y56" s="19"/>
    </row>
    <row r="57" spans="1:25" ht="12" collapsed="1" thickBot="1" x14ac:dyDescent="0.25">
      <c r="A57" s="52"/>
      <c r="B57" s="52" t="s">
        <v>132</v>
      </c>
      <c r="O57" s="53" t="s">
        <v>66</v>
      </c>
      <c r="P57" s="10">
        <f>V62/V61</f>
        <v>0.9</v>
      </c>
      <c r="Q57" s="54"/>
      <c r="R57" s="55"/>
      <c r="S57" s="55"/>
      <c r="U57" s="40"/>
      <c r="V57" s="41"/>
      <c r="X57" s="25"/>
      <c r="Y57" s="19"/>
    </row>
    <row r="58" spans="1:25" ht="15" customHeight="1" thickBot="1" x14ac:dyDescent="0.25">
      <c r="A58" s="52"/>
      <c r="B58" s="52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117"/>
      <c r="O58" s="28" t="str">
        <f t="shared" ref="O58:T58" si="21">O5</f>
        <v xml:space="preserve">Gross </v>
      </c>
      <c r="P58" s="28" t="str">
        <f t="shared" si="21"/>
        <v>HST</v>
      </c>
      <c r="Q58" s="28">
        <f t="shared" si="21"/>
        <v>0</v>
      </c>
      <c r="R58" s="28" t="str">
        <f t="shared" si="21"/>
        <v>Net</v>
      </c>
      <c r="S58" s="28" t="str">
        <f t="shared" si="21"/>
        <v>Business</v>
      </c>
      <c r="T58" s="28" t="str">
        <f t="shared" si="21"/>
        <v>Claim</v>
      </c>
      <c r="U58" s="69" t="s">
        <v>102</v>
      </c>
      <c r="V58" s="41"/>
      <c r="X58" s="25"/>
      <c r="Y58" s="19"/>
    </row>
    <row r="59" spans="1:25" x14ac:dyDescent="0.2">
      <c r="B59" s="49" t="s">
        <v>104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6">
        <f>SUM(C59:N59)</f>
        <v>0</v>
      </c>
      <c r="P59" s="46">
        <f t="shared" ref="P59" si="22">O59*0.13/1.13</f>
        <v>0</v>
      </c>
      <c r="Q59" s="18"/>
      <c r="R59" s="1">
        <f t="shared" ref="R59:R63" si="23">O59-P59</f>
        <v>0</v>
      </c>
      <c r="S59" s="130">
        <f>P57</f>
        <v>0.9</v>
      </c>
      <c r="T59" s="12">
        <f>R59*S59</f>
        <v>0</v>
      </c>
      <c r="U59" s="69" t="s">
        <v>103</v>
      </c>
      <c r="V59" s="41"/>
      <c r="X59" s="25"/>
      <c r="Y59" s="19"/>
    </row>
    <row r="60" spans="1:25" x14ac:dyDescent="0.2">
      <c r="B60" s="49" t="s">
        <v>5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6">
        <f t="shared" ref="O60:O63" si="24">SUM(C60:N60)</f>
        <v>0</v>
      </c>
      <c r="P60" s="57">
        <v>0</v>
      </c>
      <c r="Q60" s="56"/>
      <c r="R60" s="1">
        <f t="shared" si="23"/>
        <v>0</v>
      </c>
      <c r="S60" s="130">
        <f>P57</f>
        <v>0.9</v>
      </c>
      <c r="T60" s="12">
        <f>R60*S60</f>
        <v>0</v>
      </c>
      <c r="U60" s="19"/>
      <c r="V60" s="19"/>
      <c r="X60" s="25"/>
      <c r="Y60" s="19"/>
    </row>
    <row r="61" spans="1:25" x14ac:dyDescent="0.2">
      <c r="B61" s="49" t="s">
        <v>44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6">
        <f t="shared" si="24"/>
        <v>0</v>
      </c>
      <c r="P61" s="57">
        <v>0</v>
      </c>
      <c r="Q61" s="56"/>
      <c r="R61" s="1">
        <f t="shared" si="23"/>
        <v>0</v>
      </c>
      <c r="S61" s="130">
        <f>P57</f>
        <v>0.9</v>
      </c>
      <c r="T61" s="12">
        <f>R61*S61</f>
        <v>0</v>
      </c>
      <c r="U61" s="19" t="s">
        <v>123</v>
      </c>
      <c r="V61" s="19">
        <v>1000</v>
      </c>
    </row>
    <row r="62" spans="1:25" x14ac:dyDescent="0.2">
      <c r="B62" s="49" t="s">
        <v>45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56">
        <v>0</v>
      </c>
      <c r="O62" s="6">
        <f t="shared" si="24"/>
        <v>0</v>
      </c>
      <c r="P62" s="46">
        <f t="shared" ref="P62:P63" si="25">O62*0.13/1.13</f>
        <v>0</v>
      </c>
      <c r="Q62" s="18"/>
      <c r="R62" s="1">
        <f t="shared" si="23"/>
        <v>0</v>
      </c>
      <c r="S62" s="130">
        <f>P57</f>
        <v>0.9</v>
      </c>
      <c r="T62" s="12">
        <f>R62*S62</f>
        <v>0</v>
      </c>
      <c r="U62" s="19" t="s">
        <v>124</v>
      </c>
      <c r="V62" s="19">
        <v>900</v>
      </c>
    </row>
    <row r="63" spans="1:25" ht="12" thickBot="1" x14ac:dyDescent="0.25">
      <c r="B63" s="49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6">
        <f t="shared" si="24"/>
        <v>0</v>
      </c>
      <c r="P63" s="46">
        <f t="shared" si="25"/>
        <v>0</v>
      </c>
      <c r="Q63" s="18"/>
      <c r="R63" s="1">
        <f t="shared" si="23"/>
        <v>0</v>
      </c>
      <c r="S63" s="130">
        <f>P57</f>
        <v>0.9</v>
      </c>
      <c r="T63" s="12">
        <f>R63*S63</f>
        <v>0</v>
      </c>
      <c r="V63" s="19"/>
    </row>
    <row r="64" spans="1:25" ht="12" thickBot="1" x14ac:dyDescent="0.25">
      <c r="B64" s="50" t="s">
        <v>128</v>
      </c>
      <c r="C64" s="58">
        <f t="shared" ref="C64:O64" si="26">SUM(C59:C63)</f>
        <v>0</v>
      </c>
      <c r="D64" s="58">
        <f t="shared" si="26"/>
        <v>0</v>
      </c>
      <c r="E64" s="58">
        <f t="shared" si="26"/>
        <v>0</v>
      </c>
      <c r="F64" s="58">
        <f t="shared" si="26"/>
        <v>0</v>
      </c>
      <c r="G64" s="58">
        <f t="shared" si="26"/>
        <v>0</v>
      </c>
      <c r="H64" s="58">
        <f t="shared" si="26"/>
        <v>0</v>
      </c>
      <c r="I64" s="58">
        <f t="shared" si="26"/>
        <v>0</v>
      </c>
      <c r="J64" s="58">
        <f t="shared" si="26"/>
        <v>0</v>
      </c>
      <c r="K64" s="58">
        <f t="shared" si="26"/>
        <v>0</v>
      </c>
      <c r="L64" s="58">
        <f t="shared" si="26"/>
        <v>0</v>
      </c>
      <c r="M64" s="58">
        <f t="shared" si="26"/>
        <v>0</v>
      </c>
      <c r="N64" s="58">
        <f t="shared" si="26"/>
        <v>0</v>
      </c>
      <c r="O64" s="13">
        <f t="shared" si="26"/>
        <v>0</v>
      </c>
      <c r="P64" s="13">
        <f>SUM(P59:P63)</f>
        <v>0</v>
      </c>
      <c r="Q64" s="13"/>
      <c r="R64" s="13">
        <f>SUM(R59:R63)</f>
        <v>0</v>
      </c>
      <c r="S64" s="13"/>
      <c r="T64" s="13">
        <f>SUM(T59:T63)</f>
        <v>0</v>
      </c>
      <c r="U64" s="60">
        <f>-SUM(T59:T63)</f>
        <v>0</v>
      </c>
      <c r="V64" s="118" t="s">
        <v>113</v>
      </c>
      <c r="X64" s="25"/>
      <c r="Y64" s="19"/>
    </row>
    <row r="65" spans="1:25" x14ac:dyDescent="0.2"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61" t="str">
        <f>CONCATENATE("HST ",TEXT(P57,"0%"))</f>
        <v>HST 90%</v>
      </c>
      <c r="P65" s="56">
        <f>P64*P57</f>
        <v>0</v>
      </c>
      <c r="Q65" s="56"/>
      <c r="R65" s="56"/>
      <c r="S65" s="56"/>
      <c r="T65" s="62"/>
      <c r="U65" s="40"/>
      <c r="V65" s="41"/>
      <c r="X65" s="25"/>
      <c r="Y65" s="19"/>
    </row>
    <row r="66" spans="1:25" ht="12" collapsed="1" thickBot="1" x14ac:dyDescent="0.25">
      <c r="A66" s="52"/>
      <c r="B66" s="52" t="s">
        <v>130</v>
      </c>
      <c r="O66" s="53" t="s">
        <v>66</v>
      </c>
      <c r="P66" s="10">
        <f>V69/V68</f>
        <v>0.8</v>
      </c>
      <c r="Q66" s="54"/>
      <c r="R66" s="55"/>
      <c r="S66" s="55"/>
      <c r="U66" s="41"/>
      <c r="V66" s="41"/>
      <c r="X66" s="25"/>
      <c r="Y66" s="19"/>
    </row>
    <row r="67" spans="1:25" ht="15" customHeight="1" thickBot="1" x14ac:dyDescent="0.25">
      <c r="A67" s="52"/>
      <c r="B67" s="52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117"/>
      <c r="O67" s="28" t="str">
        <f t="shared" ref="O67:T67" si="27">O5</f>
        <v xml:space="preserve">Gross </v>
      </c>
      <c r="P67" s="28" t="str">
        <f t="shared" si="27"/>
        <v>HST</v>
      </c>
      <c r="Q67" s="28">
        <f t="shared" si="27"/>
        <v>0</v>
      </c>
      <c r="R67" s="28" t="str">
        <f t="shared" si="27"/>
        <v>Net</v>
      </c>
      <c r="S67" s="28" t="str">
        <f t="shared" si="27"/>
        <v>Business</v>
      </c>
      <c r="T67" s="28" t="str">
        <f t="shared" si="27"/>
        <v>Claim</v>
      </c>
      <c r="U67" s="41"/>
      <c r="V67" s="41"/>
      <c r="X67" s="25"/>
      <c r="Y67" s="19"/>
    </row>
    <row r="68" spans="1:25" x14ac:dyDescent="0.2">
      <c r="B68" s="49" t="s">
        <v>17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11">
        <f>SUM(C68:N68)</f>
        <v>0</v>
      </c>
      <c r="P68" s="46">
        <f t="shared" ref="P68" si="28">O68*0.13/1.13</f>
        <v>0</v>
      </c>
      <c r="Q68" s="18"/>
      <c r="R68" s="1">
        <f t="shared" ref="R68" si="29">O68-P68</f>
        <v>0</v>
      </c>
      <c r="S68" s="14">
        <f>P66</f>
        <v>0.8</v>
      </c>
      <c r="T68" s="11">
        <f>R68*S68</f>
        <v>0</v>
      </c>
      <c r="U68" s="19" t="s">
        <v>123</v>
      </c>
      <c r="V68" s="19">
        <v>1000</v>
      </c>
      <c r="X68" s="25"/>
      <c r="Y68" s="19"/>
    </row>
    <row r="69" spans="1:25" x14ac:dyDescent="0.2">
      <c r="B69" s="49" t="s">
        <v>5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11">
        <f t="shared" ref="O69:O71" si="30">SUM(C69:N69)</f>
        <v>0</v>
      </c>
      <c r="P69" s="57">
        <v>0</v>
      </c>
      <c r="Q69" s="56"/>
      <c r="R69" s="1">
        <f t="shared" ref="R69:R71" si="31">O69-P69</f>
        <v>0</v>
      </c>
      <c r="S69" s="14">
        <f>P66</f>
        <v>0.8</v>
      </c>
      <c r="T69" s="11">
        <f>R69*S69</f>
        <v>0</v>
      </c>
      <c r="U69" s="19" t="s">
        <v>124</v>
      </c>
      <c r="V69" s="19">
        <v>800</v>
      </c>
      <c r="X69" s="25"/>
      <c r="Y69" s="19"/>
    </row>
    <row r="70" spans="1:25" x14ac:dyDescent="0.2">
      <c r="B70" s="49" t="s">
        <v>44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11">
        <f t="shared" si="30"/>
        <v>0</v>
      </c>
      <c r="P70" s="57">
        <v>0</v>
      </c>
      <c r="Q70" s="56"/>
      <c r="R70" s="1">
        <f t="shared" si="31"/>
        <v>0</v>
      </c>
      <c r="S70" s="14">
        <f>P66</f>
        <v>0.8</v>
      </c>
      <c r="T70" s="11">
        <f>R70*S70</f>
        <v>0</v>
      </c>
      <c r="V70" s="19"/>
    </row>
    <row r="71" spans="1:25" ht="12" thickBot="1" x14ac:dyDescent="0.25">
      <c r="B71" s="49" t="s">
        <v>45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11">
        <f t="shared" si="30"/>
        <v>0</v>
      </c>
      <c r="P71" s="46">
        <f t="shared" ref="P71" si="32">O71*0.13/1.13</f>
        <v>0</v>
      </c>
      <c r="Q71" s="18"/>
      <c r="R71" s="1">
        <f t="shared" si="31"/>
        <v>0</v>
      </c>
      <c r="S71" s="14">
        <f>P66</f>
        <v>0.8</v>
      </c>
      <c r="T71" s="11">
        <f>R71*S71</f>
        <v>0</v>
      </c>
      <c r="V71" s="19"/>
    </row>
    <row r="72" spans="1:25" ht="12" thickBot="1" x14ac:dyDescent="0.25">
      <c r="B72" s="50" t="s">
        <v>128</v>
      </c>
      <c r="C72" s="58">
        <f t="shared" ref="C72:M72" si="33">SUM(C68:C71)</f>
        <v>0</v>
      </c>
      <c r="D72" s="58">
        <f t="shared" si="33"/>
        <v>0</v>
      </c>
      <c r="E72" s="58">
        <f t="shared" si="33"/>
        <v>0</v>
      </c>
      <c r="F72" s="58">
        <f t="shared" si="33"/>
        <v>0</v>
      </c>
      <c r="G72" s="58">
        <f t="shared" si="33"/>
        <v>0</v>
      </c>
      <c r="H72" s="58">
        <f t="shared" si="33"/>
        <v>0</v>
      </c>
      <c r="I72" s="58">
        <f t="shared" si="33"/>
        <v>0</v>
      </c>
      <c r="J72" s="58">
        <f t="shared" si="33"/>
        <v>0</v>
      </c>
      <c r="K72" s="58">
        <f t="shared" si="33"/>
        <v>0</v>
      </c>
      <c r="L72" s="58">
        <f t="shared" si="33"/>
        <v>0</v>
      </c>
      <c r="M72" s="58">
        <f t="shared" si="33"/>
        <v>0</v>
      </c>
      <c r="N72" s="58">
        <v>0</v>
      </c>
      <c r="O72" s="13">
        <f>SUM(O68:O71)</f>
        <v>0</v>
      </c>
      <c r="P72" s="13">
        <f>SUM(P68:P71)</f>
        <v>0</v>
      </c>
      <c r="Q72" s="59"/>
      <c r="R72" s="13">
        <f>SUM(R68:R71)</f>
        <v>0</v>
      </c>
      <c r="S72" s="59"/>
      <c r="T72" s="13">
        <f>SUM(T68:T71)</f>
        <v>0</v>
      </c>
      <c r="U72" s="60">
        <f>-SUM(T67:T71)</f>
        <v>0</v>
      </c>
      <c r="V72" s="41" t="s">
        <v>113</v>
      </c>
      <c r="X72" s="25"/>
      <c r="Y72" s="19"/>
    </row>
    <row r="73" spans="1:25" x14ac:dyDescent="0.2"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61" t="str">
        <f>CONCATENATE("HST ",TEXT(P66,"0%"))</f>
        <v>HST 80%</v>
      </c>
      <c r="P73" s="56">
        <f>P72*P66</f>
        <v>0</v>
      </c>
      <c r="Q73" s="56"/>
      <c r="R73" s="56"/>
      <c r="S73" s="56"/>
      <c r="T73" s="62"/>
      <c r="U73" s="40"/>
      <c r="V73" s="41"/>
      <c r="X73" s="25"/>
      <c r="Y73" s="19"/>
    </row>
    <row r="74" spans="1:25" ht="12" collapsed="1" thickBot="1" x14ac:dyDescent="0.25">
      <c r="A74" s="52"/>
      <c r="B74" s="52" t="s">
        <v>131</v>
      </c>
      <c r="O74" s="53" t="s">
        <v>66</v>
      </c>
      <c r="P74" s="10">
        <f>V77/V76</f>
        <v>0.3</v>
      </c>
      <c r="Q74" s="54"/>
      <c r="R74" s="55"/>
      <c r="S74" s="55"/>
      <c r="V74" s="41"/>
    </row>
    <row r="75" spans="1:25" ht="15" customHeight="1" thickBot="1" x14ac:dyDescent="0.25">
      <c r="A75" s="52"/>
      <c r="B75" s="52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117"/>
      <c r="O75" s="28" t="str">
        <f t="shared" ref="O75:T75" si="34">O5</f>
        <v xml:space="preserve">Gross </v>
      </c>
      <c r="P75" s="28" t="str">
        <f t="shared" si="34"/>
        <v>HST</v>
      </c>
      <c r="Q75" s="28">
        <f t="shared" si="34"/>
        <v>0</v>
      </c>
      <c r="R75" s="28" t="str">
        <f t="shared" si="34"/>
        <v>Net</v>
      </c>
      <c r="S75" s="28" t="str">
        <f t="shared" si="34"/>
        <v>Business</v>
      </c>
      <c r="T75" s="28" t="str">
        <f t="shared" si="34"/>
        <v>Claim</v>
      </c>
      <c r="U75" s="32"/>
      <c r="V75" s="41"/>
    </row>
    <row r="76" spans="1:25" x14ac:dyDescent="0.2">
      <c r="B76" s="49" t="s">
        <v>105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6">
        <f>SUM(C76:N76)</f>
        <v>0</v>
      </c>
      <c r="P76" s="46">
        <f t="shared" ref="P76" si="35">O76*0.13/1.13</f>
        <v>0</v>
      </c>
      <c r="Q76" s="18"/>
      <c r="R76" s="1">
        <f t="shared" ref="R76:R79" si="36">O76-P76</f>
        <v>0</v>
      </c>
      <c r="S76" s="14">
        <f>P74</f>
        <v>0.3</v>
      </c>
      <c r="T76" s="11">
        <f>R76*S76</f>
        <v>0</v>
      </c>
      <c r="U76" s="19" t="s">
        <v>123</v>
      </c>
      <c r="V76" s="19">
        <v>1000</v>
      </c>
      <c r="X76" s="25"/>
      <c r="Y76" s="19"/>
    </row>
    <row r="77" spans="1:25" x14ac:dyDescent="0.2">
      <c r="B77" s="49" t="s">
        <v>5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6">
        <f t="shared" ref="O77:O79" si="37">SUM(C77:N77)</f>
        <v>0</v>
      </c>
      <c r="P77" s="57"/>
      <c r="Q77" s="56"/>
      <c r="R77" s="1">
        <f t="shared" si="36"/>
        <v>0</v>
      </c>
      <c r="S77" s="14">
        <f>P74</f>
        <v>0.3</v>
      </c>
      <c r="T77" s="11">
        <f>R77*S77</f>
        <v>0</v>
      </c>
      <c r="U77" s="19" t="s">
        <v>125</v>
      </c>
      <c r="V77" s="19">
        <v>300</v>
      </c>
      <c r="X77" s="25"/>
      <c r="Y77" s="19"/>
    </row>
    <row r="78" spans="1:25" x14ac:dyDescent="0.2">
      <c r="B78" s="49" t="s">
        <v>44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56">
        <v>0</v>
      </c>
      <c r="N78" s="56">
        <v>0</v>
      </c>
      <c r="O78" s="6">
        <f t="shared" si="37"/>
        <v>0</v>
      </c>
      <c r="P78" s="57"/>
      <c r="Q78" s="56"/>
      <c r="R78" s="1">
        <f t="shared" si="36"/>
        <v>0</v>
      </c>
      <c r="S78" s="14">
        <f>P74</f>
        <v>0.3</v>
      </c>
      <c r="T78" s="11">
        <f>R78*S78</f>
        <v>0</v>
      </c>
      <c r="U78" s="19"/>
      <c r="V78" s="19"/>
      <c r="X78" s="25"/>
      <c r="Y78" s="19"/>
    </row>
    <row r="79" spans="1:25" ht="12" thickBot="1" x14ac:dyDescent="0.25">
      <c r="B79" s="49" t="s">
        <v>45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6">
        <v>0</v>
      </c>
      <c r="J79" s="56">
        <v>0</v>
      </c>
      <c r="K79" s="56">
        <v>0</v>
      </c>
      <c r="L79" s="56">
        <v>0</v>
      </c>
      <c r="M79" s="56">
        <v>0</v>
      </c>
      <c r="N79" s="56">
        <v>0</v>
      </c>
      <c r="O79" s="6">
        <f t="shared" si="37"/>
        <v>0</v>
      </c>
      <c r="P79" s="46">
        <f t="shared" ref="P79" si="38">O79*0.13/1.13</f>
        <v>0</v>
      </c>
      <c r="Q79" s="18"/>
      <c r="R79" s="1">
        <f t="shared" si="36"/>
        <v>0</v>
      </c>
      <c r="S79" s="14">
        <f>P74</f>
        <v>0.3</v>
      </c>
      <c r="T79" s="11">
        <f>R79*S79</f>
        <v>0</v>
      </c>
      <c r="U79" s="19"/>
      <c r="V79" s="19"/>
      <c r="X79" s="25"/>
      <c r="Y79" s="19"/>
    </row>
    <row r="80" spans="1:25" ht="12" thickBot="1" x14ac:dyDescent="0.25">
      <c r="B80" s="50" t="s">
        <v>128</v>
      </c>
      <c r="C80" s="58">
        <f t="shared" ref="C80:M80" si="39">SUM(C76:C79)</f>
        <v>0</v>
      </c>
      <c r="D80" s="58">
        <f t="shared" si="39"/>
        <v>0</v>
      </c>
      <c r="E80" s="58">
        <f t="shared" si="39"/>
        <v>0</v>
      </c>
      <c r="F80" s="58">
        <f t="shared" si="39"/>
        <v>0</v>
      </c>
      <c r="G80" s="58">
        <f t="shared" si="39"/>
        <v>0</v>
      </c>
      <c r="H80" s="58">
        <f t="shared" si="39"/>
        <v>0</v>
      </c>
      <c r="I80" s="58">
        <f t="shared" si="39"/>
        <v>0</v>
      </c>
      <c r="J80" s="58">
        <f t="shared" si="39"/>
        <v>0</v>
      </c>
      <c r="K80" s="58">
        <f t="shared" si="39"/>
        <v>0</v>
      </c>
      <c r="L80" s="58">
        <f t="shared" si="39"/>
        <v>0</v>
      </c>
      <c r="M80" s="58">
        <f t="shared" si="39"/>
        <v>0</v>
      </c>
      <c r="N80" s="58">
        <v>0</v>
      </c>
      <c r="O80" s="13">
        <f>SUM(O76:O79)</f>
        <v>0</v>
      </c>
      <c r="P80" s="13">
        <f>SUM(P76:P79)</f>
        <v>0</v>
      </c>
      <c r="Q80" s="59"/>
      <c r="R80" s="13">
        <f>SUM(R76:R79)</f>
        <v>0</v>
      </c>
      <c r="S80" s="59"/>
      <c r="T80" s="13">
        <f>SUM(T76:T79)</f>
        <v>0</v>
      </c>
      <c r="U80" s="60">
        <f>-SUM(T75:T79)</f>
        <v>0</v>
      </c>
      <c r="V80" s="41" t="s">
        <v>113</v>
      </c>
    </row>
    <row r="81" spans="1:25" x14ac:dyDescent="0.2"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61" t="str">
        <f>CONCATENATE("HST ",TEXT(P74,"0%"))</f>
        <v>HST 30%</v>
      </c>
      <c r="P81" s="56">
        <f>P80*P74</f>
        <v>0</v>
      </c>
      <c r="Q81" s="56"/>
      <c r="R81" s="56"/>
      <c r="S81" s="56"/>
      <c r="T81" s="62"/>
      <c r="U81" s="40"/>
      <c r="V81" s="41"/>
    </row>
    <row r="82" spans="1:25" x14ac:dyDescent="0.2"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60"/>
      <c r="P82" s="56"/>
      <c r="Q82" s="56"/>
      <c r="R82" s="56"/>
      <c r="S82" s="56"/>
      <c r="T82" s="62"/>
      <c r="U82" s="40"/>
      <c r="V82" s="41"/>
    </row>
    <row r="83" spans="1:25" ht="12.75" customHeight="1" x14ac:dyDescent="0.2"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60"/>
      <c r="P83" s="56"/>
      <c r="Q83" s="56"/>
      <c r="R83" s="56"/>
      <c r="S83" s="56"/>
      <c r="T83" s="62"/>
      <c r="U83" s="40"/>
      <c r="V83" s="41"/>
    </row>
    <row r="84" spans="1:25" ht="12" thickBot="1" x14ac:dyDescent="0.25">
      <c r="A84" s="52"/>
      <c r="B84" s="52" t="s">
        <v>129</v>
      </c>
      <c r="O84" s="53" t="s">
        <v>66</v>
      </c>
      <c r="P84" s="10">
        <f>V87/V86</f>
        <v>0.15</v>
      </c>
      <c r="Q84" s="63"/>
      <c r="S84" s="64" t="s">
        <v>46</v>
      </c>
      <c r="T84" s="64"/>
      <c r="U84" s="40"/>
      <c r="V84" s="41"/>
    </row>
    <row r="85" spans="1:25" ht="12" thickBot="1" x14ac:dyDescent="0.25">
      <c r="A85" s="52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117"/>
      <c r="O85" s="28" t="str">
        <f t="shared" ref="O85:T85" si="40">O5</f>
        <v xml:space="preserve">Gross </v>
      </c>
      <c r="P85" s="28" t="str">
        <f t="shared" si="40"/>
        <v>HST</v>
      </c>
      <c r="Q85" s="28">
        <f t="shared" si="40"/>
        <v>0</v>
      </c>
      <c r="R85" s="28" t="str">
        <f t="shared" si="40"/>
        <v>Net</v>
      </c>
      <c r="S85" s="28" t="str">
        <f t="shared" si="40"/>
        <v>Business</v>
      </c>
      <c r="T85" s="28" t="str">
        <f t="shared" si="40"/>
        <v>Claim</v>
      </c>
      <c r="U85" s="32"/>
      <c r="V85" s="41"/>
    </row>
    <row r="86" spans="1:25" x14ac:dyDescent="0.2">
      <c r="B86" s="49" t="s">
        <v>20</v>
      </c>
      <c r="C86" s="56">
        <v>0</v>
      </c>
      <c r="D86" s="56">
        <v>0</v>
      </c>
      <c r="E86" s="56">
        <v>0</v>
      </c>
      <c r="F86" s="56">
        <v>0</v>
      </c>
      <c r="G86" s="56">
        <v>0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56">
        <v>0</v>
      </c>
      <c r="O86" s="11">
        <f>SUM(C86:N86)</f>
        <v>0</v>
      </c>
      <c r="P86" s="46">
        <f t="shared" ref="P86" si="41">O86*0.13/1.13</f>
        <v>0</v>
      </c>
      <c r="Q86" s="18"/>
      <c r="R86" s="1">
        <f t="shared" ref="R86:R88" si="42">O86-P86</f>
        <v>0</v>
      </c>
      <c r="S86" s="7">
        <f>P84</f>
        <v>0.15</v>
      </c>
      <c r="T86" s="11">
        <f t="shared" ref="T86:T92" si="43">R86*S86</f>
        <v>0</v>
      </c>
      <c r="U86" s="19" t="s">
        <v>95</v>
      </c>
      <c r="V86" s="19">
        <v>1000</v>
      </c>
      <c r="X86" s="25"/>
      <c r="Y86" s="19"/>
    </row>
    <row r="87" spans="1:25" x14ac:dyDescent="0.2">
      <c r="B87" s="49" t="s">
        <v>47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  <c r="H87" s="56">
        <v>0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11">
        <f t="shared" ref="O87:O92" si="44">SUM(C87:N87)</f>
        <v>0</v>
      </c>
      <c r="P87" s="57">
        <v>0</v>
      </c>
      <c r="Q87" s="56"/>
      <c r="R87" s="1">
        <f t="shared" si="42"/>
        <v>0</v>
      </c>
      <c r="S87" s="7">
        <f>P84</f>
        <v>0.15</v>
      </c>
      <c r="T87" s="11">
        <f t="shared" si="43"/>
        <v>0</v>
      </c>
      <c r="U87" s="19" t="s">
        <v>106</v>
      </c>
      <c r="V87" s="19">
        <v>150</v>
      </c>
      <c r="X87" s="25"/>
      <c r="Y87" s="19"/>
    </row>
    <row r="88" spans="1:25" x14ac:dyDescent="0.2">
      <c r="B88" s="49" t="s">
        <v>4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11">
        <f t="shared" si="44"/>
        <v>0</v>
      </c>
      <c r="P88" s="46">
        <f t="shared" ref="P88" si="45">O88*0.13/1.13</f>
        <v>0</v>
      </c>
      <c r="Q88" s="18"/>
      <c r="R88" s="1">
        <f t="shared" si="42"/>
        <v>0</v>
      </c>
      <c r="S88" s="7">
        <f>P84</f>
        <v>0.15</v>
      </c>
      <c r="T88" s="11">
        <f t="shared" si="43"/>
        <v>0</v>
      </c>
      <c r="U88" s="19"/>
      <c r="V88" s="19"/>
      <c r="X88" s="25"/>
      <c r="Y88" s="19"/>
    </row>
    <row r="89" spans="1:25" x14ac:dyDescent="0.2">
      <c r="B89" s="49" t="s">
        <v>5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  <c r="H89" s="56">
        <v>0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56">
        <v>0</v>
      </c>
      <c r="O89" s="11">
        <f t="shared" si="44"/>
        <v>0</v>
      </c>
      <c r="P89" s="57">
        <v>0</v>
      </c>
      <c r="Q89" s="56"/>
      <c r="R89" s="1">
        <f t="shared" ref="R89:R92" si="46">O89-P89</f>
        <v>0</v>
      </c>
      <c r="S89" s="7">
        <f>P84</f>
        <v>0.15</v>
      </c>
      <c r="T89" s="11">
        <f t="shared" si="43"/>
        <v>0</v>
      </c>
      <c r="U89" s="19"/>
      <c r="V89" s="19"/>
      <c r="X89" s="25"/>
      <c r="Y89" s="19"/>
    </row>
    <row r="90" spans="1:25" x14ac:dyDescent="0.2">
      <c r="B90" s="49" t="s">
        <v>48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11">
        <f t="shared" si="44"/>
        <v>0</v>
      </c>
      <c r="P90" s="57">
        <v>0</v>
      </c>
      <c r="Q90" s="56"/>
      <c r="R90" s="1">
        <f t="shared" si="46"/>
        <v>0</v>
      </c>
      <c r="S90" s="7">
        <f>P84</f>
        <v>0.15</v>
      </c>
      <c r="T90" s="11">
        <f t="shared" si="43"/>
        <v>0</v>
      </c>
      <c r="V90" s="41"/>
    </row>
    <row r="91" spans="1:25" x14ac:dyDescent="0.2">
      <c r="B91" s="49" t="s">
        <v>153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  <c r="H91" s="56">
        <v>0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11">
        <f t="shared" si="44"/>
        <v>0</v>
      </c>
      <c r="P91" s="57">
        <v>0</v>
      </c>
      <c r="Q91" s="56"/>
      <c r="R91" s="1">
        <f t="shared" si="46"/>
        <v>0</v>
      </c>
      <c r="S91" s="7">
        <f>P84</f>
        <v>0.15</v>
      </c>
      <c r="T91" s="11">
        <f t="shared" si="43"/>
        <v>0</v>
      </c>
      <c r="V91" s="41"/>
    </row>
    <row r="92" spans="1:25" ht="12" thickBot="1" x14ac:dyDescent="0.25">
      <c r="B92" s="49" t="s">
        <v>49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11">
        <f t="shared" si="44"/>
        <v>0</v>
      </c>
      <c r="P92" s="46">
        <f t="shared" ref="P92" si="47">O92*0.13/1.13</f>
        <v>0</v>
      </c>
      <c r="Q92" s="18"/>
      <c r="R92" s="1">
        <f t="shared" si="46"/>
        <v>0</v>
      </c>
      <c r="S92" s="7">
        <f>P84</f>
        <v>0.15</v>
      </c>
      <c r="T92" s="11">
        <f t="shared" si="43"/>
        <v>0</v>
      </c>
      <c r="V92" s="41"/>
    </row>
    <row r="93" spans="1:25" ht="12" thickBot="1" x14ac:dyDescent="0.25">
      <c r="B93" s="50" t="s">
        <v>127</v>
      </c>
      <c r="C93" s="58">
        <f t="shared" ref="C93:M93" si="48">SUM(C86:C92)</f>
        <v>0</v>
      </c>
      <c r="D93" s="58">
        <f t="shared" si="48"/>
        <v>0</v>
      </c>
      <c r="E93" s="58">
        <f t="shared" si="48"/>
        <v>0</v>
      </c>
      <c r="F93" s="58">
        <f t="shared" si="48"/>
        <v>0</v>
      </c>
      <c r="G93" s="58">
        <f t="shared" si="48"/>
        <v>0</v>
      </c>
      <c r="H93" s="58">
        <f t="shared" si="48"/>
        <v>0</v>
      </c>
      <c r="I93" s="58">
        <f t="shared" si="48"/>
        <v>0</v>
      </c>
      <c r="J93" s="58">
        <f t="shared" si="48"/>
        <v>0</v>
      </c>
      <c r="K93" s="58">
        <f t="shared" si="48"/>
        <v>0</v>
      </c>
      <c r="L93" s="58">
        <f t="shared" si="48"/>
        <v>0</v>
      </c>
      <c r="M93" s="58">
        <f t="shared" si="48"/>
        <v>0</v>
      </c>
      <c r="N93" s="65">
        <f>SUM(N88:N92)+N86</f>
        <v>0</v>
      </c>
      <c r="O93" s="15">
        <f>SUM(O86:O92)</f>
        <v>0</v>
      </c>
      <c r="P93" s="15">
        <f>SUM(P86:P92)</f>
        <v>0</v>
      </c>
      <c r="Q93" s="66"/>
      <c r="R93" s="15">
        <f>SUM(R86:R92)</f>
        <v>0</v>
      </c>
      <c r="S93" s="66"/>
      <c r="T93" s="15">
        <f>SUM(T86:T92)</f>
        <v>0</v>
      </c>
      <c r="U93" s="60">
        <f>-SUM(T86:T92)</f>
        <v>0</v>
      </c>
      <c r="V93" s="41"/>
    </row>
    <row r="94" spans="1:25" x14ac:dyDescent="0.2">
      <c r="O94" s="61" t="str">
        <f>CONCATENATE("HST ",TEXT(P84,"0%"))</f>
        <v>HST 15%</v>
      </c>
      <c r="P94" s="67">
        <f>P93*P84</f>
        <v>0</v>
      </c>
      <c r="Q94" s="67"/>
      <c r="R94" s="68"/>
      <c r="S94" s="68"/>
      <c r="T94" s="68"/>
      <c r="V94" s="41"/>
    </row>
    <row r="95" spans="1:25" x14ac:dyDescent="0.2">
      <c r="A95" s="69"/>
      <c r="B95" s="52" t="s">
        <v>84</v>
      </c>
      <c r="O95" s="70"/>
      <c r="T95" s="60">
        <f>+T93+T80+T72+T64+T54</f>
        <v>0</v>
      </c>
      <c r="V95" s="41">
        <v>9945</v>
      </c>
    </row>
    <row r="96" spans="1:25" x14ac:dyDescent="0.2">
      <c r="A96" s="69"/>
      <c r="B96" s="52" t="s">
        <v>13</v>
      </c>
      <c r="O96" s="70"/>
      <c r="S96" s="56"/>
      <c r="T96" s="71">
        <v>0</v>
      </c>
      <c r="U96" s="72"/>
      <c r="V96" s="41"/>
    </row>
    <row r="97" spans="1:25" outlineLevel="1" x14ac:dyDescent="0.2">
      <c r="A97" s="33"/>
      <c r="B97" s="70" t="s">
        <v>62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70"/>
      <c r="S97" s="56"/>
      <c r="T97" s="71"/>
      <c r="U97" s="72"/>
      <c r="V97" s="41"/>
    </row>
    <row r="98" spans="1:25" outlineLevel="1" x14ac:dyDescent="0.2">
      <c r="A98" s="49"/>
      <c r="B98" s="49" t="s">
        <v>76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4"/>
      <c r="P98" s="73"/>
      <c r="Q98" s="73"/>
      <c r="R98" s="73"/>
      <c r="S98" s="56">
        <v>0</v>
      </c>
      <c r="T98" s="71"/>
      <c r="U98" s="72"/>
      <c r="V98" s="41"/>
    </row>
    <row r="99" spans="1:25" outlineLevel="1" x14ac:dyDescent="0.2">
      <c r="B99" s="19" t="s">
        <v>63</v>
      </c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4"/>
      <c r="P99" s="73"/>
      <c r="Q99" s="73"/>
      <c r="R99" s="73"/>
      <c r="S99" s="72">
        <v>0</v>
      </c>
      <c r="T99" s="52"/>
      <c r="U99" s="72"/>
      <c r="V99" s="41"/>
    </row>
    <row r="100" spans="1:25" outlineLevel="1" x14ac:dyDescent="0.2">
      <c r="B100" s="19" t="s">
        <v>77</v>
      </c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4"/>
      <c r="P100" s="73"/>
      <c r="Q100" s="73"/>
      <c r="R100" s="73"/>
      <c r="S100" s="56">
        <v>0</v>
      </c>
      <c r="T100" s="71"/>
      <c r="U100" s="72"/>
      <c r="V100" s="41" t="s">
        <v>92</v>
      </c>
    </row>
    <row r="101" spans="1:25" outlineLevel="1" x14ac:dyDescent="0.2">
      <c r="A101" s="69"/>
      <c r="B101" s="49" t="s">
        <v>64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4"/>
      <c r="P101" s="73"/>
      <c r="Q101" s="73"/>
      <c r="R101" s="73"/>
      <c r="S101" s="56">
        <v>0</v>
      </c>
      <c r="T101" s="52"/>
      <c r="V101" s="41">
        <v>9938</v>
      </c>
    </row>
    <row r="102" spans="1:25" outlineLevel="1" x14ac:dyDescent="0.2">
      <c r="A102" s="69"/>
      <c r="B102" s="70" t="s">
        <v>65</v>
      </c>
      <c r="O102" s="70"/>
      <c r="S102" s="56"/>
      <c r="T102" s="60">
        <f>S98+S99-S100-S101</f>
        <v>0</v>
      </c>
      <c r="U102" s="56">
        <f>-SUM(T96:T102)</f>
        <v>0</v>
      </c>
      <c r="V102" s="41" t="s">
        <v>90</v>
      </c>
    </row>
    <row r="103" spans="1:25" x14ac:dyDescent="0.2">
      <c r="A103" s="52"/>
      <c r="B103" s="52" t="s">
        <v>14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60">
        <f>-SUM(U54:U102)</f>
        <v>0</v>
      </c>
      <c r="U103" s="60"/>
      <c r="V103" s="41" t="s">
        <v>91</v>
      </c>
    </row>
    <row r="104" spans="1:25" ht="12" thickBot="1" x14ac:dyDescent="0.25">
      <c r="A104" s="52"/>
      <c r="B104" s="52" t="s">
        <v>50</v>
      </c>
      <c r="T104" s="75">
        <f>SUM(U25:U102)</f>
        <v>0</v>
      </c>
      <c r="U104" s="60"/>
      <c r="V104" s="41"/>
    </row>
    <row r="105" spans="1:25" ht="12" thickTop="1" x14ac:dyDescent="0.2">
      <c r="B105" s="76"/>
      <c r="O105" s="18"/>
      <c r="P105" s="18"/>
      <c r="Q105" s="18"/>
      <c r="R105" s="18"/>
      <c r="T105" s="77" t="s">
        <v>61</v>
      </c>
      <c r="V105" s="41"/>
    </row>
    <row r="106" spans="1:25" ht="12" thickBot="1" x14ac:dyDescent="0.25">
      <c r="B106" s="76"/>
      <c r="O106" s="18"/>
      <c r="P106" s="18"/>
      <c r="Q106" s="18"/>
      <c r="R106" s="18"/>
      <c r="T106" s="19" t="s">
        <v>114</v>
      </c>
      <c r="V106" s="19"/>
      <c r="Y106" s="19"/>
    </row>
    <row r="107" spans="1:25" ht="12" thickBot="1" x14ac:dyDescent="0.25">
      <c r="A107" s="52"/>
      <c r="B107" s="52" t="s">
        <v>59</v>
      </c>
      <c r="O107" s="78" t="s">
        <v>35</v>
      </c>
      <c r="P107" s="79" t="s">
        <v>36</v>
      </c>
      <c r="Q107" s="79"/>
      <c r="R107" s="29" t="s">
        <v>37</v>
      </c>
      <c r="S107" s="29" t="s">
        <v>67</v>
      </c>
      <c r="T107" s="19"/>
      <c r="Y107" s="19"/>
    </row>
    <row r="108" spans="1:25" ht="12.75" customHeight="1" x14ac:dyDescent="0.2">
      <c r="C108" s="87">
        <v>0</v>
      </c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1">
        <f>SUM(C108:N108)</f>
        <v>0</v>
      </c>
      <c r="P108" s="82">
        <f>O108-R108</f>
        <v>0</v>
      </c>
      <c r="Q108" s="82"/>
      <c r="R108" s="82">
        <f>O108/113*13</f>
        <v>0</v>
      </c>
      <c r="S108" s="83"/>
      <c r="U108" s="19"/>
      <c r="Y108" s="19"/>
    </row>
    <row r="109" spans="1:25" x14ac:dyDescent="0.2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6">
        <f t="shared" ref="O109:O110" si="49">SUM(C109:N109)</f>
        <v>0</v>
      </c>
      <c r="P109" s="87">
        <f t="shared" ref="P109:P110" si="50">O109-R109</f>
        <v>0</v>
      </c>
      <c r="Q109" s="87"/>
      <c r="R109" s="87">
        <f t="shared" ref="R109:R110" si="51">O109/113*13</f>
        <v>0</v>
      </c>
      <c r="S109" s="80"/>
      <c r="U109" s="19"/>
      <c r="W109" s="25"/>
      <c r="Y109" s="19"/>
    </row>
    <row r="110" spans="1:25" x14ac:dyDescent="0.2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6">
        <f t="shared" si="49"/>
        <v>0</v>
      </c>
      <c r="P110" s="87">
        <f t="shared" si="50"/>
        <v>0</v>
      </c>
      <c r="Q110" s="87"/>
      <c r="R110" s="87">
        <f t="shared" si="51"/>
        <v>0</v>
      </c>
      <c r="S110" s="80"/>
      <c r="U110" s="19"/>
      <c r="V110" s="19"/>
      <c r="W110" s="25"/>
      <c r="X110" s="25"/>
      <c r="Y110" s="19"/>
    </row>
    <row r="111" spans="1:25" ht="12" thickBot="1" x14ac:dyDescent="0.25">
      <c r="A111" s="69"/>
      <c r="B111" s="50" t="s">
        <v>0</v>
      </c>
      <c r="C111" s="132">
        <f>SUM(C108:C110)</f>
        <v>0</v>
      </c>
      <c r="D111" s="132">
        <f t="shared" ref="D111:N111" si="52">SUM(D108:D110)</f>
        <v>0</v>
      </c>
      <c r="E111" s="132">
        <f t="shared" si="52"/>
        <v>0</v>
      </c>
      <c r="F111" s="132">
        <f t="shared" si="52"/>
        <v>0</v>
      </c>
      <c r="G111" s="132">
        <f t="shared" si="52"/>
        <v>0</v>
      </c>
      <c r="H111" s="132">
        <f t="shared" si="52"/>
        <v>0</v>
      </c>
      <c r="I111" s="132">
        <f t="shared" si="52"/>
        <v>0</v>
      </c>
      <c r="J111" s="132">
        <f t="shared" si="52"/>
        <v>0</v>
      </c>
      <c r="K111" s="132">
        <f t="shared" si="52"/>
        <v>0</v>
      </c>
      <c r="L111" s="132">
        <f t="shared" si="52"/>
        <v>0</v>
      </c>
      <c r="M111" s="132">
        <f t="shared" si="52"/>
        <v>0</v>
      </c>
      <c r="N111" s="132">
        <f t="shared" si="52"/>
        <v>0</v>
      </c>
      <c r="O111" s="84">
        <f>SUM(O108:O110)</f>
        <v>0</v>
      </c>
      <c r="P111" s="84">
        <f t="shared" ref="P111:R111" si="53">SUM(P108:P110)</f>
        <v>0</v>
      </c>
      <c r="Q111" s="84"/>
      <c r="R111" s="84">
        <f t="shared" si="53"/>
        <v>0</v>
      </c>
      <c r="S111" s="84"/>
      <c r="U111" s="19"/>
      <c r="V111" s="19"/>
      <c r="W111" s="25"/>
      <c r="X111" s="25"/>
      <c r="Y111" s="19"/>
    </row>
    <row r="112" spans="1:25" ht="12" thickBot="1" x14ac:dyDescent="0.25">
      <c r="A112" s="52"/>
      <c r="B112" s="52" t="s">
        <v>89</v>
      </c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78" t="s">
        <v>35</v>
      </c>
      <c r="P112" s="79" t="s">
        <v>36</v>
      </c>
      <c r="Q112" s="79"/>
      <c r="R112" s="29" t="s">
        <v>37</v>
      </c>
      <c r="S112" s="29" t="s">
        <v>67</v>
      </c>
      <c r="U112" s="19"/>
      <c r="V112" s="19"/>
      <c r="W112" s="25"/>
    </row>
    <row r="113" spans="1:23" x14ac:dyDescent="0.2">
      <c r="C113" s="129">
        <v>0</v>
      </c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81">
        <f>SUM(O111)</f>
        <v>0</v>
      </c>
      <c r="P113" s="82">
        <f>O113-R113</f>
        <v>0</v>
      </c>
      <c r="Q113" s="82"/>
      <c r="R113" s="82">
        <f>O113/113*13</f>
        <v>0</v>
      </c>
      <c r="S113" s="83"/>
      <c r="T113" s="56"/>
      <c r="U113" s="49"/>
      <c r="V113" s="19"/>
      <c r="W113" s="25"/>
    </row>
    <row r="114" spans="1:23" x14ac:dyDescent="0.2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6">
        <f t="shared" ref="O114:O115" si="54">SUM(O112)</f>
        <v>0</v>
      </c>
      <c r="P114" s="87">
        <f t="shared" ref="P114:P115" si="55">O114-R114</f>
        <v>0</v>
      </c>
      <c r="Q114" s="87"/>
      <c r="R114" s="87">
        <f t="shared" ref="R114:R115" si="56">O114/113*13</f>
        <v>0</v>
      </c>
      <c r="S114" s="80"/>
      <c r="T114" s="56"/>
      <c r="U114" s="49"/>
      <c r="V114" s="19"/>
    </row>
    <row r="115" spans="1:23" x14ac:dyDescent="0.2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6">
        <f t="shared" si="54"/>
        <v>0</v>
      </c>
      <c r="P115" s="87">
        <f t="shared" si="55"/>
        <v>0</v>
      </c>
      <c r="Q115" s="87"/>
      <c r="R115" s="87">
        <f t="shared" si="56"/>
        <v>0</v>
      </c>
      <c r="S115" s="80"/>
      <c r="V115" s="19"/>
    </row>
    <row r="116" spans="1:23" ht="12" thickBot="1" x14ac:dyDescent="0.25">
      <c r="A116" s="69" t="s">
        <v>0</v>
      </c>
      <c r="C116" s="132">
        <f>SUM(C113:C115)</f>
        <v>0</v>
      </c>
      <c r="D116" s="132">
        <f t="shared" ref="D116:N116" si="57">SUM(D113:D115)</f>
        <v>0</v>
      </c>
      <c r="E116" s="132">
        <f t="shared" si="57"/>
        <v>0</v>
      </c>
      <c r="F116" s="132">
        <f t="shared" si="57"/>
        <v>0</v>
      </c>
      <c r="G116" s="132">
        <f t="shared" si="57"/>
        <v>0</v>
      </c>
      <c r="H116" s="132">
        <f t="shared" si="57"/>
        <v>0</v>
      </c>
      <c r="I116" s="132">
        <f t="shared" si="57"/>
        <v>0</v>
      </c>
      <c r="J116" s="132">
        <f t="shared" si="57"/>
        <v>0</v>
      </c>
      <c r="K116" s="132">
        <f t="shared" si="57"/>
        <v>0</v>
      </c>
      <c r="L116" s="132">
        <f t="shared" si="57"/>
        <v>0</v>
      </c>
      <c r="M116" s="132">
        <f t="shared" si="57"/>
        <v>0</v>
      </c>
      <c r="N116" s="132">
        <f t="shared" si="57"/>
        <v>0</v>
      </c>
      <c r="O116" s="89">
        <f>SUM(O113:O115)</f>
        <v>0</v>
      </c>
      <c r="P116" s="89">
        <f t="shared" ref="P116:R116" si="58">SUM(P113:P115)</f>
        <v>0</v>
      </c>
      <c r="Q116" s="89"/>
      <c r="R116" s="89">
        <f t="shared" si="58"/>
        <v>0</v>
      </c>
      <c r="S116" s="89"/>
      <c r="V116" s="19"/>
    </row>
    <row r="117" spans="1:23" ht="3.75" customHeight="1" x14ac:dyDescent="0.2">
      <c r="O117" s="85"/>
      <c r="P117" s="85"/>
    </row>
    <row r="118" spans="1:23" x14ac:dyDescent="0.2">
      <c r="B118" s="108" t="s">
        <v>117</v>
      </c>
      <c r="O118" s="108" t="s">
        <v>112</v>
      </c>
    </row>
    <row r="119" spans="1:23" x14ac:dyDescent="0.2">
      <c r="B119" s="70" t="s">
        <v>121</v>
      </c>
      <c r="O119" s="88"/>
    </row>
    <row r="120" spans="1:23" ht="13.5" customHeight="1" x14ac:dyDescent="0.2">
      <c r="B120" s="90" t="s">
        <v>85</v>
      </c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7">
        <f>T25</f>
        <v>0</v>
      </c>
    </row>
    <row r="121" spans="1:23" x14ac:dyDescent="0.2">
      <c r="B121" s="49" t="s">
        <v>86</v>
      </c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7">
        <f>P25+R113</f>
        <v>0</v>
      </c>
    </row>
    <row r="122" spans="1:23" x14ac:dyDescent="0.2">
      <c r="B122" s="49" t="s">
        <v>87</v>
      </c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7">
        <f>P56+P65+P73+P81+P94+R111</f>
        <v>0</v>
      </c>
    </row>
    <row r="123" spans="1:23" x14ac:dyDescent="0.2">
      <c r="B123" s="49" t="s">
        <v>88</v>
      </c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7">
        <f>O121-O122</f>
        <v>0</v>
      </c>
    </row>
    <row r="124" spans="1:23" outlineLevel="1" x14ac:dyDescent="0.2">
      <c r="B124" s="49" t="s">
        <v>126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91">
        <v>0</v>
      </c>
    </row>
    <row r="125" spans="1:23" ht="12" thickBot="1" x14ac:dyDescent="0.25">
      <c r="B125" s="49" t="s">
        <v>119</v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75">
        <f>SUM(O123:O124)</f>
        <v>0</v>
      </c>
    </row>
    <row r="126" spans="1:23" ht="12" thickTop="1" x14ac:dyDescent="0.2"/>
    <row r="136" spans="2:2" ht="15.75" x14ac:dyDescent="0.25">
      <c r="B136" s="104"/>
    </row>
    <row r="137" spans="2:2" ht="12.75" x14ac:dyDescent="0.2">
      <c r="B137" s="105"/>
    </row>
    <row r="138" spans="2:2" ht="12.75" x14ac:dyDescent="0.2">
      <c r="B138" s="106"/>
    </row>
    <row r="139" spans="2:2" ht="12.75" x14ac:dyDescent="0.2">
      <c r="B139" s="107"/>
    </row>
    <row r="140" spans="2:2" ht="12.75" x14ac:dyDescent="0.2">
      <c r="B140" s="107"/>
    </row>
    <row r="141" spans="2:2" ht="12.75" x14ac:dyDescent="0.2">
      <c r="B141" s="107"/>
    </row>
    <row r="142" spans="2:2" ht="12.75" x14ac:dyDescent="0.2">
      <c r="B142" s="106"/>
    </row>
    <row r="143" spans="2:2" ht="12.75" x14ac:dyDescent="0.2">
      <c r="B143" s="107"/>
    </row>
    <row r="144" spans="2:2" ht="12.75" x14ac:dyDescent="0.2">
      <c r="B144" s="107"/>
    </row>
    <row r="145" spans="2:2" ht="12.75" x14ac:dyDescent="0.2">
      <c r="B145" s="107"/>
    </row>
    <row r="146" spans="2:2" ht="12.75" x14ac:dyDescent="0.2">
      <c r="B146" s="107"/>
    </row>
    <row r="147" spans="2:2" ht="12.75" x14ac:dyDescent="0.2">
      <c r="B147" s="106"/>
    </row>
    <row r="148" spans="2:2" ht="12.75" x14ac:dyDescent="0.2">
      <c r="B148" s="107"/>
    </row>
    <row r="149" spans="2:2" ht="12.75" x14ac:dyDescent="0.2">
      <c r="B149" s="107"/>
    </row>
    <row r="150" spans="2:2" ht="12.75" x14ac:dyDescent="0.2">
      <c r="B150" s="107"/>
    </row>
    <row r="151" spans="2:2" ht="12.75" x14ac:dyDescent="0.2">
      <c r="B151" s="107"/>
    </row>
    <row r="152" spans="2:2" ht="12.75" x14ac:dyDescent="0.2">
      <c r="B152" s="106"/>
    </row>
    <row r="153" spans="2:2" ht="12.75" x14ac:dyDescent="0.2">
      <c r="B153" s="107"/>
    </row>
    <row r="154" spans="2:2" ht="12.75" x14ac:dyDescent="0.2">
      <c r="B154" s="107"/>
    </row>
    <row r="155" spans="2:2" ht="12.75" x14ac:dyDescent="0.2">
      <c r="B155" s="107"/>
    </row>
    <row r="156" spans="2:2" ht="12.75" x14ac:dyDescent="0.2">
      <c r="B156" s="107"/>
    </row>
    <row r="157" spans="2:2" ht="12.75" x14ac:dyDescent="0.2">
      <c r="B157" s="106"/>
    </row>
    <row r="158" spans="2:2" ht="12.75" x14ac:dyDescent="0.2">
      <c r="B158" s="107"/>
    </row>
    <row r="159" spans="2:2" ht="12.75" x14ac:dyDescent="0.2">
      <c r="B159" s="107"/>
    </row>
  </sheetData>
  <sheetProtection formatCells="0" formatColumns="0" insertColumns="0" insertRows="0" deleteColumns="0" deleteRows="0"/>
  <mergeCells count="3">
    <mergeCell ref="A1:W1"/>
    <mergeCell ref="A2:W2"/>
    <mergeCell ref="A3:W3"/>
  </mergeCells>
  <pageMargins left="0.25" right="0.25" top="0.75" bottom="0.75" header="0.3" footer="0.3"/>
  <pageSetup paperSize="5" fitToHeight="0" orientation="landscape" r:id="rId1"/>
  <headerFooter>
    <oddFooter>&amp;Z&amp;F&amp;RPage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8E54-60D0-41E1-BF8D-F120DD2912AF}">
  <sheetPr>
    <pageSetUpPr fitToPage="1"/>
  </sheetPr>
  <dimension ref="A2:G41"/>
  <sheetViews>
    <sheetView workbookViewId="0">
      <selection activeCell="B2" sqref="B2"/>
    </sheetView>
  </sheetViews>
  <sheetFormatPr defaultRowHeight="15" x14ac:dyDescent="0.25"/>
  <cols>
    <col min="2" max="2" width="14" customWidth="1"/>
    <col min="3" max="3" width="28.7109375" customWidth="1"/>
    <col min="4" max="4" width="13.28515625" customWidth="1"/>
    <col min="6" max="6" width="12.85546875" style="95" customWidth="1"/>
    <col min="7" max="7" width="12.140625" style="95" customWidth="1"/>
  </cols>
  <sheetData>
    <row r="2" spans="1:7" x14ac:dyDescent="0.25">
      <c r="B2" s="136" t="str">
        <f>Summary!A1</f>
        <v>FARM NAME HERE</v>
      </c>
      <c r="D2" s="119" t="s">
        <v>99</v>
      </c>
      <c r="E2" s="120"/>
      <c r="F2" s="121"/>
      <c r="G2" s="121"/>
    </row>
    <row r="3" spans="1:7" x14ac:dyDescent="0.25">
      <c r="B3" t="str">
        <f>Summary!A3</f>
        <v>Year ended December 31, 2024</v>
      </c>
      <c r="D3" s="119" t="s">
        <v>99</v>
      </c>
      <c r="E3" s="120"/>
      <c r="F3" s="121"/>
      <c r="G3" s="121"/>
    </row>
    <row r="4" spans="1:7" x14ac:dyDescent="0.25">
      <c r="F4"/>
      <c r="G4"/>
    </row>
    <row r="5" spans="1:7" x14ac:dyDescent="0.25">
      <c r="B5" s="20" t="s">
        <v>111</v>
      </c>
    </row>
    <row r="7" spans="1:7" x14ac:dyDescent="0.25">
      <c r="B7" t="s">
        <v>140</v>
      </c>
    </row>
    <row r="8" spans="1:7" x14ac:dyDescent="0.25">
      <c r="B8" t="s">
        <v>96</v>
      </c>
    </row>
    <row r="12" spans="1:7" x14ac:dyDescent="0.25">
      <c r="B12" s="20" t="s">
        <v>100</v>
      </c>
      <c r="C12" s="20" t="s">
        <v>97</v>
      </c>
      <c r="D12" s="20" t="s">
        <v>98</v>
      </c>
      <c r="E12" s="20" t="s">
        <v>37</v>
      </c>
      <c r="F12" s="141" t="s">
        <v>12</v>
      </c>
      <c r="G12" s="141" t="s">
        <v>101</v>
      </c>
    </row>
    <row r="14" spans="1:7" x14ac:dyDescent="0.25">
      <c r="A14" t="s">
        <v>107</v>
      </c>
      <c r="B14" s="133">
        <v>45413</v>
      </c>
      <c r="C14" s="92" t="s">
        <v>109</v>
      </c>
      <c r="D14" s="94">
        <v>113</v>
      </c>
      <c r="E14" s="94">
        <f>D14/113*13</f>
        <v>13</v>
      </c>
      <c r="F14" s="96"/>
      <c r="G14" s="96" t="s">
        <v>108</v>
      </c>
    </row>
    <row r="15" spans="1:7" ht="15.75" thickBot="1" x14ac:dyDescent="0.3">
      <c r="A15" s="100"/>
      <c r="B15" s="134">
        <v>45458</v>
      </c>
      <c r="C15" s="101" t="s">
        <v>110</v>
      </c>
      <c r="D15" s="102">
        <v>226</v>
      </c>
      <c r="E15" s="102">
        <f t="shared" ref="E15:E41" si="0">D15/113*13</f>
        <v>26</v>
      </c>
      <c r="F15" s="103" t="s">
        <v>108</v>
      </c>
      <c r="G15" s="103"/>
    </row>
    <row r="16" spans="1:7" x14ac:dyDescent="0.25">
      <c r="B16" s="97"/>
      <c r="C16" s="97"/>
      <c r="D16" s="98"/>
      <c r="E16" s="98">
        <f t="shared" si="0"/>
        <v>0</v>
      </c>
      <c r="F16" s="99"/>
      <c r="G16" s="99"/>
    </row>
    <row r="17" spans="2:7" x14ac:dyDescent="0.25">
      <c r="B17" s="92"/>
      <c r="C17" s="92"/>
      <c r="D17" s="94"/>
      <c r="E17" s="94">
        <f t="shared" si="0"/>
        <v>0</v>
      </c>
      <c r="F17" s="96"/>
      <c r="G17" s="96"/>
    </row>
    <row r="18" spans="2:7" x14ac:dyDescent="0.25">
      <c r="B18" s="92"/>
      <c r="C18" s="92"/>
      <c r="D18" s="94"/>
      <c r="E18" s="94">
        <f t="shared" si="0"/>
        <v>0</v>
      </c>
      <c r="F18" s="96"/>
      <c r="G18" s="96"/>
    </row>
    <row r="19" spans="2:7" x14ac:dyDescent="0.25">
      <c r="B19" s="92"/>
      <c r="C19" s="92"/>
      <c r="D19" s="94"/>
      <c r="E19" s="94">
        <f t="shared" si="0"/>
        <v>0</v>
      </c>
      <c r="F19" s="96"/>
      <c r="G19" s="96"/>
    </row>
    <row r="20" spans="2:7" x14ac:dyDescent="0.25">
      <c r="B20" s="92"/>
      <c r="C20" s="92"/>
      <c r="D20" s="94"/>
      <c r="E20" s="94">
        <f t="shared" si="0"/>
        <v>0</v>
      </c>
      <c r="F20" s="96"/>
      <c r="G20" s="96"/>
    </row>
    <row r="21" spans="2:7" x14ac:dyDescent="0.25">
      <c r="B21" s="92"/>
      <c r="C21" s="92"/>
      <c r="D21" s="94"/>
      <c r="E21" s="94">
        <f t="shared" si="0"/>
        <v>0</v>
      </c>
      <c r="F21" s="96"/>
      <c r="G21" s="96"/>
    </row>
    <row r="22" spans="2:7" x14ac:dyDescent="0.25">
      <c r="B22" s="92"/>
      <c r="C22" s="92"/>
      <c r="D22" s="94"/>
      <c r="E22" s="94">
        <f t="shared" si="0"/>
        <v>0</v>
      </c>
      <c r="F22" s="96"/>
      <c r="G22" s="96"/>
    </row>
    <row r="23" spans="2:7" x14ac:dyDescent="0.25">
      <c r="B23" s="92"/>
      <c r="C23" s="92"/>
      <c r="D23" s="94"/>
      <c r="E23" s="94">
        <f t="shared" si="0"/>
        <v>0</v>
      </c>
      <c r="F23" s="96"/>
      <c r="G23" s="96"/>
    </row>
    <row r="24" spans="2:7" x14ac:dyDescent="0.25">
      <c r="B24" s="92"/>
      <c r="C24" s="92"/>
      <c r="D24" s="94"/>
      <c r="E24" s="94">
        <f t="shared" si="0"/>
        <v>0</v>
      </c>
      <c r="F24" s="96"/>
      <c r="G24" s="96"/>
    </row>
    <row r="25" spans="2:7" x14ac:dyDescent="0.25">
      <c r="B25" s="92"/>
      <c r="C25" s="92"/>
      <c r="D25" s="94"/>
      <c r="E25" s="94">
        <f t="shared" si="0"/>
        <v>0</v>
      </c>
      <c r="F25" s="96"/>
      <c r="G25" s="96"/>
    </row>
    <row r="26" spans="2:7" x14ac:dyDescent="0.25">
      <c r="B26" s="92"/>
      <c r="C26" s="92"/>
      <c r="D26" s="94"/>
      <c r="E26" s="94">
        <f t="shared" si="0"/>
        <v>0</v>
      </c>
      <c r="F26" s="96"/>
      <c r="G26" s="96"/>
    </row>
    <row r="27" spans="2:7" x14ac:dyDescent="0.25">
      <c r="B27" s="92"/>
      <c r="C27" s="92"/>
      <c r="D27" s="94"/>
      <c r="E27" s="94">
        <f t="shared" si="0"/>
        <v>0</v>
      </c>
      <c r="F27" s="96"/>
      <c r="G27" s="96"/>
    </row>
    <row r="28" spans="2:7" x14ac:dyDescent="0.25">
      <c r="B28" s="92"/>
      <c r="C28" s="92"/>
      <c r="D28" s="94"/>
      <c r="E28" s="94">
        <f t="shared" si="0"/>
        <v>0</v>
      </c>
      <c r="F28" s="96"/>
      <c r="G28" s="96"/>
    </row>
    <row r="29" spans="2:7" x14ac:dyDescent="0.25">
      <c r="B29" s="92"/>
      <c r="C29" s="92"/>
      <c r="D29" s="94"/>
      <c r="E29" s="94">
        <f t="shared" si="0"/>
        <v>0</v>
      </c>
      <c r="F29" s="96"/>
      <c r="G29" s="96"/>
    </row>
    <row r="30" spans="2:7" x14ac:dyDescent="0.25">
      <c r="B30" s="92"/>
      <c r="C30" s="92"/>
      <c r="D30" s="94"/>
      <c r="E30" s="94">
        <f t="shared" si="0"/>
        <v>0</v>
      </c>
      <c r="F30" s="96"/>
      <c r="G30" s="96"/>
    </row>
    <row r="31" spans="2:7" x14ac:dyDescent="0.25">
      <c r="B31" s="92"/>
      <c r="C31" s="92"/>
      <c r="D31" s="94"/>
      <c r="E31" s="94">
        <f t="shared" si="0"/>
        <v>0</v>
      </c>
      <c r="F31" s="96"/>
      <c r="G31" s="96"/>
    </row>
    <row r="32" spans="2:7" x14ac:dyDescent="0.25">
      <c r="B32" s="92"/>
      <c r="C32" s="92"/>
      <c r="D32" s="94"/>
      <c r="E32" s="94">
        <f t="shared" si="0"/>
        <v>0</v>
      </c>
      <c r="F32" s="96"/>
      <c r="G32" s="96"/>
    </row>
    <row r="33" spans="2:7" x14ac:dyDescent="0.25">
      <c r="B33" s="92"/>
      <c r="C33" s="92"/>
      <c r="D33" s="94"/>
      <c r="E33" s="94">
        <f t="shared" si="0"/>
        <v>0</v>
      </c>
      <c r="F33" s="96"/>
      <c r="G33" s="96"/>
    </row>
    <row r="34" spans="2:7" x14ac:dyDescent="0.25">
      <c r="B34" s="92"/>
      <c r="C34" s="92"/>
      <c r="D34" s="94"/>
      <c r="E34" s="94">
        <f t="shared" si="0"/>
        <v>0</v>
      </c>
      <c r="F34" s="96"/>
      <c r="G34" s="96"/>
    </row>
    <row r="35" spans="2:7" x14ac:dyDescent="0.25">
      <c r="B35" s="92"/>
      <c r="C35" s="92"/>
      <c r="D35" s="94"/>
      <c r="E35" s="94">
        <f t="shared" si="0"/>
        <v>0</v>
      </c>
      <c r="F35" s="96"/>
      <c r="G35" s="96"/>
    </row>
    <row r="36" spans="2:7" x14ac:dyDescent="0.25">
      <c r="B36" s="92"/>
      <c r="C36" s="92"/>
      <c r="D36" s="94"/>
      <c r="E36" s="94">
        <f t="shared" si="0"/>
        <v>0</v>
      </c>
      <c r="F36" s="96"/>
      <c r="G36" s="96"/>
    </row>
    <row r="37" spans="2:7" x14ac:dyDescent="0.25">
      <c r="B37" s="92"/>
      <c r="C37" s="92"/>
      <c r="D37" s="94"/>
      <c r="E37" s="94">
        <f t="shared" si="0"/>
        <v>0</v>
      </c>
      <c r="F37" s="96"/>
      <c r="G37" s="96"/>
    </row>
    <row r="38" spans="2:7" x14ac:dyDescent="0.25">
      <c r="B38" s="92"/>
      <c r="C38" s="92"/>
      <c r="D38" s="94"/>
      <c r="E38" s="94">
        <f t="shared" si="0"/>
        <v>0</v>
      </c>
      <c r="F38" s="96"/>
      <c r="G38" s="96"/>
    </row>
    <row r="39" spans="2:7" x14ac:dyDescent="0.25">
      <c r="B39" s="92"/>
      <c r="C39" s="92"/>
      <c r="D39" s="94"/>
      <c r="E39" s="94">
        <f t="shared" si="0"/>
        <v>0</v>
      </c>
      <c r="F39" s="96"/>
      <c r="G39" s="96"/>
    </row>
    <row r="40" spans="2:7" x14ac:dyDescent="0.25">
      <c r="B40" s="92"/>
      <c r="C40" s="92"/>
      <c r="D40" s="94"/>
      <c r="E40" s="94">
        <f t="shared" si="0"/>
        <v>0</v>
      </c>
      <c r="F40" s="96"/>
      <c r="G40" s="96"/>
    </row>
    <row r="41" spans="2:7" x14ac:dyDescent="0.25">
      <c r="B41" s="92"/>
      <c r="C41" s="92"/>
      <c r="D41" s="94"/>
      <c r="E41" s="94">
        <f t="shared" si="0"/>
        <v>0</v>
      </c>
      <c r="F41" s="96"/>
      <c r="G41" s="96"/>
    </row>
  </sheetData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Client Instructions</vt:lpstr>
      <vt:lpstr>Summary</vt:lpstr>
      <vt:lpstr>Additional Items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 Machine</dc:creator>
  <cp:lastModifiedBy>Melanie Stasiuk</cp:lastModifiedBy>
  <cp:lastPrinted>2024-12-03T19:04:18Z</cp:lastPrinted>
  <dcterms:created xsi:type="dcterms:W3CDTF">2013-02-06T18:28:16Z</dcterms:created>
  <dcterms:modified xsi:type="dcterms:W3CDTF">2024-12-10T14:34:35Z</dcterms:modified>
</cp:coreProperties>
</file>