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/Users/karenbowe/Documents/Havasu Community Health Foundation (KB)/Low-Cost Labs Screenings/Outreach Program/"/>
    </mc:Choice>
  </mc:AlternateContent>
  <xr:revisionPtr revIDLastSave="0" documentId="13_ncr:1_{D828A339-48ED-6543-B57F-94928077A04D}" xr6:coauthVersionLast="47" xr6:coauthVersionMax="47" xr10:uidLastSave="{00000000-0000-0000-0000-000000000000}"/>
  <bookViews>
    <workbookView xWindow="0" yWindow="680" windowWidth="30240" windowHeight="17740" xr2:uid="{00000000-000D-0000-FFFF-FFFF00000000}"/>
  </bookViews>
  <sheets>
    <sheet name="Outreach Inventory" sheetId="1" r:id="rId1"/>
    <sheet name="Executive Summary &amp; Report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" i="2" l="1"/>
  <c r="C29" i="2"/>
  <c r="A29" i="2"/>
  <c r="E28" i="2"/>
  <c r="D28" i="2"/>
  <c r="C28" i="2"/>
  <c r="A28" i="2"/>
  <c r="E27" i="2"/>
  <c r="C27" i="2"/>
  <c r="A27" i="2"/>
  <c r="E26" i="2"/>
  <c r="C26" i="2"/>
  <c r="A26" i="2"/>
  <c r="E25" i="2"/>
  <c r="C25" i="2"/>
  <c r="A25" i="2"/>
  <c r="E24" i="2"/>
  <c r="C24" i="2"/>
  <c r="A24" i="2"/>
  <c r="E23" i="2"/>
  <c r="C23" i="2"/>
  <c r="A23" i="2"/>
  <c r="E22" i="2"/>
  <c r="D22" i="2"/>
  <c r="C22" i="2"/>
  <c r="A22" i="2"/>
  <c r="E21" i="2"/>
  <c r="D21" i="2"/>
  <c r="C21" i="2"/>
  <c r="A21" i="2"/>
  <c r="E20" i="2"/>
  <c r="D20" i="2"/>
  <c r="C20" i="2"/>
  <c r="A20" i="2"/>
  <c r="E19" i="2"/>
  <c r="C19" i="2"/>
  <c r="A19" i="2"/>
  <c r="E18" i="2"/>
  <c r="D18" i="2"/>
  <c r="C18" i="2"/>
  <c r="A18" i="2"/>
  <c r="E17" i="2"/>
  <c r="C17" i="2"/>
  <c r="A17" i="2"/>
  <c r="E16" i="2"/>
  <c r="C16" i="2"/>
  <c r="A16" i="2"/>
  <c r="E15" i="2"/>
  <c r="C15" i="2"/>
  <c r="A15" i="2"/>
  <c r="E14" i="2"/>
  <c r="C14" i="2"/>
  <c r="A14" i="2"/>
  <c r="E13" i="2"/>
  <c r="C13" i="2"/>
  <c r="A13" i="2"/>
  <c r="I12" i="2"/>
  <c r="H12" i="2"/>
  <c r="E12" i="2"/>
  <c r="C12" i="2"/>
  <c r="A12" i="2"/>
  <c r="I11" i="2"/>
  <c r="H11" i="2"/>
  <c r="E11" i="2"/>
  <c r="D11" i="2"/>
  <c r="C11" i="2"/>
  <c r="A11" i="2"/>
  <c r="I10" i="2"/>
  <c r="H10" i="2"/>
  <c r="E10" i="2"/>
  <c r="D10" i="2"/>
  <c r="C10" i="2"/>
  <c r="A10" i="2"/>
  <c r="G5" i="2"/>
  <c r="D5" i="2"/>
  <c r="A5" i="2"/>
  <c r="E34" i="1"/>
  <c r="D34" i="1"/>
  <c r="C34" i="1"/>
  <c r="F33" i="1"/>
  <c r="D29" i="2" s="1"/>
  <c r="F32" i="1"/>
  <c r="F31" i="1"/>
  <c r="D27" i="2" s="1"/>
  <c r="F30" i="1"/>
  <c r="D26" i="2" s="1"/>
  <c r="F29" i="1"/>
  <c r="D25" i="2" s="1"/>
  <c r="F28" i="1"/>
  <c r="D24" i="2" s="1"/>
  <c r="F27" i="1"/>
  <c r="D23" i="2" s="1"/>
  <c r="F26" i="1"/>
  <c r="F25" i="1"/>
  <c r="F24" i="1"/>
  <c r="F23" i="1"/>
  <c r="D19" i="2" s="1"/>
  <c r="F22" i="1"/>
  <c r="F21" i="1"/>
  <c r="D17" i="2" s="1"/>
  <c r="F20" i="1"/>
  <c r="D16" i="2" s="1"/>
  <c r="F19" i="1"/>
  <c r="D15" i="2" s="1"/>
  <c r="F18" i="1"/>
  <c r="D14" i="2" s="1"/>
  <c r="F17" i="1"/>
  <c r="D13" i="2" s="1"/>
  <c r="F16" i="1"/>
  <c r="D12" i="2" s="1"/>
  <c r="F15" i="1"/>
  <c r="F14" i="1"/>
  <c r="F34" i="1" l="1"/>
</calcChain>
</file>

<file path=xl/sharedStrings.xml><?xml version="1.0" encoding="utf-8"?>
<sst xmlns="http://schemas.openxmlformats.org/spreadsheetml/2006/main" count="127" uniqueCount="67">
  <si>
    <t>OUTREACH PROGRAM — COLLATERAL INVENTORY &amp; TRACKING FORM</t>
  </si>
  <si>
    <t>BUSINESS INFORMATION</t>
  </si>
  <si>
    <t>CONTACT INFORMATION</t>
  </si>
  <si>
    <t>Business:</t>
  </si>
  <si>
    <t>Name:</t>
  </si>
  <si>
    <t>Specialty:</t>
  </si>
  <si>
    <t>Position:</t>
  </si>
  <si>
    <t>Address:</t>
  </si>
  <si>
    <t>Email Address:</t>
  </si>
  <si>
    <t>City/State/Zip:</t>
  </si>
  <si>
    <t>Phone:</t>
  </si>
  <si>
    <t>Fax:</t>
  </si>
  <si>
    <t>COLLATERAL INVENTORY TRACKING</t>
  </si>
  <si>
    <t>Item Name / Title</t>
  </si>
  <si>
    <t>Collateral Type</t>
  </si>
  <si>
    <t>Initial Count
(Starting)</t>
  </si>
  <si>
    <t>Refilled (+)
Added</t>
  </si>
  <si>
    <t>Removed (–)
Damaged/Outdated</t>
  </si>
  <si>
    <t>Final On-Hand
(Ending Count)</t>
  </si>
  <si>
    <t>Reorder Needed?</t>
  </si>
  <si>
    <t>Date</t>
  </si>
  <si>
    <t>Breast Cancer Questions</t>
  </si>
  <si>
    <t>Brochure</t>
  </si>
  <si>
    <t>Yes</t>
  </si>
  <si>
    <t>2026-07-20</t>
  </si>
  <si>
    <t>Cancer Association of Havasu</t>
  </si>
  <si>
    <t>No</t>
  </si>
  <si>
    <t>Cancer Mammo QA</t>
  </si>
  <si>
    <t>COPD Bootcamp</t>
  </si>
  <si>
    <t>Dementia Connection of Havasu</t>
  </si>
  <si>
    <t>Diabetes</t>
  </si>
  <si>
    <t>Food Bank</t>
  </si>
  <si>
    <t>Flyer</t>
  </si>
  <si>
    <t>HCHF General</t>
  </si>
  <si>
    <t>Hydrotherapy Water Exercise</t>
  </si>
  <si>
    <t>Low Cost Labs &amp; Screenings</t>
  </si>
  <si>
    <t>Parkinson’s</t>
  </si>
  <si>
    <t>Program Flyer</t>
  </si>
  <si>
    <t>Stroke brochure</t>
  </si>
  <si>
    <t>Tax Credits</t>
  </si>
  <si>
    <t>VDT</t>
  </si>
  <si>
    <t>Veterans' Alumni Association</t>
  </si>
  <si>
    <t>Veterans’ Health</t>
  </si>
  <si>
    <t>Veterans' Stonebridge</t>
  </si>
  <si>
    <t>Volunteer Applications</t>
  </si>
  <si>
    <t>Form</t>
  </si>
  <si>
    <t>YOUmatter;</t>
  </si>
  <si>
    <t>Total Inventory</t>
  </si>
  <si>
    <t>NOTES &amp; ACTION ITEMS</t>
  </si>
  <si>
    <t>Reason for Removal / Special Instructions:</t>
  </si>
  <si>
    <t>Removed 40 Cancer Mammo QA brochures due to outdated contact details.</t>
  </si>
  <si>
    <t>OUTREACH PROGRAM — EXECUTIVE INVENTORY DASHBOARD</t>
  </si>
  <si>
    <t>TOTAL ITEMS TRACKED</t>
  </si>
  <si>
    <t>TOTAL REMOVED / DISTRIBUTED</t>
  </si>
  <si>
    <t>ITEMS REORDER NEEDED</t>
  </si>
  <si>
    <t>REORDER ALERT REPORT (ITEMS REQUIRING ACTION)</t>
  </si>
  <si>
    <t>INVENTORY BY COLLATERAL TYPE</t>
  </si>
  <si>
    <t>Final On-Hand</t>
  </si>
  <si>
    <t>Reorder Status</t>
  </si>
  <si>
    <t>Type</t>
  </si>
  <si>
    <t>Total Items</t>
  </si>
  <si>
    <t>Total Distributed</t>
  </si>
  <si>
    <t>Havasu Regional Medical Center</t>
  </si>
  <si>
    <t>101 Civic CenterLane</t>
  </si>
  <si>
    <t>Lake Havasu City AZ 86403</t>
  </si>
  <si>
    <t>928-855-8185</t>
  </si>
  <si>
    <t>Loction: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</si>
</sst>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</font>
    <font>
      <b/>
      <sz val="11"/>
      <color rgb="FF1F4E78"/>
      <name val="Calibri"/>
      <family val="2"/>
    </font>
    <font>
      <b/>
      <sz val="10"/>
      <color rgb="FF333333"/>
      <name val="Calibri"/>
      <family val="2"/>
    </font>
    <font>
      <sz val="10"/>
      <color rgb="FF000000"/>
      <name val="Calibri"/>
      <family val="2"/>
    </font>
    <font>
      <b/>
      <sz val="11"/>
      <color rgb="FFFFFFFF"/>
      <name val="Calibri"/>
      <family val="2"/>
    </font>
    <font>
      <b/>
      <sz val="10"/>
      <color rgb="FF000000"/>
      <name val="Calibri"/>
      <family val="2"/>
    </font>
    <font>
      <b/>
      <sz val="10"/>
      <color rgb="FFC00000"/>
      <name val="Calibri"/>
      <family val="2"/>
    </font>
    <font>
      <i/>
      <sz val="9"/>
      <color rgb="FF555555"/>
      <name val="Calibri"/>
      <family val="2"/>
    </font>
    <font>
      <b/>
      <sz val="9"/>
      <color rgb="FF1F4E78"/>
      <name val="Calibri"/>
      <family val="2"/>
    </font>
    <font>
      <b/>
      <sz val="18"/>
      <color rgb="FF1F4E7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rgb="FFD9E1F2"/>
        <bgColor rgb="FFD9E1F2"/>
      </patternFill>
    </fill>
    <fill>
      <patternFill patternType="solid">
        <fgColor rgb="FFF2F2F2"/>
        <bgColor rgb="FFF2F2F2"/>
      </patternFill>
    </fill>
    <fill>
      <patternFill patternType="solid">
        <fgColor rgb="FFFCE4D6"/>
        <bgColor rgb="FFFCE4D6"/>
      </patternFill>
    </fill>
    <fill>
      <patternFill patternType="solid">
        <fgColor rgb="FFF9FAFB"/>
        <bgColor rgb="FFF9FAFB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medium">
        <color rgb="FF1F4E78"/>
      </top>
      <bottom style="medium">
        <color rgb="FF1F4E78"/>
      </bottom>
      <diagonal/>
    </border>
    <border>
      <left/>
      <right/>
      <top style="thin">
        <color rgb="FF1F4E78"/>
      </top>
      <bottom style="double">
        <color rgb="FF1F4E78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 applyAlignment="1">
      <alignment horizontal="right" vertical="center"/>
    </xf>
    <xf numFmtId="0" fontId="5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right" vertical="center"/>
    </xf>
    <xf numFmtId="3" fontId="6" fillId="0" borderId="1" xfId="0" applyNumberFormat="1" applyFont="1" applyBorder="1" applyAlignment="1">
      <alignment horizontal="right" vertical="center"/>
    </xf>
    <xf numFmtId="0" fontId="7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center" vertical="center"/>
    </xf>
    <xf numFmtId="3" fontId="4" fillId="6" borderId="1" xfId="0" applyNumberFormat="1" applyFont="1" applyFill="1" applyBorder="1" applyAlignment="1">
      <alignment horizontal="right" vertical="center"/>
    </xf>
    <xf numFmtId="3" fontId="6" fillId="6" borderId="1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4" fillId="7" borderId="1" xfId="0" applyFont="1" applyFill="1" applyBorder="1" applyAlignment="1">
      <alignment horizontal="left" vertical="center"/>
    </xf>
    <xf numFmtId="0" fontId="4" fillId="7" borderId="1" xfId="0" applyFont="1" applyFill="1" applyBorder="1" applyAlignment="1">
      <alignment horizontal="center" vertical="center"/>
    </xf>
    <xf numFmtId="3" fontId="4" fillId="7" borderId="1" xfId="0" applyNumberFormat="1" applyFont="1" applyFill="1" applyBorder="1" applyAlignment="1">
      <alignment horizontal="right" vertical="center"/>
    </xf>
    <xf numFmtId="3" fontId="6" fillId="7" borderId="1" xfId="0" applyNumberFormat="1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left" vertical="center"/>
    </xf>
    <xf numFmtId="0" fontId="0" fillId="3" borderId="3" xfId="0" applyFill="1" applyBorder="1"/>
    <xf numFmtId="3" fontId="6" fillId="3" borderId="3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2" fillId="3" borderId="0" xfId="0" applyFont="1" applyFill="1" applyAlignment="1">
      <alignment horizontal="left" vertical="center" indent="1"/>
    </xf>
    <xf numFmtId="0" fontId="0" fillId="0" borderId="0" xfId="0"/>
    <xf numFmtId="0" fontId="8" fillId="0" borderId="0" xfId="0" applyFont="1"/>
    <xf numFmtId="0" fontId="4" fillId="4" borderId="1" xfId="0" applyFont="1" applyFill="1" applyBorder="1" applyAlignment="1">
      <alignment horizontal="left" vertical="top" wrapText="1"/>
    </xf>
    <xf numFmtId="0" fontId="0" fillId="4" borderId="1" xfId="0" applyFill="1" applyBorder="1"/>
    <xf numFmtId="0" fontId="4" fillId="4" borderId="1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 indent="1"/>
    </xf>
    <xf numFmtId="0" fontId="0" fillId="2" borderId="0" xfId="0" applyFill="1"/>
    <xf numFmtId="0" fontId="10" fillId="4" borderId="1" xfId="0" applyFont="1" applyFill="1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/>
    <xf numFmtId="0" fontId="9" fillId="3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Material Distribution by Type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'Executive Summary &amp; Reports'!$I$9</c:f>
              <c:strCache>
                <c:ptCount val="1"/>
                <c:pt idx="0">
                  <c:v>Total Distributed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'Executive Summary &amp; Reports'!$G$10:$G$12</c:f>
              <c:strCache>
                <c:ptCount val="3"/>
                <c:pt idx="0">
                  <c:v>Brochure</c:v>
                </c:pt>
                <c:pt idx="1">
                  <c:v>Flyer</c:v>
                </c:pt>
                <c:pt idx="2">
                  <c:v>Form</c:v>
                </c:pt>
              </c:strCache>
            </c:strRef>
          </c:cat>
          <c:val>
            <c:numRef>
              <c:f>'Executive Summary &amp; Reports'!$I$10:$I$12</c:f>
              <c:numCache>
                <c:formatCode>General</c:formatCode>
                <c:ptCount val="3"/>
                <c:pt idx="0">
                  <c:v>266</c:v>
                </c:pt>
                <c:pt idx="1">
                  <c:v>160</c:v>
                </c:pt>
                <c:pt idx="2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16-1548-A283-95B112785F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Collateral Type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Units Distributed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13</xdr:row>
      <xdr:rowOff>0</xdr:rowOff>
    </xdr:from>
    <xdr:ext cx="5040000" cy="25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1"/>
  <sheetViews>
    <sheetView tabSelected="1" workbookViewId="0">
      <selection sqref="A1:XFD1048576"/>
    </sheetView>
  </sheetViews>
  <sheetFormatPr baseColWidth="10" defaultColWidth="8.83203125" defaultRowHeight="15" x14ac:dyDescent="0.2"/>
  <cols>
    <col min="1" max="1" width="32" customWidth="1"/>
    <col min="2" max="2" width="18" customWidth="1"/>
    <col min="3" max="4" width="16" customWidth="1"/>
    <col min="5" max="7" width="18" customWidth="1"/>
    <col min="8" max="8" width="14" customWidth="1"/>
  </cols>
  <sheetData>
    <row r="1" spans="1:8" x14ac:dyDescent="0.2">
      <c r="A1" s="28" t="s">
        <v>0</v>
      </c>
      <c r="B1" s="29"/>
      <c r="C1" s="29"/>
      <c r="D1" s="29"/>
      <c r="E1" s="29"/>
      <c r="F1" s="29"/>
      <c r="G1" s="29"/>
      <c r="H1" s="29"/>
    </row>
    <row r="2" spans="1:8" x14ac:dyDescent="0.2">
      <c r="A2" s="29"/>
      <c r="B2" s="29"/>
      <c r="C2" s="29"/>
      <c r="D2" s="29"/>
      <c r="E2" s="29"/>
      <c r="F2" s="29"/>
      <c r="G2" s="29"/>
      <c r="H2" s="29"/>
    </row>
    <row r="4" spans="1:8" x14ac:dyDescent="0.2">
      <c r="A4" s="22" t="s">
        <v>1</v>
      </c>
      <c r="B4" s="23"/>
      <c r="C4" s="23"/>
      <c r="D4" s="23"/>
      <c r="E4" s="22" t="s">
        <v>2</v>
      </c>
      <c r="F4" s="23"/>
      <c r="G4" s="23"/>
      <c r="H4" s="23"/>
    </row>
    <row r="5" spans="1:8" x14ac:dyDescent="0.2">
      <c r="A5" s="1" t="s">
        <v>3</v>
      </c>
      <c r="B5" s="27" t="s">
        <v>62</v>
      </c>
      <c r="C5" s="27"/>
      <c r="D5" s="27"/>
      <c r="E5" s="1" t="s">
        <v>4</v>
      </c>
      <c r="F5" s="27"/>
      <c r="G5" s="27"/>
      <c r="H5" s="27"/>
    </row>
    <row r="6" spans="1:8" x14ac:dyDescent="0.2">
      <c r="A6" s="1" t="s">
        <v>5</v>
      </c>
      <c r="B6" s="27"/>
      <c r="C6" s="27"/>
      <c r="D6" s="27"/>
      <c r="E6" s="1" t="s">
        <v>6</v>
      </c>
      <c r="F6" s="27"/>
      <c r="G6" s="27"/>
      <c r="H6" s="27"/>
    </row>
    <row r="7" spans="1:8" x14ac:dyDescent="0.2">
      <c r="A7" s="1" t="s">
        <v>7</v>
      </c>
      <c r="B7" s="27" t="s">
        <v>63</v>
      </c>
      <c r="C7" s="27"/>
      <c r="D7" s="27"/>
      <c r="E7" s="1" t="s">
        <v>8</v>
      </c>
      <c r="F7" s="27"/>
      <c r="G7" s="27"/>
      <c r="H7" s="27"/>
    </row>
    <row r="8" spans="1:8" x14ac:dyDescent="0.2">
      <c r="A8" s="1" t="s">
        <v>9</v>
      </c>
      <c r="B8" s="27" t="s">
        <v>64</v>
      </c>
      <c r="C8" s="27"/>
      <c r="D8" s="27"/>
      <c r="E8" s="1" t="s">
        <v>10</v>
      </c>
      <c r="F8" s="27"/>
      <c r="G8" s="27"/>
      <c r="H8" s="27"/>
    </row>
    <row r="9" spans="1:8" x14ac:dyDescent="0.2">
      <c r="A9" s="1" t="s">
        <v>10</v>
      </c>
      <c r="B9" s="27" t="s">
        <v>65</v>
      </c>
      <c r="C9" s="27"/>
      <c r="D9" s="27"/>
    </row>
    <row r="10" spans="1:8" x14ac:dyDescent="0.2">
      <c r="A10" s="1" t="s">
        <v>11</v>
      </c>
      <c r="B10" s="27"/>
      <c r="C10" s="27"/>
      <c r="D10" s="27"/>
      <c r="E10" s="1" t="s">
        <v>66</v>
      </c>
      <c r="F10" s="27"/>
      <c r="G10" s="27"/>
      <c r="H10" s="27"/>
    </row>
    <row r="12" spans="1:8" x14ac:dyDescent="0.2">
      <c r="A12" s="22" t="s">
        <v>12</v>
      </c>
      <c r="B12" s="23"/>
      <c r="C12" s="23"/>
      <c r="D12" s="23"/>
      <c r="E12" s="23"/>
      <c r="F12" s="23"/>
      <c r="G12" s="23"/>
      <c r="H12" s="23"/>
    </row>
    <row r="13" spans="1:8" ht="28" customHeight="1" x14ac:dyDescent="0.2">
      <c r="A13" s="2" t="s">
        <v>13</v>
      </c>
      <c r="B13" s="2" t="s">
        <v>14</v>
      </c>
      <c r="C13" s="2" t="s">
        <v>15</v>
      </c>
      <c r="D13" s="2" t="s">
        <v>16</v>
      </c>
      <c r="E13" s="2" t="s">
        <v>17</v>
      </c>
      <c r="F13" s="2" t="s">
        <v>18</v>
      </c>
      <c r="G13" s="2" t="s">
        <v>19</v>
      </c>
      <c r="H13" s="2" t="s">
        <v>20</v>
      </c>
    </row>
    <row r="14" spans="1:8" ht="20" customHeight="1" x14ac:dyDescent="0.2">
      <c r="A14" s="3" t="s">
        <v>21</v>
      </c>
      <c r="B14" s="4" t="s">
        <v>22</v>
      </c>
      <c r="C14" s="5">
        <v>10</v>
      </c>
      <c r="D14" s="5">
        <v>0</v>
      </c>
      <c r="E14" s="5">
        <v>8</v>
      </c>
      <c r="F14" s="6">
        <f t="shared" ref="F14:F33" si="0">IF(COUNT(C14:E14)&gt;0, N(C14)+N(D14)-N(E14), "")</f>
        <v>2</v>
      </c>
      <c r="G14" s="7" t="s">
        <v>23</v>
      </c>
      <c r="H14" s="4" t="s">
        <v>24</v>
      </c>
    </row>
    <row r="15" spans="1:8" ht="20" customHeight="1" x14ac:dyDescent="0.2">
      <c r="A15" s="8" t="s">
        <v>25</v>
      </c>
      <c r="B15" s="9" t="s">
        <v>22</v>
      </c>
      <c r="C15" s="10">
        <v>15</v>
      </c>
      <c r="D15" s="10">
        <v>50</v>
      </c>
      <c r="E15" s="10">
        <v>2</v>
      </c>
      <c r="F15" s="11">
        <f t="shared" si="0"/>
        <v>63</v>
      </c>
      <c r="G15" s="12" t="s">
        <v>26</v>
      </c>
      <c r="H15" s="9" t="s">
        <v>24</v>
      </c>
    </row>
    <row r="16" spans="1:8" ht="20" customHeight="1" x14ac:dyDescent="0.2">
      <c r="A16" s="3" t="s">
        <v>27</v>
      </c>
      <c r="B16" s="4" t="s">
        <v>22</v>
      </c>
      <c r="C16" s="5">
        <v>40</v>
      </c>
      <c r="D16" s="5">
        <v>0</v>
      </c>
      <c r="E16" s="5">
        <v>40</v>
      </c>
      <c r="F16" s="6">
        <f t="shared" si="0"/>
        <v>0</v>
      </c>
      <c r="G16" s="7" t="s">
        <v>23</v>
      </c>
      <c r="H16" s="4" t="s">
        <v>24</v>
      </c>
    </row>
    <row r="17" spans="1:8" ht="20" customHeight="1" x14ac:dyDescent="0.2">
      <c r="A17" s="8" t="s">
        <v>28</v>
      </c>
      <c r="B17" s="9" t="s">
        <v>22</v>
      </c>
      <c r="C17" s="10">
        <v>25</v>
      </c>
      <c r="D17" s="10">
        <v>10</v>
      </c>
      <c r="E17" s="10">
        <v>5</v>
      </c>
      <c r="F17" s="11">
        <f t="shared" si="0"/>
        <v>30</v>
      </c>
      <c r="G17" s="12" t="s">
        <v>26</v>
      </c>
      <c r="H17" s="9" t="s">
        <v>24</v>
      </c>
    </row>
    <row r="18" spans="1:8" ht="20" customHeight="1" x14ac:dyDescent="0.2">
      <c r="A18" s="3" t="s">
        <v>29</v>
      </c>
      <c r="B18" s="4" t="s">
        <v>22</v>
      </c>
      <c r="C18" s="5">
        <v>30</v>
      </c>
      <c r="D18" s="5">
        <v>0</v>
      </c>
      <c r="E18" s="5">
        <v>25</v>
      </c>
      <c r="F18" s="6">
        <f t="shared" si="0"/>
        <v>5</v>
      </c>
      <c r="G18" s="7" t="s">
        <v>23</v>
      </c>
      <c r="H18" s="4" t="s">
        <v>24</v>
      </c>
    </row>
    <row r="19" spans="1:8" ht="20" customHeight="1" x14ac:dyDescent="0.2">
      <c r="A19" s="8" t="s">
        <v>30</v>
      </c>
      <c r="B19" s="9" t="s">
        <v>22</v>
      </c>
      <c r="C19" s="10">
        <v>50</v>
      </c>
      <c r="D19" s="10">
        <v>20</v>
      </c>
      <c r="E19" s="10">
        <v>15</v>
      </c>
      <c r="F19" s="11">
        <f t="shared" si="0"/>
        <v>55</v>
      </c>
      <c r="G19" s="12" t="s">
        <v>26</v>
      </c>
      <c r="H19" s="9" t="s">
        <v>24</v>
      </c>
    </row>
    <row r="20" spans="1:8" ht="20" customHeight="1" x14ac:dyDescent="0.2">
      <c r="A20" s="3" t="s">
        <v>31</v>
      </c>
      <c r="B20" s="4" t="s">
        <v>32</v>
      </c>
      <c r="C20" s="5">
        <v>100</v>
      </c>
      <c r="D20" s="5">
        <v>0</v>
      </c>
      <c r="E20" s="5">
        <v>85</v>
      </c>
      <c r="F20" s="6">
        <f t="shared" si="0"/>
        <v>15</v>
      </c>
      <c r="G20" s="7" t="s">
        <v>23</v>
      </c>
      <c r="H20" s="4" t="s">
        <v>24</v>
      </c>
    </row>
    <row r="21" spans="1:8" ht="20" customHeight="1" x14ac:dyDescent="0.2">
      <c r="A21" s="8" t="s">
        <v>33</v>
      </c>
      <c r="B21" s="9" t="s">
        <v>22</v>
      </c>
      <c r="C21" s="10">
        <v>45</v>
      </c>
      <c r="D21" s="10">
        <v>15</v>
      </c>
      <c r="E21" s="10">
        <v>10</v>
      </c>
      <c r="F21" s="11">
        <f t="shared" si="0"/>
        <v>50</v>
      </c>
      <c r="G21" s="12" t="s">
        <v>26</v>
      </c>
      <c r="H21" s="9" t="s">
        <v>24</v>
      </c>
    </row>
    <row r="22" spans="1:8" ht="20" customHeight="1" x14ac:dyDescent="0.2">
      <c r="A22" s="3" t="s">
        <v>34</v>
      </c>
      <c r="B22" s="4" t="s">
        <v>22</v>
      </c>
      <c r="C22" s="5">
        <v>20</v>
      </c>
      <c r="D22" s="5">
        <v>0</v>
      </c>
      <c r="E22" s="5">
        <v>18</v>
      </c>
      <c r="F22" s="6">
        <f t="shared" si="0"/>
        <v>2</v>
      </c>
      <c r="G22" s="7" t="s">
        <v>23</v>
      </c>
      <c r="H22" s="4" t="s">
        <v>24</v>
      </c>
    </row>
    <row r="23" spans="1:8" ht="20" customHeight="1" x14ac:dyDescent="0.2">
      <c r="A23" s="8" t="s">
        <v>35</v>
      </c>
      <c r="B23" s="9" t="s">
        <v>32</v>
      </c>
      <c r="C23" s="10">
        <v>60</v>
      </c>
      <c r="D23" s="10">
        <v>50</v>
      </c>
      <c r="E23" s="10">
        <v>40</v>
      </c>
      <c r="F23" s="11">
        <f t="shared" si="0"/>
        <v>70</v>
      </c>
      <c r="G23" s="12" t="s">
        <v>26</v>
      </c>
      <c r="H23" s="9" t="s">
        <v>24</v>
      </c>
    </row>
    <row r="24" spans="1:8" ht="20" customHeight="1" x14ac:dyDescent="0.2">
      <c r="A24" s="3" t="s">
        <v>36</v>
      </c>
      <c r="B24" s="4" t="s">
        <v>22</v>
      </c>
      <c r="C24" s="5">
        <v>15</v>
      </c>
      <c r="D24" s="5">
        <v>0</v>
      </c>
      <c r="E24" s="5">
        <v>12</v>
      </c>
      <c r="F24" s="6">
        <f t="shared" si="0"/>
        <v>3</v>
      </c>
      <c r="G24" s="7" t="s">
        <v>23</v>
      </c>
      <c r="H24" s="4" t="s">
        <v>24</v>
      </c>
    </row>
    <row r="25" spans="1:8" ht="20" customHeight="1" x14ac:dyDescent="0.2">
      <c r="A25" s="8" t="s">
        <v>37</v>
      </c>
      <c r="B25" s="9" t="s">
        <v>32</v>
      </c>
      <c r="C25" s="10">
        <v>80</v>
      </c>
      <c r="D25" s="10">
        <v>20</v>
      </c>
      <c r="E25" s="10">
        <v>30</v>
      </c>
      <c r="F25" s="11">
        <f t="shared" si="0"/>
        <v>70</v>
      </c>
      <c r="G25" s="12" t="s">
        <v>26</v>
      </c>
      <c r="H25" s="9" t="s">
        <v>24</v>
      </c>
    </row>
    <row r="26" spans="1:8" ht="20" customHeight="1" x14ac:dyDescent="0.2">
      <c r="A26" s="3" t="s">
        <v>38</v>
      </c>
      <c r="B26" s="4" t="s">
        <v>22</v>
      </c>
      <c r="C26" s="5">
        <v>35</v>
      </c>
      <c r="D26" s="5">
        <v>0</v>
      </c>
      <c r="E26" s="5">
        <v>30</v>
      </c>
      <c r="F26" s="6">
        <f t="shared" si="0"/>
        <v>5</v>
      </c>
      <c r="G26" s="7" t="s">
        <v>23</v>
      </c>
      <c r="H26" s="4" t="s">
        <v>24</v>
      </c>
    </row>
    <row r="27" spans="1:8" ht="20" customHeight="1" x14ac:dyDescent="0.2">
      <c r="A27" s="8" t="s">
        <v>39</v>
      </c>
      <c r="B27" s="9" t="s">
        <v>32</v>
      </c>
      <c r="C27" s="10">
        <v>40</v>
      </c>
      <c r="D27" s="10">
        <v>0</v>
      </c>
      <c r="E27" s="10">
        <v>5</v>
      </c>
      <c r="F27" s="11">
        <f t="shared" si="0"/>
        <v>35</v>
      </c>
      <c r="G27" s="12" t="s">
        <v>26</v>
      </c>
      <c r="H27" s="9" t="s">
        <v>24</v>
      </c>
    </row>
    <row r="28" spans="1:8" ht="20" customHeight="1" x14ac:dyDescent="0.2">
      <c r="A28" s="3" t="s">
        <v>40</v>
      </c>
      <c r="B28" s="4" t="s">
        <v>22</v>
      </c>
      <c r="C28" s="5">
        <v>15</v>
      </c>
      <c r="D28" s="5">
        <v>10</v>
      </c>
      <c r="E28" s="5">
        <v>20</v>
      </c>
      <c r="F28" s="6">
        <f t="shared" si="0"/>
        <v>5</v>
      </c>
      <c r="G28" s="7" t="s">
        <v>23</v>
      </c>
      <c r="H28" s="4" t="s">
        <v>24</v>
      </c>
    </row>
    <row r="29" spans="1:8" ht="20" customHeight="1" x14ac:dyDescent="0.2">
      <c r="A29" s="3" t="s">
        <v>41</v>
      </c>
      <c r="B29" s="4" t="s">
        <v>22</v>
      </c>
      <c r="C29" s="5">
        <v>25</v>
      </c>
      <c r="D29" s="5">
        <v>0</v>
      </c>
      <c r="E29" s="5">
        <v>20</v>
      </c>
      <c r="F29" s="6">
        <f t="shared" si="0"/>
        <v>5</v>
      </c>
      <c r="G29" s="7" t="s">
        <v>23</v>
      </c>
      <c r="H29" s="4" t="s">
        <v>24</v>
      </c>
    </row>
    <row r="30" spans="1:8" ht="20" customHeight="1" x14ac:dyDescent="0.2">
      <c r="A30" s="13" t="s">
        <v>42</v>
      </c>
      <c r="B30" s="14" t="s">
        <v>22</v>
      </c>
      <c r="C30" s="15">
        <v>50</v>
      </c>
      <c r="D30" s="15">
        <v>25</v>
      </c>
      <c r="E30" s="15">
        <v>15</v>
      </c>
      <c r="F30" s="16">
        <f t="shared" si="0"/>
        <v>60</v>
      </c>
      <c r="G30" s="12" t="s">
        <v>26</v>
      </c>
      <c r="H30" s="14" t="s">
        <v>24</v>
      </c>
    </row>
    <row r="31" spans="1:8" ht="20" customHeight="1" x14ac:dyDescent="0.2">
      <c r="A31" s="3" t="s">
        <v>43</v>
      </c>
      <c r="B31" s="4" t="s">
        <v>22</v>
      </c>
      <c r="C31" s="5">
        <v>20</v>
      </c>
      <c r="D31" s="5">
        <v>0</v>
      </c>
      <c r="E31" s="5">
        <v>18</v>
      </c>
      <c r="F31" s="6">
        <f t="shared" si="0"/>
        <v>2</v>
      </c>
      <c r="G31" s="7" t="s">
        <v>23</v>
      </c>
      <c r="H31" s="4" t="s">
        <v>24</v>
      </c>
    </row>
    <row r="32" spans="1:8" ht="20" customHeight="1" x14ac:dyDescent="0.2">
      <c r="A32" s="13" t="s">
        <v>44</v>
      </c>
      <c r="B32" s="14" t="s">
        <v>45</v>
      </c>
      <c r="C32" s="15">
        <v>60</v>
      </c>
      <c r="D32" s="15">
        <v>40</v>
      </c>
      <c r="E32" s="15">
        <v>50</v>
      </c>
      <c r="F32" s="16">
        <f t="shared" si="0"/>
        <v>50</v>
      </c>
      <c r="G32" s="12" t="s">
        <v>26</v>
      </c>
      <c r="H32" s="14" t="s">
        <v>24</v>
      </c>
    </row>
    <row r="33" spans="1:8" ht="20" customHeight="1" x14ac:dyDescent="0.2">
      <c r="A33" s="3" t="s">
        <v>46</v>
      </c>
      <c r="B33" s="4" t="s">
        <v>22</v>
      </c>
      <c r="C33" s="5">
        <v>30</v>
      </c>
      <c r="D33" s="5">
        <v>0</v>
      </c>
      <c r="E33" s="5">
        <v>28</v>
      </c>
      <c r="F33" s="6">
        <f t="shared" si="0"/>
        <v>2</v>
      </c>
      <c r="G33" s="7" t="s">
        <v>23</v>
      </c>
      <c r="H33" s="4" t="s">
        <v>24</v>
      </c>
    </row>
    <row r="34" spans="1:8" ht="22" customHeight="1" x14ac:dyDescent="0.2">
      <c r="A34" s="17" t="s">
        <v>47</v>
      </c>
      <c r="B34" s="18"/>
      <c r="C34" s="19">
        <f>SUM(C14:C33)</f>
        <v>765</v>
      </c>
      <c r="D34" s="19">
        <f>SUM(D14:D33)</f>
        <v>240</v>
      </c>
      <c r="E34" s="19">
        <f>SUM(E14:E33)</f>
        <v>476</v>
      </c>
      <c r="F34" s="19">
        <f>SUM(F14:F33)</f>
        <v>529</v>
      </c>
      <c r="G34" s="18"/>
      <c r="H34" s="18"/>
    </row>
    <row r="36" spans="1:8" x14ac:dyDescent="0.2">
      <c r="A36" s="22" t="s">
        <v>48</v>
      </c>
      <c r="B36" s="23"/>
      <c r="C36" s="23"/>
      <c r="D36" s="23"/>
      <c r="E36" s="23"/>
      <c r="F36" s="23"/>
      <c r="G36" s="23"/>
      <c r="H36" s="23"/>
    </row>
    <row r="37" spans="1:8" x14ac:dyDescent="0.2">
      <c r="A37" s="24" t="s">
        <v>49</v>
      </c>
      <c r="B37" s="23"/>
      <c r="C37" s="23"/>
      <c r="D37" s="23"/>
      <c r="E37" s="23"/>
      <c r="F37" s="23"/>
      <c r="G37" s="23"/>
      <c r="H37" s="23"/>
    </row>
    <row r="38" spans="1:8" x14ac:dyDescent="0.2">
      <c r="A38" s="25" t="s">
        <v>50</v>
      </c>
      <c r="B38" s="26"/>
      <c r="C38" s="26"/>
      <c r="D38" s="26"/>
      <c r="E38" s="26"/>
      <c r="F38" s="26"/>
      <c r="G38" s="26"/>
      <c r="H38" s="26"/>
    </row>
    <row r="39" spans="1:8" x14ac:dyDescent="0.2">
      <c r="A39" s="26"/>
      <c r="B39" s="26"/>
      <c r="C39" s="26"/>
      <c r="D39" s="26"/>
      <c r="E39" s="26"/>
      <c r="F39" s="26"/>
      <c r="G39" s="26"/>
      <c r="H39" s="26"/>
    </row>
    <row r="40" spans="1:8" x14ac:dyDescent="0.2">
      <c r="A40" s="26"/>
      <c r="B40" s="26"/>
      <c r="C40" s="26"/>
      <c r="D40" s="26"/>
      <c r="E40" s="26"/>
      <c r="F40" s="26"/>
      <c r="G40" s="26"/>
      <c r="H40" s="26"/>
    </row>
    <row r="41" spans="1:8" x14ac:dyDescent="0.2">
      <c r="A41" s="26"/>
      <c r="B41" s="26"/>
      <c r="C41" s="26"/>
      <c r="D41" s="26"/>
      <c r="E41" s="26"/>
      <c r="F41" s="26"/>
      <c r="G41" s="26"/>
      <c r="H41" s="26"/>
    </row>
  </sheetData>
  <mergeCells count="18">
    <mergeCell ref="A38:H41"/>
    <mergeCell ref="A4:D4"/>
    <mergeCell ref="B8:D8"/>
    <mergeCell ref="E4:H4"/>
    <mergeCell ref="F8:H8"/>
    <mergeCell ref="B9:D9"/>
    <mergeCell ref="A36:H36"/>
    <mergeCell ref="F7:H7"/>
    <mergeCell ref="A37:H37"/>
    <mergeCell ref="B10:D10"/>
    <mergeCell ref="A12:H12"/>
    <mergeCell ref="B5:D5"/>
    <mergeCell ref="F6:H6"/>
    <mergeCell ref="F5:H5"/>
    <mergeCell ref="F10:H10"/>
    <mergeCell ref="A1:H2"/>
    <mergeCell ref="B6:D6"/>
    <mergeCell ref="B7:D7"/>
  </mergeCells>
  <dataValidations count="2">
    <dataValidation type="list" allowBlank="1" sqref="G14:G33" xr:uid="{00000000-0002-0000-0000-000000000000}">
      <formula1>"Yes,No"</formula1>
    </dataValidation>
    <dataValidation type="list" allowBlank="1" sqref="B14:B33" xr:uid="{00000000-0002-0000-0000-000001000000}">
      <formula1>"Brochure,Flyer,Form,Poster,Other"</formula1>
    </dataValidation>
  </dataValidations>
  <pageMargins left="0.75" right="0.75" top="1" bottom="1" header="0.5" footer="0.5"/>
  <pageSetup scale="69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9"/>
  <sheetViews>
    <sheetView workbookViewId="0">
      <selection sqref="A1:I2"/>
    </sheetView>
  </sheetViews>
  <sheetFormatPr baseColWidth="10" defaultColWidth="8.83203125" defaultRowHeight="15" x14ac:dyDescent="0.2"/>
  <cols>
    <col min="1" max="2" width="18" customWidth="1"/>
    <col min="3" max="3" width="16" customWidth="1"/>
    <col min="4" max="4" width="14" customWidth="1"/>
    <col min="5" max="5" width="16" customWidth="1"/>
    <col min="6" max="6" width="4" customWidth="1"/>
    <col min="7" max="7" width="16" customWidth="1"/>
    <col min="8" max="8" width="14" customWidth="1"/>
    <col min="9" max="9" width="18" customWidth="1"/>
  </cols>
  <sheetData>
    <row r="1" spans="1:9" x14ac:dyDescent="0.2">
      <c r="A1" s="28" t="s">
        <v>51</v>
      </c>
      <c r="B1" s="29"/>
      <c r="C1" s="29"/>
      <c r="D1" s="29"/>
      <c r="E1" s="29"/>
      <c r="F1" s="29"/>
      <c r="G1" s="29"/>
      <c r="H1" s="29"/>
      <c r="I1" s="29"/>
    </row>
    <row r="2" spans="1:9" x14ac:dyDescent="0.2">
      <c r="A2" s="29"/>
      <c r="B2" s="29"/>
      <c r="C2" s="29"/>
      <c r="D2" s="29"/>
      <c r="E2" s="29"/>
      <c r="F2" s="29"/>
      <c r="G2" s="29"/>
      <c r="H2" s="29"/>
      <c r="I2" s="29"/>
    </row>
    <row r="4" spans="1:9" x14ac:dyDescent="0.2">
      <c r="A4" s="34" t="s">
        <v>52</v>
      </c>
      <c r="B4" s="31"/>
      <c r="D4" s="34" t="s">
        <v>53</v>
      </c>
      <c r="E4" s="31"/>
      <c r="G4" s="34" t="s">
        <v>54</v>
      </c>
      <c r="H4" s="31"/>
    </row>
    <row r="5" spans="1:9" x14ac:dyDescent="0.2">
      <c r="A5" s="30">
        <f>COUNTA('Outreach Inventory'!A14:A33)</f>
        <v>20</v>
      </c>
      <c r="B5" s="31"/>
      <c r="D5" s="30">
        <f>SUM('Outreach Inventory'!E14:E33)</f>
        <v>476</v>
      </c>
      <c r="E5" s="31"/>
      <c r="G5" s="30">
        <f>COUNTIF('Outreach Inventory'!G14:G33, "Yes")</f>
        <v>11</v>
      </c>
      <c r="H5" s="31"/>
    </row>
    <row r="6" spans="1:9" x14ac:dyDescent="0.2">
      <c r="A6" s="31"/>
      <c r="B6" s="31"/>
      <c r="D6" s="31"/>
      <c r="E6" s="31"/>
      <c r="G6" s="31"/>
      <c r="H6" s="31"/>
    </row>
    <row r="8" spans="1:9" x14ac:dyDescent="0.2">
      <c r="A8" s="22" t="s">
        <v>55</v>
      </c>
      <c r="B8" s="23"/>
      <c r="C8" s="23"/>
      <c r="D8" s="23"/>
      <c r="E8" s="23"/>
      <c r="G8" s="22" t="s">
        <v>56</v>
      </c>
      <c r="H8" s="23"/>
      <c r="I8" s="23"/>
    </row>
    <row r="9" spans="1:9" x14ac:dyDescent="0.2">
      <c r="A9" s="35" t="s">
        <v>13</v>
      </c>
      <c r="B9" s="35"/>
      <c r="C9" s="20" t="s">
        <v>14</v>
      </c>
      <c r="D9" s="20" t="s">
        <v>57</v>
      </c>
      <c r="E9" s="20" t="s">
        <v>58</v>
      </c>
      <c r="G9" s="20" t="s">
        <v>59</v>
      </c>
      <c r="H9" s="20" t="s">
        <v>60</v>
      </c>
      <c r="I9" s="20" t="s">
        <v>61</v>
      </c>
    </row>
    <row r="10" spans="1:9" x14ac:dyDescent="0.2">
      <c r="A10" s="32" t="str">
        <f>'Outreach Inventory'!A14</f>
        <v>Breast Cancer Questions</v>
      </c>
      <c r="B10" s="33"/>
      <c r="C10" s="4" t="str">
        <f>'Outreach Inventory'!B14</f>
        <v>Brochure</v>
      </c>
      <c r="D10" s="21">
        <f>'Outreach Inventory'!F14</f>
        <v>2</v>
      </c>
      <c r="E10" s="4" t="str">
        <f>'Outreach Inventory'!G14</f>
        <v>Yes</v>
      </c>
      <c r="G10" s="3" t="s">
        <v>22</v>
      </c>
      <c r="H10" s="21">
        <f>COUNTIF('Outreach Inventory'!B$14:B$33, G10)</f>
        <v>15</v>
      </c>
      <c r="I10" s="21">
        <f>SUMIF('Outreach Inventory'!B$14:B$33, G10, 'Outreach Inventory'!E$14:E$33)</f>
        <v>266</v>
      </c>
    </row>
    <row r="11" spans="1:9" x14ac:dyDescent="0.2">
      <c r="A11" s="32" t="str">
        <f>'Outreach Inventory'!A15</f>
        <v>Cancer Association of Havasu</v>
      </c>
      <c r="B11" s="33"/>
      <c r="C11" s="4" t="str">
        <f>'Outreach Inventory'!B15</f>
        <v>Brochure</v>
      </c>
      <c r="D11" s="21">
        <f>'Outreach Inventory'!F15</f>
        <v>63</v>
      </c>
      <c r="E11" s="4" t="str">
        <f>'Outreach Inventory'!G15</f>
        <v>No</v>
      </c>
      <c r="G11" s="3" t="s">
        <v>32</v>
      </c>
      <c r="H11" s="21">
        <f>COUNTIF('Outreach Inventory'!B$14:B$33, G11)</f>
        <v>4</v>
      </c>
      <c r="I11" s="21">
        <f>SUMIF('Outreach Inventory'!B$14:B$33, G11, 'Outreach Inventory'!E$14:E$33)</f>
        <v>160</v>
      </c>
    </row>
    <row r="12" spans="1:9" x14ac:dyDescent="0.2">
      <c r="A12" s="32" t="str">
        <f>'Outreach Inventory'!A16</f>
        <v>Cancer Mammo QA</v>
      </c>
      <c r="B12" s="33"/>
      <c r="C12" s="4" t="str">
        <f>'Outreach Inventory'!B16</f>
        <v>Brochure</v>
      </c>
      <c r="D12" s="21">
        <f>'Outreach Inventory'!F16</f>
        <v>0</v>
      </c>
      <c r="E12" s="4" t="str">
        <f>'Outreach Inventory'!G16</f>
        <v>Yes</v>
      </c>
      <c r="G12" s="3" t="s">
        <v>45</v>
      </c>
      <c r="H12" s="21">
        <f>COUNTIF('Outreach Inventory'!B$14:B$33, G12)</f>
        <v>1</v>
      </c>
      <c r="I12" s="21">
        <f>SUMIF('Outreach Inventory'!B$14:B$33, G12, 'Outreach Inventory'!E$14:E$33)</f>
        <v>50</v>
      </c>
    </row>
    <row r="13" spans="1:9" x14ac:dyDescent="0.2">
      <c r="A13" s="32" t="str">
        <f>'Outreach Inventory'!A17</f>
        <v>COPD Bootcamp</v>
      </c>
      <c r="B13" s="33"/>
      <c r="C13" s="4" t="str">
        <f>'Outreach Inventory'!B17</f>
        <v>Brochure</v>
      </c>
      <c r="D13" s="21">
        <f>'Outreach Inventory'!F17</f>
        <v>30</v>
      </c>
      <c r="E13" s="4" t="str">
        <f>'Outreach Inventory'!G17</f>
        <v>No</v>
      </c>
    </row>
    <row r="14" spans="1:9" x14ac:dyDescent="0.2">
      <c r="A14" s="32" t="str">
        <f>'Outreach Inventory'!A18</f>
        <v>Dementia Connection of Havasu</v>
      </c>
      <c r="B14" s="33"/>
      <c r="C14" s="4" t="str">
        <f>'Outreach Inventory'!B18</f>
        <v>Brochure</v>
      </c>
      <c r="D14" s="21">
        <f>'Outreach Inventory'!F18</f>
        <v>5</v>
      </c>
      <c r="E14" s="4" t="str">
        <f>'Outreach Inventory'!G18</f>
        <v>Yes</v>
      </c>
    </row>
    <row r="15" spans="1:9" x14ac:dyDescent="0.2">
      <c r="A15" s="32" t="str">
        <f>'Outreach Inventory'!A19</f>
        <v>Diabetes</v>
      </c>
      <c r="B15" s="33"/>
      <c r="C15" s="4" t="str">
        <f>'Outreach Inventory'!B19</f>
        <v>Brochure</v>
      </c>
      <c r="D15" s="21">
        <f>'Outreach Inventory'!F19</f>
        <v>55</v>
      </c>
      <c r="E15" s="4" t="str">
        <f>'Outreach Inventory'!G19</f>
        <v>No</v>
      </c>
    </row>
    <row r="16" spans="1:9" x14ac:dyDescent="0.2">
      <c r="A16" s="32" t="str">
        <f>'Outreach Inventory'!A20</f>
        <v>Food Bank</v>
      </c>
      <c r="B16" s="33"/>
      <c r="C16" s="4" t="str">
        <f>'Outreach Inventory'!B20</f>
        <v>Flyer</v>
      </c>
      <c r="D16" s="21">
        <f>'Outreach Inventory'!F20</f>
        <v>15</v>
      </c>
      <c r="E16" s="4" t="str">
        <f>'Outreach Inventory'!G20</f>
        <v>Yes</v>
      </c>
    </row>
    <row r="17" spans="1:5" x14ac:dyDescent="0.2">
      <c r="A17" s="32" t="str">
        <f>'Outreach Inventory'!A21</f>
        <v>HCHF General</v>
      </c>
      <c r="B17" s="33"/>
      <c r="C17" s="4" t="str">
        <f>'Outreach Inventory'!B21</f>
        <v>Brochure</v>
      </c>
      <c r="D17" s="21">
        <f>'Outreach Inventory'!F21</f>
        <v>50</v>
      </c>
      <c r="E17" s="4" t="str">
        <f>'Outreach Inventory'!G21</f>
        <v>No</v>
      </c>
    </row>
    <row r="18" spans="1:5" x14ac:dyDescent="0.2">
      <c r="A18" s="32" t="str">
        <f>'Outreach Inventory'!A22</f>
        <v>Hydrotherapy Water Exercise</v>
      </c>
      <c r="B18" s="33"/>
      <c r="C18" s="4" t="str">
        <f>'Outreach Inventory'!B22</f>
        <v>Brochure</v>
      </c>
      <c r="D18" s="21">
        <f>'Outreach Inventory'!F22</f>
        <v>2</v>
      </c>
      <c r="E18" s="4" t="str">
        <f>'Outreach Inventory'!G22</f>
        <v>Yes</v>
      </c>
    </row>
    <row r="19" spans="1:5" x14ac:dyDescent="0.2">
      <c r="A19" s="32" t="str">
        <f>'Outreach Inventory'!A23</f>
        <v>Low Cost Labs &amp; Screenings</v>
      </c>
      <c r="B19" s="33"/>
      <c r="C19" s="4" t="str">
        <f>'Outreach Inventory'!B23</f>
        <v>Flyer</v>
      </c>
      <c r="D19" s="21">
        <f>'Outreach Inventory'!F23</f>
        <v>70</v>
      </c>
      <c r="E19" s="4" t="str">
        <f>'Outreach Inventory'!G23</f>
        <v>No</v>
      </c>
    </row>
    <row r="20" spans="1:5" x14ac:dyDescent="0.2">
      <c r="A20" s="32" t="str">
        <f>'Outreach Inventory'!A24</f>
        <v>Parkinson’s</v>
      </c>
      <c r="B20" s="33"/>
      <c r="C20" s="4" t="str">
        <f>'Outreach Inventory'!B24</f>
        <v>Brochure</v>
      </c>
      <c r="D20" s="21">
        <f>'Outreach Inventory'!F24</f>
        <v>3</v>
      </c>
      <c r="E20" s="4" t="str">
        <f>'Outreach Inventory'!G24</f>
        <v>Yes</v>
      </c>
    </row>
    <row r="21" spans="1:5" x14ac:dyDescent="0.2">
      <c r="A21" s="32" t="str">
        <f>'Outreach Inventory'!A25</f>
        <v>Program Flyer</v>
      </c>
      <c r="B21" s="33"/>
      <c r="C21" s="4" t="str">
        <f>'Outreach Inventory'!B25</f>
        <v>Flyer</v>
      </c>
      <c r="D21" s="21">
        <f>'Outreach Inventory'!F25</f>
        <v>70</v>
      </c>
      <c r="E21" s="4" t="str">
        <f>'Outreach Inventory'!G25</f>
        <v>No</v>
      </c>
    </row>
    <row r="22" spans="1:5" x14ac:dyDescent="0.2">
      <c r="A22" s="32" t="str">
        <f>'Outreach Inventory'!A26</f>
        <v>Stroke brochure</v>
      </c>
      <c r="B22" s="33"/>
      <c r="C22" s="4" t="str">
        <f>'Outreach Inventory'!B26</f>
        <v>Brochure</v>
      </c>
      <c r="D22" s="21">
        <f>'Outreach Inventory'!F26</f>
        <v>5</v>
      </c>
      <c r="E22" s="4" t="str">
        <f>'Outreach Inventory'!G26</f>
        <v>Yes</v>
      </c>
    </row>
    <row r="23" spans="1:5" x14ac:dyDescent="0.2">
      <c r="A23" s="32" t="str">
        <f>'Outreach Inventory'!A27</f>
        <v>Tax Credits</v>
      </c>
      <c r="B23" s="33"/>
      <c r="C23" s="4" t="str">
        <f>'Outreach Inventory'!B27</f>
        <v>Flyer</v>
      </c>
      <c r="D23" s="21">
        <f>'Outreach Inventory'!F27</f>
        <v>35</v>
      </c>
      <c r="E23" s="4" t="str">
        <f>'Outreach Inventory'!G27</f>
        <v>No</v>
      </c>
    </row>
    <row r="24" spans="1:5" x14ac:dyDescent="0.2">
      <c r="A24" s="32" t="str">
        <f>'Outreach Inventory'!A28</f>
        <v>VDT</v>
      </c>
      <c r="B24" s="33"/>
      <c r="C24" s="4" t="str">
        <f>'Outreach Inventory'!B28</f>
        <v>Brochure</v>
      </c>
      <c r="D24" s="21">
        <f>'Outreach Inventory'!F28</f>
        <v>5</v>
      </c>
      <c r="E24" s="4" t="str">
        <f>'Outreach Inventory'!G28</f>
        <v>Yes</v>
      </c>
    </row>
    <row r="25" spans="1:5" x14ac:dyDescent="0.2">
      <c r="A25" s="32" t="str">
        <f>'Outreach Inventory'!A29</f>
        <v>Veterans' Alumni Association</v>
      </c>
      <c r="B25" s="33"/>
      <c r="C25" s="4" t="str">
        <f>'Outreach Inventory'!B29</f>
        <v>Brochure</v>
      </c>
      <c r="D25" s="21">
        <f>'Outreach Inventory'!F29</f>
        <v>5</v>
      </c>
      <c r="E25" s="4" t="str">
        <f>'Outreach Inventory'!G29</f>
        <v>Yes</v>
      </c>
    </row>
    <row r="26" spans="1:5" x14ac:dyDescent="0.2">
      <c r="A26" s="32" t="str">
        <f>'Outreach Inventory'!A30</f>
        <v>Veterans’ Health</v>
      </c>
      <c r="B26" s="33"/>
      <c r="C26" s="4" t="str">
        <f>'Outreach Inventory'!B30</f>
        <v>Brochure</v>
      </c>
      <c r="D26" s="21">
        <f>'Outreach Inventory'!F30</f>
        <v>60</v>
      </c>
      <c r="E26" s="4" t="str">
        <f>'Outreach Inventory'!G30</f>
        <v>No</v>
      </c>
    </row>
    <row r="27" spans="1:5" x14ac:dyDescent="0.2">
      <c r="A27" s="32" t="str">
        <f>'Outreach Inventory'!A31</f>
        <v>Veterans' Stonebridge</v>
      </c>
      <c r="B27" s="33"/>
      <c r="C27" s="4" t="str">
        <f>'Outreach Inventory'!B31</f>
        <v>Brochure</v>
      </c>
      <c r="D27" s="21">
        <f>'Outreach Inventory'!F31</f>
        <v>2</v>
      </c>
      <c r="E27" s="4" t="str">
        <f>'Outreach Inventory'!G31</f>
        <v>Yes</v>
      </c>
    </row>
    <row r="28" spans="1:5" x14ac:dyDescent="0.2">
      <c r="A28" s="32" t="str">
        <f>'Outreach Inventory'!A32</f>
        <v>Volunteer Applications</v>
      </c>
      <c r="B28" s="33"/>
      <c r="C28" s="4" t="str">
        <f>'Outreach Inventory'!B32</f>
        <v>Form</v>
      </c>
      <c r="D28" s="21">
        <f>'Outreach Inventory'!F32</f>
        <v>50</v>
      </c>
      <c r="E28" s="4" t="str">
        <f>'Outreach Inventory'!G32</f>
        <v>No</v>
      </c>
    </row>
    <row r="29" spans="1:5" x14ac:dyDescent="0.2">
      <c r="A29" s="32" t="str">
        <f>'Outreach Inventory'!A33</f>
        <v>YOUmatter;</v>
      </c>
      <c r="B29" s="33"/>
      <c r="C29" s="4" t="str">
        <f>'Outreach Inventory'!B33</f>
        <v>Brochure</v>
      </c>
      <c r="D29" s="21">
        <f>'Outreach Inventory'!F33</f>
        <v>2</v>
      </c>
      <c r="E29" s="4" t="str">
        <f>'Outreach Inventory'!G33</f>
        <v>Yes</v>
      </c>
    </row>
  </sheetData>
  <mergeCells count="30">
    <mergeCell ref="A29:B29"/>
    <mergeCell ref="A19:B19"/>
    <mergeCell ref="A10:B10"/>
    <mergeCell ref="A28:B28"/>
    <mergeCell ref="G8:I8"/>
    <mergeCell ref="A13:B13"/>
    <mergeCell ref="A9:B9"/>
    <mergeCell ref="A25:B25"/>
    <mergeCell ref="A15:B15"/>
    <mergeCell ref="A11:B11"/>
    <mergeCell ref="A1:I2"/>
    <mergeCell ref="A18:B18"/>
    <mergeCell ref="A27:B27"/>
    <mergeCell ref="A12:B12"/>
    <mergeCell ref="A26:B26"/>
    <mergeCell ref="A21:B21"/>
    <mergeCell ref="A14:B14"/>
    <mergeCell ref="D4:E4"/>
    <mergeCell ref="A8:E8"/>
    <mergeCell ref="A17:B17"/>
    <mergeCell ref="A23:B23"/>
    <mergeCell ref="A22:B22"/>
    <mergeCell ref="A4:B4"/>
    <mergeCell ref="G4:H4"/>
    <mergeCell ref="A24:B24"/>
    <mergeCell ref="A5:B6"/>
    <mergeCell ref="G5:H6"/>
    <mergeCell ref="A16:B16"/>
    <mergeCell ref="A20:B20"/>
    <mergeCell ref="D5:E6"/>
  </mergeCells>
  <pageMargins left="0.75" right="0.75" top="1" bottom="1" header="0.5" footer="0.5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Outreach Inventory</vt:lpstr>
      <vt:lpstr>Executive Summary &amp; Reports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Karen Bowe</cp:lastModifiedBy>
  <cp:lastPrinted>2026-07-25T15:06:45Z</cp:lastPrinted>
  <dcterms:created xsi:type="dcterms:W3CDTF">2026-07-25T00:30:54Z</dcterms:created>
  <dcterms:modified xsi:type="dcterms:W3CDTF">2026-07-25T16:24:31Z</dcterms:modified>
</cp:coreProperties>
</file>