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ropietario\Documents\CURSOS PARA IMPARTIR\EDICION LIBRO\LA RUTA FINANCIERA GUIA PRACTICA PARA EMPRESARIOS EN MEXICO\"/>
    </mc:Choice>
  </mc:AlternateContent>
  <xr:revisionPtr revIDLastSave="0" documentId="13_ncr:1_{5BE3EAA6-24CD-48EB-9D00-D552D85F8D37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ESTRUCTURA" sheetId="3" r:id="rId1"/>
    <sheet name="PUNTO DE EQUILIBRI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2" l="1"/>
  <c r="B13" i="2"/>
  <c r="G10" i="2"/>
  <c r="H10" i="2"/>
  <c r="I10" i="2"/>
  <c r="F8" i="2"/>
  <c r="F9" i="2"/>
  <c r="F10" i="2"/>
  <c r="H7" i="2"/>
  <c r="H8" i="2"/>
  <c r="F11" i="2"/>
  <c r="F12" i="2"/>
  <c r="E13" i="2"/>
  <c r="H9" i="2"/>
  <c r="H11" i="2" s="1"/>
  <c r="H12" i="2" s="1"/>
  <c r="G7" i="2"/>
  <c r="G9" i="2" s="1"/>
  <c r="G11" i="2" s="1"/>
  <c r="I7" i="2" l="1"/>
  <c r="G8" i="2"/>
  <c r="G12" i="2" s="1"/>
  <c r="I9" i="2" l="1"/>
  <c r="I11" i="2" s="1"/>
  <c r="I8" i="2"/>
  <c r="I12" i="2" l="1"/>
</calcChain>
</file>

<file path=xl/sharedStrings.xml><?xml version="1.0" encoding="utf-8"?>
<sst xmlns="http://schemas.openxmlformats.org/spreadsheetml/2006/main" count="64" uniqueCount="56">
  <si>
    <t>Precio Venta</t>
  </si>
  <si>
    <t>Q Ventas</t>
  </si>
  <si>
    <t>Pto. Equilibrio</t>
  </si>
  <si>
    <t>$ Ventas</t>
  </si>
  <si>
    <t>Costo Variable</t>
  </si>
  <si>
    <t>Costo Fijo</t>
  </si>
  <si>
    <t>Costo Total</t>
  </si>
  <si>
    <t>Beneficio</t>
  </si>
  <si>
    <t>&lt; Completar</t>
  </si>
  <si>
    <t>Q de Equilibrio</t>
  </si>
  <si>
    <t>Datos para el gráfico</t>
  </si>
  <si>
    <t>Datos iniciales</t>
  </si>
  <si>
    <t>Coste Unitario</t>
  </si>
  <si>
    <t>Gastos Fijos Mes</t>
  </si>
  <si>
    <t>El punto de equilibrio es aquel punto donde los Ingresos totales se igualan a los Costes totales.</t>
  </si>
  <si>
    <t>$ de Equilibrio</t>
  </si>
  <si>
    <t>$ Ventas Equilibrio</t>
  </si>
  <si>
    <t>Vendiendo por encima de dicho punto se obtienen beneficios y vendiendo por debajo se obtienen pérdidas.</t>
  </si>
  <si>
    <t>P.E.</t>
  </si>
  <si>
    <t>PERDIDA</t>
  </si>
  <si>
    <t>UTILIDAD</t>
  </si>
  <si>
    <t xml:space="preserve">Nota: El tipo de grafico utilizado es el de dispersión y para que funcione después de agregarlo tiene que ir la pestaña diseño de grafico y en el grupo datos usar el comando cambiar fila/columna.
</t>
  </si>
  <si>
    <t>CORPORATIVO JIMENEZ PORTILLO OLIVEIRA</t>
  </si>
  <si>
    <t>PUNTO DE EQUILIBRIO</t>
  </si>
  <si>
    <t>INSTRUCTIVO PARA CALCULAR EL PUNTO DE EQUILIBRIO</t>
  </si>
  <si>
    <t>1. Datos Iniciales:</t>
  </si>
  <si>
    <t>2. Cálculos Automáticos:</t>
  </si>
  <si>
    <t>3. Datos para el Gráfico:</t>
  </si>
  <si>
    <t>4. Interpretación del Gráfico:</t>
  </si>
  <si>
    <t>El gráfico mostrará visualmente el punto en el que los ingresos igualan a los costos totales.</t>
  </si>
  <si>
    <t>Las áreas a la izquierda del punto de equilibrio representan pérdidas, mientras que las áreas a la derecha indican ganancias.</t>
  </si>
  <si>
    <t>Ejemplo Práctico:</t>
  </si>
  <si>
    <t>Cálculos:</t>
  </si>
  <si>
    <t>Datos para el Gráfico:</t>
  </si>
  <si>
    <r>
      <t>Precio de Venta Unitario:</t>
    </r>
    <r>
      <rPr>
        <sz val="12"/>
        <rFont val="Times New Roman"/>
        <family val="1"/>
      </rPr>
      <t xml:space="preserve"> Ingrese el precio al que se venderá cada unidad del producto.</t>
    </r>
  </si>
  <si>
    <r>
      <t>Costo Variable Unitario:</t>
    </r>
    <r>
      <rPr>
        <sz val="12"/>
        <rFont val="Times New Roman"/>
        <family val="1"/>
      </rPr>
      <t xml:space="preserve"> Ingrese el costo asociado a la producción de cada unidad.</t>
    </r>
  </si>
  <si>
    <r>
      <t>Costos Fijos Mensuales:</t>
    </r>
    <r>
      <rPr>
        <sz val="12"/>
        <rFont val="Times New Roman"/>
        <family val="1"/>
      </rPr>
      <t xml:space="preserve"> Ingrese el total de costos que no varían con el nivel de producción (por ejemplo, alquiler, salarios fijos).</t>
    </r>
  </si>
  <si>
    <r>
      <t>Punto de Equilibrio en Unidades:</t>
    </r>
    <r>
      <rPr>
        <sz val="12"/>
        <rFont val="Times New Roman"/>
        <family val="1"/>
      </rPr>
      <t xml:space="preserve"> La plantilla calculará automáticamente la cantidad de unidades que deben venderse para cubrir todos los costos.</t>
    </r>
  </si>
  <si>
    <r>
      <t>Ventas en el Punto de Equilibrio:</t>
    </r>
    <r>
      <rPr>
        <sz val="12"/>
        <rFont val="Times New Roman"/>
        <family val="1"/>
      </rPr>
      <t xml:space="preserve"> Se calculará el monto total de ventas necesario para alcanzar el punto de equilibrio.</t>
    </r>
  </si>
  <si>
    <r>
      <t>Cantidad de Ventas (Q Ventas):</t>
    </r>
    <r>
      <rPr>
        <sz val="12"/>
        <rFont val="Times New Roman"/>
        <family val="1"/>
      </rPr>
      <t xml:space="preserve"> Se listan diferentes niveles de ventas para analizar.</t>
    </r>
  </si>
  <si>
    <r>
      <t>$ Ventas:</t>
    </r>
    <r>
      <rPr>
        <sz val="12"/>
        <rFont val="Times New Roman"/>
        <family val="1"/>
      </rPr>
      <t xml:space="preserve"> Ingresos correspondientes a cada nivel de ventas.</t>
    </r>
  </si>
  <si>
    <r>
      <t>Costo Variable:</t>
    </r>
    <r>
      <rPr>
        <sz val="12"/>
        <rFont val="Times New Roman"/>
        <family val="1"/>
      </rPr>
      <t xml:space="preserve"> Costos variables totales para cada nivel de ventas.</t>
    </r>
  </si>
  <si>
    <r>
      <t>Costo Fijo:</t>
    </r>
    <r>
      <rPr>
        <sz val="12"/>
        <rFont val="Times New Roman"/>
        <family val="1"/>
      </rPr>
      <t xml:space="preserve"> Costos fijos constantes en todos los niveles de ventas.</t>
    </r>
  </si>
  <si>
    <r>
      <t>Costo Total:</t>
    </r>
    <r>
      <rPr>
        <sz val="12"/>
        <rFont val="Times New Roman"/>
        <family val="1"/>
      </rPr>
      <t xml:space="preserve"> Suma de costos fijos y variables para cada nivel de ventas.</t>
    </r>
  </si>
  <si>
    <r>
      <t>Beneficio:</t>
    </r>
    <r>
      <rPr>
        <sz val="12"/>
        <rFont val="Times New Roman"/>
        <family val="1"/>
      </rPr>
      <t xml:space="preserve"> Diferencia entre ingresos y costos totales para cada nivel de ventas.</t>
    </r>
  </si>
  <si>
    <r>
      <t>Precio de Venta Unitario:</t>
    </r>
    <r>
      <rPr>
        <sz val="12"/>
        <rFont val="Times New Roman"/>
        <family val="1"/>
      </rPr>
      <t xml:space="preserve"> $3,000</t>
    </r>
  </si>
  <si>
    <r>
      <t>Costo Variable Unitario:</t>
    </r>
    <r>
      <rPr>
        <sz val="12"/>
        <rFont val="Times New Roman"/>
        <family val="1"/>
      </rPr>
      <t xml:space="preserve"> $1,000</t>
    </r>
  </si>
  <si>
    <r>
      <t>Costos Fijos Mensuales:</t>
    </r>
    <r>
      <rPr>
        <sz val="12"/>
        <rFont val="Times New Roman"/>
        <family val="1"/>
      </rPr>
      <t xml:space="preserve"> $3,000</t>
    </r>
  </si>
  <si>
    <r>
      <t>Punto de Equilibrio en Unidades:</t>
    </r>
    <r>
      <rPr>
        <sz val="12"/>
        <rFont val="Times New Roman"/>
        <family val="1"/>
      </rPr>
      <t xml:space="preserve"> 3 unidades</t>
    </r>
  </si>
  <si>
    <r>
      <t>Ventas en el Punto de Equilibrio:</t>
    </r>
    <r>
      <rPr>
        <sz val="12"/>
        <rFont val="Times New Roman"/>
        <family val="1"/>
      </rPr>
      <t xml:space="preserve"> $9,000</t>
    </r>
  </si>
  <si>
    <r>
      <t xml:space="preserve">El </t>
    </r>
    <r>
      <rPr>
        <b/>
        <sz val="12"/>
        <rFont val="Times New Roman"/>
        <family val="1"/>
      </rPr>
      <t>punto de equilibrio</t>
    </r>
    <r>
      <rPr>
        <sz val="12"/>
        <rFont val="Times New Roman"/>
        <family val="1"/>
      </rPr>
      <t xml:space="preserve"> es el nivel de ventas en el que los ingresos totales igualan a los costos totales, resultando en una ganancia neta de cero. </t>
    </r>
  </si>
  <si>
    <t>Vender por encima de este punto genera beneficios, mientras que vender por debajo ocasiona pérdidas.</t>
  </si>
  <si>
    <t>OBJETIVO</t>
  </si>
  <si>
    <t>Se presenta un instructivo para utilizar la plantilla proporcionada y calcular el punto de equilibrio:</t>
  </si>
  <si>
    <t>Vender más de 3 unidades generará beneficios, mientras que vender menos resultará en pérdidas.</t>
  </si>
  <si>
    <t xml:space="preserve">En este ejemplo, al vender 3 unidades, los ingresos igualan a los costos totales, alcanzando el punto de equilibrio.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</si>
</sst>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0"/>
      <name val="Courier New"/>
    </font>
    <font>
      <u/>
      <sz val="10"/>
      <color indexed="12"/>
      <name val="Courier New"/>
      <family val="3"/>
    </font>
    <font>
      <sz val="11"/>
      <color indexed="10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4"/>
      <name val="Arial"/>
      <family val="2"/>
    </font>
    <font>
      <sz val="24"/>
      <color theme="1"/>
      <name val="Arial"/>
      <family val="2"/>
    </font>
    <font>
      <sz val="11"/>
      <color theme="1"/>
      <name val="Arial"/>
      <family val="2"/>
    </font>
    <font>
      <b/>
      <sz val="22"/>
      <color theme="4"/>
      <name val="Arial"/>
      <family val="2"/>
    </font>
    <font>
      <sz val="20"/>
      <color theme="1"/>
      <name val="Arial"/>
      <family val="2"/>
    </font>
    <font>
      <sz val="24"/>
      <color theme="3" tint="0.39997558519241921"/>
      <name val="Arial"/>
      <family val="2"/>
    </font>
    <font>
      <sz val="11"/>
      <name val="Arial"/>
      <family val="2"/>
    </font>
    <font>
      <b/>
      <sz val="20"/>
      <color rgb="FF00B0F0"/>
      <name val="Arial"/>
      <family val="2"/>
    </font>
    <font>
      <b/>
      <sz val="24"/>
      <color theme="3" tint="-0.249977111117893"/>
      <name val="Arial"/>
      <family val="2"/>
    </font>
    <font>
      <u/>
      <sz val="14"/>
      <color indexed="12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2"/>
      <color indexed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20"/>
      <name val="Times New Roman"/>
      <family val="1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0" fillId="7" borderId="1" applyNumberFormat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1" fillId="3" borderId="0" applyNumberFormat="0" applyBorder="0" applyAlignment="0" applyProtection="0"/>
    <xf numFmtId="0" fontId="12" fillId="22" borderId="0" applyNumberFormat="0" applyBorder="0" applyAlignment="0" applyProtection="0"/>
    <xf numFmtId="0" fontId="3" fillId="23" borderId="4" applyNumberFormat="0" applyFont="0" applyAlignment="0" applyProtection="0"/>
    <xf numFmtId="0" fontId="13" fillId="16" borderId="5" applyNumberFormat="0" applyAlignment="0" applyProtection="0"/>
    <xf numFmtId="0" fontId="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9" fillId="0" borderId="7" applyNumberFormat="0" applyFill="0" applyAlignment="0" applyProtection="0"/>
    <xf numFmtId="0" fontId="17" fillId="0" borderId="8" applyNumberFormat="0" applyFill="0" applyAlignment="0" applyProtection="0"/>
    <xf numFmtId="0" fontId="22" fillId="0" borderId="0"/>
  </cellStyleXfs>
  <cellXfs count="81">
    <xf numFmtId="0" fontId="0" fillId="0" borderId="0" xfId="0"/>
    <xf numFmtId="0" fontId="1" fillId="0" borderId="0" xfId="30" applyBorder="1" applyAlignment="1" applyProtection="1">
      <alignment vertical="center"/>
    </xf>
    <xf numFmtId="0" fontId="1" fillId="0" borderId="0" xfId="30" applyBorder="1" applyAlignment="1" applyProtection="1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/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/>
    <xf numFmtId="0" fontId="27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28" fillId="0" borderId="0" xfId="0" applyFont="1" applyAlignment="1">
      <alignment horizontal="right" vertical="center"/>
    </xf>
    <xf numFmtId="0" fontId="29" fillId="0" borderId="0" xfId="0" applyFont="1"/>
    <xf numFmtId="0" fontId="3" fillId="0" borderId="0" xfId="0" applyFont="1"/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2" fillId="0" borderId="0" xfId="30" applyFont="1" applyAlignment="1" applyProtection="1"/>
    <xf numFmtId="0" fontId="33" fillId="0" borderId="0" xfId="0" applyFont="1"/>
    <xf numFmtId="0" fontId="34" fillId="0" borderId="0" xfId="0" applyFont="1"/>
    <xf numFmtId="0" fontId="35" fillId="25" borderId="0" xfId="0" applyFont="1" applyFill="1"/>
    <xf numFmtId="0" fontId="36" fillId="25" borderId="0" xfId="0" applyFont="1" applyFill="1"/>
    <xf numFmtId="0" fontId="35" fillId="25" borderId="0" xfId="0" applyFont="1" applyFill="1" applyAlignment="1">
      <alignment horizontal="center" vertical="center"/>
    </xf>
    <xf numFmtId="0" fontId="34" fillId="0" borderId="9" xfId="0" applyFont="1" applyBorder="1"/>
    <xf numFmtId="3" fontId="37" fillId="0" borderId="10" xfId="0" applyNumberFormat="1" applyFont="1" applyBorder="1" applyAlignment="1">
      <alignment horizontal="center"/>
    </xf>
    <xf numFmtId="3" fontId="38" fillId="24" borderId="10" xfId="0" applyNumberFormat="1" applyFont="1" applyFill="1" applyBorder="1" applyAlignment="1">
      <alignment horizontal="center"/>
    </xf>
    <xf numFmtId="3" fontId="37" fillId="0" borderId="11" xfId="0" applyNumberFormat="1" applyFont="1" applyBorder="1" applyAlignment="1">
      <alignment horizontal="center"/>
    </xf>
    <xf numFmtId="0" fontId="39" fillId="0" borderId="0" xfId="0" applyFont="1"/>
    <xf numFmtId="0" fontId="34" fillId="0" borderId="12" xfId="0" applyFont="1" applyBorder="1"/>
    <xf numFmtId="3" fontId="37" fillId="0" borderId="0" xfId="0" applyNumberFormat="1" applyFont="1" applyAlignment="1">
      <alignment horizontal="center"/>
    </xf>
    <xf numFmtId="3" fontId="38" fillId="24" borderId="0" xfId="0" applyNumberFormat="1" applyFont="1" applyFill="1" applyAlignment="1">
      <alignment horizontal="center"/>
    </xf>
    <xf numFmtId="3" fontId="37" fillId="0" borderId="13" xfId="0" applyNumberFormat="1" applyFont="1" applyBorder="1" applyAlignment="1">
      <alignment horizontal="center"/>
    </xf>
    <xf numFmtId="0" fontId="36" fillId="25" borderId="9" xfId="0" applyFont="1" applyFill="1" applyBorder="1" applyAlignment="1">
      <alignment horizontal="right"/>
    </xf>
    <xf numFmtId="3" fontId="40" fillId="0" borderId="11" xfId="0" applyNumberFormat="1" applyFont="1" applyBorder="1" applyAlignment="1">
      <alignment horizontal="center"/>
    </xf>
    <xf numFmtId="0" fontId="41" fillId="0" borderId="0" xfId="0" applyFont="1"/>
    <xf numFmtId="0" fontId="36" fillId="25" borderId="12" xfId="0" applyFont="1" applyFill="1" applyBorder="1" applyAlignment="1">
      <alignment horizontal="right"/>
    </xf>
    <xf numFmtId="3" fontId="40" fillId="0" borderId="13" xfId="0" applyNumberFormat="1" applyFont="1" applyBorder="1" applyAlignment="1">
      <alignment horizontal="center"/>
    </xf>
    <xf numFmtId="0" fontId="34" fillId="0" borderId="14" xfId="0" applyFont="1" applyBorder="1"/>
    <xf numFmtId="3" fontId="37" fillId="0" borderId="15" xfId="0" applyNumberFormat="1" applyFont="1" applyBorder="1" applyAlignment="1">
      <alignment horizontal="center"/>
    </xf>
    <xf numFmtId="3" fontId="38" fillId="24" borderId="15" xfId="0" applyNumberFormat="1" applyFont="1" applyFill="1" applyBorder="1" applyAlignment="1">
      <alignment horizontal="center"/>
    </xf>
    <xf numFmtId="3" fontId="37" fillId="0" borderId="16" xfId="0" applyNumberFormat="1" applyFont="1" applyBorder="1" applyAlignment="1">
      <alignment horizontal="center"/>
    </xf>
    <xf numFmtId="0" fontId="36" fillId="25" borderId="14" xfId="0" applyFont="1" applyFill="1" applyBorder="1" applyAlignment="1">
      <alignment horizontal="right"/>
    </xf>
    <xf numFmtId="3" fontId="38" fillId="24" borderId="16" xfId="0" applyNumberFormat="1" applyFont="1" applyFill="1" applyBorder="1" applyAlignment="1">
      <alignment horizontal="center"/>
    </xf>
    <xf numFmtId="0" fontId="34" fillId="0" borderId="17" xfId="0" applyFont="1" applyBorder="1"/>
    <xf numFmtId="3" fontId="34" fillId="0" borderId="18" xfId="0" applyNumberFormat="1" applyFont="1" applyBorder="1"/>
    <xf numFmtId="3" fontId="39" fillId="24" borderId="18" xfId="0" applyNumberFormat="1" applyFont="1" applyFill="1" applyBorder="1"/>
    <xf numFmtId="3" fontId="34" fillId="0" borderId="19" xfId="0" applyNumberFormat="1" applyFont="1" applyBorder="1"/>
    <xf numFmtId="0" fontId="36" fillId="25" borderId="17" xfId="0" applyFont="1" applyFill="1" applyBorder="1" applyAlignment="1">
      <alignment horizontal="center"/>
    </xf>
    <xf numFmtId="0" fontId="36" fillId="25" borderId="18" xfId="0" applyFont="1" applyFill="1" applyBorder="1" applyAlignment="1">
      <alignment horizontal="center"/>
    </xf>
    <xf numFmtId="0" fontId="36" fillId="25" borderId="19" xfId="0" applyFont="1" applyFill="1" applyBorder="1" applyAlignment="1">
      <alignment horizontal="center"/>
    </xf>
    <xf numFmtId="0" fontId="29" fillId="0" borderId="0" xfId="0" applyFont="1" applyAlignment="1">
      <alignment horizontal="left" vertical="top" wrapText="1"/>
    </xf>
    <xf numFmtId="0" fontId="42" fillId="0" borderId="0" xfId="0" applyFont="1"/>
    <xf numFmtId="0" fontId="42" fillId="26" borderId="21" xfId="0" applyFont="1" applyFill="1" applyBorder="1"/>
    <xf numFmtId="0" fontId="42" fillId="26" borderId="22" xfId="0" applyFont="1" applyFill="1" applyBorder="1"/>
    <xf numFmtId="0" fontId="42" fillId="26" borderId="23" xfId="0" applyFont="1" applyFill="1" applyBorder="1"/>
    <xf numFmtId="0" fontId="42" fillId="26" borderId="0" xfId="0" applyFont="1" applyFill="1" applyBorder="1"/>
    <xf numFmtId="0" fontId="42" fillId="26" borderId="24" xfId="0" applyFont="1" applyFill="1" applyBorder="1"/>
    <xf numFmtId="0" fontId="43" fillId="26" borderId="23" xfId="0" applyFont="1" applyFill="1" applyBorder="1"/>
    <xf numFmtId="0" fontId="42" fillId="26" borderId="23" xfId="0" applyFont="1" applyFill="1" applyBorder="1" applyAlignment="1">
      <alignment horizontal="left" vertical="center" indent="1"/>
    </xf>
    <xf numFmtId="0" fontId="43" fillId="26" borderId="23" xfId="0" applyFont="1" applyFill="1" applyBorder="1" applyAlignment="1">
      <alignment horizontal="left" vertical="center" indent="1"/>
    </xf>
    <xf numFmtId="0" fontId="43" fillId="26" borderId="23" xfId="0" applyFont="1" applyFill="1" applyBorder="1" applyAlignment="1">
      <alignment horizontal="left" vertical="center" indent="2"/>
    </xf>
    <xf numFmtId="0" fontId="42" fillId="26" borderId="23" xfId="0" applyFont="1" applyFill="1" applyBorder="1" applyAlignment="1">
      <alignment horizontal="left" vertical="center" indent="2"/>
    </xf>
    <xf numFmtId="0" fontId="42" fillId="26" borderId="0" xfId="0" applyFont="1" applyFill="1" applyBorder="1" applyAlignment="1">
      <alignment vertical="center" wrapText="1"/>
    </xf>
    <xf numFmtId="3" fontId="42" fillId="26" borderId="0" xfId="0" applyNumberFormat="1" applyFont="1" applyFill="1" applyBorder="1" applyAlignment="1">
      <alignment vertical="center" wrapText="1"/>
    </xf>
    <xf numFmtId="0" fontId="42" fillId="26" borderId="25" xfId="0" applyFont="1" applyFill="1" applyBorder="1" applyAlignment="1">
      <alignment vertical="top"/>
    </xf>
    <xf numFmtId="0" fontId="42" fillId="26" borderId="26" xfId="0" applyFont="1" applyFill="1" applyBorder="1"/>
    <xf numFmtId="0" fontId="42" fillId="26" borderId="27" xfId="0" applyFont="1" applyFill="1" applyBorder="1"/>
    <xf numFmtId="0" fontId="44" fillId="27" borderId="28" xfId="0" applyFont="1" applyFill="1" applyBorder="1" applyAlignment="1">
      <alignment horizontal="center"/>
    </xf>
    <xf numFmtId="0" fontId="44" fillId="27" borderId="29" xfId="0" applyFont="1" applyFill="1" applyBorder="1" applyAlignment="1">
      <alignment horizontal="center"/>
    </xf>
    <xf numFmtId="0" fontId="44" fillId="27" borderId="30" xfId="0" applyFont="1" applyFill="1" applyBorder="1" applyAlignment="1">
      <alignment horizontal="center"/>
    </xf>
    <xf numFmtId="0" fontId="42" fillId="26" borderId="20" xfId="0" applyFont="1" applyFill="1" applyBorder="1" applyAlignment="1"/>
    <xf numFmtId="0" fontId="42" fillId="26" borderId="25" xfId="0" applyFont="1" applyFill="1" applyBorder="1"/>
    <xf numFmtId="0" fontId="44" fillId="27" borderId="28" xfId="0" applyFont="1" applyFill="1" applyBorder="1" applyAlignment="1">
      <alignment horizontal="center"/>
    </xf>
    <xf numFmtId="0" fontId="44" fillId="27" borderId="29" xfId="0" applyFont="1" applyFill="1" applyBorder="1" applyAlignment="1">
      <alignment horizontal="center"/>
    </xf>
    <xf numFmtId="0" fontId="44" fillId="27" borderId="30" xfId="0" applyFont="1" applyFill="1" applyBorder="1" applyAlignment="1">
      <alignment horizontal="center"/>
    </xf>
    <xf numFmtId="0" fontId="42" fillId="26" borderId="31" xfId="0" applyFont="1" applyFill="1" applyBorder="1" applyAlignment="1">
      <alignment vertical="center" wrapText="1"/>
    </xf>
    <xf numFmtId="3" fontId="42" fillId="26" borderId="31" xfId="0" applyNumberFormat="1" applyFont="1" applyFill="1" applyBorder="1" applyAlignment="1">
      <alignment vertical="center" wrapText="1"/>
    </xf>
    <xf numFmtId="0" fontId="43" fillId="28" borderId="31" xfId="0" applyFont="1" applyFill="1" applyBorder="1" applyAlignment="1">
      <alignment horizontal="center" vertical="center" wrapText="1"/>
    </xf>
    <xf numFmtId="0" fontId="42" fillId="26" borderId="0" xfId="0" applyFont="1" applyFill="1" applyBorder="1" applyAlignment="1">
      <alignment vertical="top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Incorrecto" xfId="31" builtinId="27" customBuiltin="1"/>
    <cellStyle name="Neutral" xfId="32" builtinId="28" customBuiltin="1"/>
    <cellStyle name="Normal" xfId="0" builtinId="0"/>
    <cellStyle name="Normal 2" xfId="41" xr:uid="{00000000-0005-0000-0000-000021000000}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8" builtinId="17" customBuiltin="1"/>
    <cellStyle name="Título 3" xfId="39" builtinId="18" customBuiltin="1"/>
    <cellStyle name="Total" xfId="40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Punto</a:t>
            </a:r>
            <a:r>
              <a:rPr lang="es-DO" baseline="0"/>
              <a:t> de equilibrio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'PUNTO DE EQUILIBRIO'!$E$8</c:f>
              <c:strCache>
                <c:ptCount val="1"/>
                <c:pt idx="0">
                  <c:v>$ Ventas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'PUNTO DE EQUILIBRIO'!$F$7:$I$7</c:f>
              <c:numCache>
                <c:formatCode>#,##0</c:formatCode>
                <c:ptCount val="4"/>
                <c:pt idx="0">
                  <c:v>0</c:v>
                </c:pt>
                <c:pt idx="1">
                  <c:v>0.75</c:v>
                </c:pt>
                <c:pt idx="2">
                  <c:v>1.5</c:v>
                </c:pt>
                <c:pt idx="3">
                  <c:v>2.25</c:v>
                </c:pt>
              </c:numCache>
            </c:numRef>
          </c:xVal>
          <c:yVal>
            <c:numRef>
              <c:f>'PUNTO DE EQUILIBRIO'!$F$8:$I$8</c:f>
              <c:numCache>
                <c:formatCode>#,##0</c:formatCode>
                <c:ptCount val="4"/>
                <c:pt idx="0">
                  <c:v>0</c:v>
                </c:pt>
                <c:pt idx="1">
                  <c:v>2250</c:v>
                </c:pt>
                <c:pt idx="2">
                  <c:v>4500</c:v>
                </c:pt>
                <c:pt idx="3">
                  <c:v>6750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9B0-4397-B37C-31F35D343B78}"/>
            </c:ext>
          </c:extLst>
        </c:ser>
        <c:ser>
          <c:idx val="1"/>
          <c:order val="1"/>
          <c:tx>
            <c:strRef>
              <c:f>'PUNTO DE EQUILIBRIO'!$E$9</c:f>
              <c:strCache>
                <c:ptCount val="1"/>
                <c:pt idx="0">
                  <c:v>Costo Variable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'PUNTO DE EQUILIBRIO'!$F$7:$I$7</c:f>
              <c:numCache>
                <c:formatCode>#,##0</c:formatCode>
                <c:ptCount val="4"/>
                <c:pt idx="0">
                  <c:v>0</c:v>
                </c:pt>
                <c:pt idx="1">
                  <c:v>0.75</c:v>
                </c:pt>
                <c:pt idx="2">
                  <c:v>1.5</c:v>
                </c:pt>
                <c:pt idx="3">
                  <c:v>2.25</c:v>
                </c:pt>
              </c:numCache>
            </c:numRef>
          </c:xVal>
          <c:yVal>
            <c:numRef>
              <c:f>'PUNTO DE EQUILIBRIO'!$F$9:$I$9</c:f>
              <c:numCache>
                <c:formatCode>#,##0</c:formatCode>
                <c:ptCount val="4"/>
                <c:pt idx="0">
                  <c:v>0</c:v>
                </c:pt>
                <c:pt idx="1">
                  <c:v>750</c:v>
                </c:pt>
                <c:pt idx="2">
                  <c:v>1500</c:v>
                </c:pt>
                <c:pt idx="3">
                  <c:v>2250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9B0-4397-B37C-31F35D343B78}"/>
            </c:ext>
          </c:extLst>
        </c:ser>
        <c:ser>
          <c:idx val="2"/>
          <c:order val="2"/>
          <c:tx>
            <c:strRef>
              <c:f>'PUNTO DE EQUILIBRIO'!$E$10</c:f>
              <c:strCache>
                <c:ptCount val="1"/>
                <c:pt idx="0">
                  <c:v>Costo Fijo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'PUNTO DE EQUILIBRIO'!$F$7:$I$7</c:f>
              <c:numCache>
                <c:formatCode>#,##0</c:formatCode>
                <c:ptCount val="4"/>
                <c:pt idx="0">
                  <c:v>0</c:v>
                </c:pt>
                <c:pt idx="1">
                  <c:v>0.75</c:v>
                </c:pt>
                <c:pt idx="2">
                  <c:v>1.5</c:v>
                </c:pt>
                <c:pt idx="3">
                  <c:v>2.25</c:v>
                </c:pt>
              </c:numCache>
            </c:numRef>
          </c:xVal>
          <c:yVal>
            <c:numRef>
              <c:f>'PUNTO DE EQUILIBRIO'!$F$10:$I$10</c:f>
              <c:numCache>
                <c:formatCode>#,##0</c:formatCode>
                <c:ptCount val="4"/>
                <c:pt idx="0">
                  <c:v>3000</c:v>
                </c:pt>
                <c:pt idx="1">
                  <c:v>3000</c:v>
                </c:pt>
                <c:pt idx="2">
                  <c:v>3000</c:v>
                </c:pt>
                <c:pt idx="3">
                  <c:v>3000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9B0-4397-B37C-31F35D343B78}"/>
            </c:ext>
          </c:extLst>
        </c:ser>
        <c:ser>
          <c:idx val="3"/>
          <c:order val="3"/>
          <c:tx>
            <c:strRef>
              <c:f>'PUNTO DE EQUILIBRIO'!$E$11</c:f>
              <c:strCache>
                <c:ptCount val="1"/>
                <c:pt idx="0">
                  <c:v>Costo Total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'PUNTO DE EQUILIBRIO'!$F$7:$I$7</c:f>
              <c:numCache>
                <c:formatCode>#,##0</c:formatCode>
                <c:ptCount val="4"/>
                <c:pt idx="0">
                  <c:v>0</c:v>
                </c:pt>
                <c:pt idx="1">
                  <c:v>0.75</c:v>
                </c:pt>
                <c:pt idx="2">
                  <c:v>1.5</c:v>
                </c:pt>
                <c:pt idx="3">
                  <c:v>2.25</c:v>
                </c:pt>
              </c:numCache>
            </c:numRef>
          </c:xVal>
          <c:yVal>
            <c:numRef>
              <c:f>'PUNTO DE EQUILIBRIO'!$F$11:$I$11</c:f>
              <c:numCache>
                <c:formatCode>#,##0</c:formatCode>
                <c:ptCount val="4"/>
                <c:pt idx="0">
                  <c:v>3000</c:v>
                </c:pt>
                <c:pt idx="1">
                  <c:v>3750</c:v>
                </c:pt>
                <c:pt idx="2">
                  <c:v>4500</c:v>
                </c:pt>
                <c:pt idx="3">
                  <c:v>5250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9B0-4397-B37C-31F35D343B78}"/>
            </c:ext>
          </c:extLst>
        </c:ser>
        <c:ser>
          <c:idx val="4"/>
          <c:order val="4"/>
          <c:tx>
            <c:strRef>
              <c:f>'PUNTO DE EQUILIBRIO'!$E$12</c:f>
              <c:strCache>
                <c:ptCount val="1"/>
                <c:pt idx="0">
                  <c:v>Beneficio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'PUNTO DE EQUILIBRIO'!$F$7:$I$7</c:f>
              <c:numCache>
                <c:formatCode>#,##0</c:formatCode>
                <c:ptCount val="4"/>
                <c:pt idx="0">
                  <c:v>0</c:v>
                </c:pt>
                <c:pt idx="1">
                  <c:v>0.75</c:v>
                </c:pt>
                <c:pt idx="2">
                  <c:v>1.5</c:v>
                </c:pt>
                <c:pt idx="3">
                  <c:v>2.25</c:v>
                </c:pt>
              </c:numCache>
            </c:numRef>
          </c:xVal>
          <c:yVal>
            <c:numRef>
              <c:f>'PUNTO DE EQUILIBRIO'!$F$12:$I$12</c:f>
              <c:numCache>
                <c:formatCode>#,##0</c:formatCode>
                <c:ptCount val="4"/>
                <c:pt idx="0">
                  <c:v>-3000</c:v>
                </c:pt>
                <c:pt idx="1">
                  <c:v>-1500</c:v>
                </c:pt>
                <c:pt idx="2">
                  <c:v>0</c:v>
                </c:pt>
                <c:pt idx="3">
                  <c:v>1500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9B0-4397-B37C-31F35D343B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0538127"/>
        <c:axId val="1342300943"/>
      </c:scatterChart>
      <c:valAx>
        <c:axId val="12505381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2300943"/>
        <c:crosses val="autoZero"/>
        <c:crossBetween val="midCat"/>
      </c:valAx>
      <c:valAx>
        <c:axId val="1342300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5053812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618677</xdr:colOff>
      <xdr:row>0</xdr:row>
      <xdr:rowOff>193861</xdr:rowOff>
    </xdr:from>
    <xdr:to>
      <xdr:col>12</xdr:col>
      <xdr:colOff>390077</xdr:colOff>
      <xdr:row>19</xdr:row>
      <xdr:rowOff>91328</xdr:rowOff>
    </xdr:to>
    <xdr:sp macro="" textlink="">
      <xdr:nvSpPr>
        <xdr:cNvPr id="2051" name="AutoShape 3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>
          <a:spLocks noChangeArrowheads="1"/>
        </xdr:cNvSpPr>
      </xdr:nvSpPr>
      <xdr:spPr bwMode="auto">
        <a:xfrm>
          <a:off x="7664376" y="193861"/>
          <a:ext cx="2292723" cy="4183717"/>
        </a:xfrm>
        <a:prstGeom prst="foldedCorner">
          <a:avLst>
            <a:gd name="adj" fmla="val 12500"/>
          </a:avLst>
        </a:prstGeom>
        <a:ln>
          <a:solidFill>
            <a:srgbClr val="00B050"/>
          </a:solidFill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100" b="1" i="0" u="sng" strike="noStrike">
              <a:solidFill>
                <a:sysClr val="windowText" lastClr="000000"/>
              </a:solidFill>
              <a:latin typeface="Arial"/>
              <a:cs typeface="Arial"/>
            </a:rPr>
            <a:t>Derivación de la fórmula:</a:t>
          </a:r>
          <a:endParaRPr lang="es-ES" sz="1100" b="0" i="0" strike="noStrike">
            <a:solidFill>
              <a:sysClr val="windowText" lastClr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s-ES" sz="1100" b="0" i="0" strike="noStrike">
            <a:solidFill>
              <a:sysClr val="windowText" lastClr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ES" sz="1100" b="0" i="0" strike="noStrike">
              <a:solidFill>
                <a:sysClr val="windowText" lastClr="000000"/>
              </a:solidFill>
              <a:latin typeface="Arial"/>
              <a:cs typeface="Arial"/>
            </a:rPr>
            <a:t>Q = cantidad</a:t>
          </a:r>
        </a:p>
        <a:p>
          <a:pPr algn="l" rtl="1">
            <a:defRPr sz="1000"/>
          </a:pPr>
          <a:r>
            <a:rPr lang="es-ES" sz="1100" b="0" i="0" strike="noStrike">
              <a:solidFill>
                <a:sysClr val="windowText" lastClr="000000"/>
              </a:solidFill>
              <a:latin typeface="Arial"/>
              <a:cs typeface="Arial"/>
            </a:rPr>
            <a:t>Qe = cantidad de equilibrio</a:t>
          </a:r>
        </a:p>
        <a:p>
          <a:pPr algn="l" rtl="1">
            <a:defRPr sz="1000"/>
          </a:pPr>
          <a:r>
            <a:rPr lang="es-ES" sz="1100" b="0" i="0" strike="noStrike">
              <a:solidFill>
                <a:sysClr val="windowText" lastClr="000000"/>
              </a:solidFill>
              <a:latin typeface="Arial"/>
              <a:cs typeface="Arial"/>
            </a:rPr>
            <a:t>VT = ventas totales</a:t>
          </a:r>
        </a:p>
        <a:p>
          <a:pPr algn="l" rtl="1">
            <a:defRPr sz="1000"/>
          </a:pPr>
          <a:r>
            <a:rPr lang="es-ES" sz="1100" b="0" i="0" strike="noStrike">
              <a:solidFill>
                <a:sysClr val="windowText" lastClr="000000"/>
              </a:solidFill>
              <a:latin typeface="Arial"/>
              <a:cs typeface="Arial"/>
            </a:rPr>
            <a:t>VTe = ventas totales de equilibrio</a:t>
          </a:r>
        </a:p>
        <a:p>
          <a:pPr algn="l" rtl="1">
            <a:defRPr sz="1000"/>
          </a:pPr>
          <a:r>
            <a:rPr lang="es-ES" sz="1100" b="0" i="0" strike="noStrike">
              <a:solidFill>
                <a:sysClr val="windowText" lastClr="000000"/>
              </a:solidFill>
              <a:latin typeface="Arial"/>
              <a:cs typeface="Arial"/>
            </a:rPr>
            <a:t>CT = costes totales</a:t>
          </a:r>
        </a:p>
        <a:p>
          <a:pPr algn="l" rtl="1">
            <a:defRPr sz="1000"/>
          </a:pPr>
          <a:r>
            <a:rPr lang="es-ES" sz="1100" b="0" i="0" strike="noStrike">
              <a:solidFill>
                <a:sysClr val="windowText" lastClr="000000"/>
              </a:solidFill>
              <a:latin typeface="Arial"/>
              <a:cs typeface="Arial"/>
            </a:rPr>
            <a:t>Cu = coste unitario</a:t>
          </a:r>
        </a:p>
        <a:p>
          <a:pPr algn="l" rtl="1">
            <a:defRPr sz="1000"/>
          </a:pPr>
          <a:r>
            <a:rPr lang="es-ES" sz="1100" b="0" i="0" strike="noStrike">
              <a:solidFill>
                <a:sysClr val="windowText" lastClr="000000"/>
              </a:solidFill>
              <a:latin typeface="Arial"/>
              <a:cs typeface="Arial"/>
            </a:rPr>
            <a:t>Pu = precio unitario</a:t>
          </a:r>
        </a:p>
        <a:p>
          <a:pPr algn="l" rtl="1">
            <a:defRPr sz="1000"/>
          </a:pPr>
          <a:r>
            <a:rPr lang="es-ES" sz="1100" b="0" i="0" strike="noStrike">
              <a:solidFill>
                <a:sysClr val="windowText" lastClr="000000"/>
              </a:solidFill>
              <a:latin typeface="Arial"/>
              <a:cs typeface="Arial"/>
            </a:rPr>
            <a:t>Mu = margen unitario</a:t>
          </a:r>
        </a:p>
        <a:p>
          <a:pPr algn="l" rtl="1">
            <a:defRPr sz="1000"/>
          </a:pPr>
          <a:r>
            <a:rPr lang="es-ES" sz="1100" b="0" i="0" strike="noStrike">
              <a:solidFill>
                <a:sysClr val="windowText" lastClr="000000"/>
              </a:solidFill>
              <a:latin typeface="Arial"/>
              <a:cs typeface="Arial"/>
            </a:rPr>
            <a:t>CV = costes variables</a:t>
          </a:r>
        </a:p>
        <a:p>
          <a:pPr algn="l" rtl="1">
            <a:defRPr sz="1000"/>
          </a:pPr>
          <a:r>
            <a:rPr lang="es-ES" sz="1100" b="0" i="0" strike="noStrike">
              <a:solidFill>
                <a:sysClr val="windowText" lastClr="000000"/>
              </a:solidFill>
              <a:latin typeface="Arial"/>
              <a:cs typeface="Arial"/>
            </a:rPr>
            <a:t>CF = costes fijos</a:t>
          </a:r>
        </a:p>
        <a:p>
          <a:pPr algn="l" rtl="1">
            <a:defRPr sz="1000"/>
          </a:pPr>
          <a:endParaRPr lang="es-ES" sz="1100" b="0" i="0" strike="noStrike">
            <a:solidFill>
              <a:sysClr val="windowText" lastClr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s-ES" sz="1100" b="0" i="0" strike="noStrike">
            <a:solidFill>
              <a:sysClr val="windowText" lastClr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ES" sz="1100" b="1" i="0" strike="noStrike">
              <a:solidFill>
                <a:sysClr val="windowText" lastClr="000000"/>
              </a:solidFill>
              <a:latin typeface="Arial"/>
              <a:cs typeface="Arial"/>
            </a:rPr>
            <a:t>VT - CT = 0</a:t>
          </a:r>
          <a:endParaRPr lang="es-ES" sz="1100" b="0" i="0" strike="noStrike">
            <a:solidFill>
              <a:sysClr val="windowText" lastClr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ES" sz="1100" b="0" i="0" strike="noStrike">
              <a:solidFill>
                <a:sysClr val="windowText" lastClr="000000"/>
              </a:solidFill>
              <a:latin typeface="Arial"/>
              <a:cs typeface="Arial"/>
            </a:rPr>
            <a:t>VT - CV - CF = 0</a:t>
          </a:r>
        </a:p>
        <a:p>
          <a:pPr algn="l" rtl="1">
            <a:defRPr sz="1000"/>
          </a:pPr>
          <a:r>
            <a:rPr lang="es-ES" sz="1100" b="0" i="0" strike="noStrike">
              <a:solidFill>
                <a:sysClr val="windowText" lastClr="000000"/>
              </a:solidFill>
              <a:latin typeface="Arial"/>
              <a:cs typeface="Arial"/>
            </a:rPr>
            <a:t>Pu * Q - Cu * Q - CF = 0</a:t>
          </a:r>
        </a:p>
        <a:p>
          <a:pPr algn="l" rtl="1">
            <a:defRPr sz="1000"/>
          </a:pPr>
          <a:r>
            <a:rPr lang="es-ES" sz="1100" b="0" i="0" strike="noStrike">
              <a:solidFill>
                <a:sysClr val="windowText" lastClr="000000"/>
              </a:solidFill>
              <a:latin typeface="Arial"/>
              <a:cs typeface="Arial"/>
            </a:rPr>
            <a:t>CF = Pu * Q - Cu * Q</a:t>
          </a:r>
        </a:p>
        <a:p>
          <a:pPr algn="l" rtl="1">
            <a:defRPr sz="1000"/>
          </a:pPr>
          <a:r>
            <a:rPr lang="es-ES" sz="1100" b="0" i="0" strike="noStrike">
              <a:solidFill>
                <a:sysClr val="windowText" lastClr="000000"/>
              </a:solidFill>
              <a:latin typeface="Arial"/>
              <a:cs typeface="Arial"/>
            </a:rPr>
            <a:t>CF = Q * (Pu-Cu)</a:t>
          </a:r>
        </a:p>
        <a:p>
          <a:pPr algn="l" rtl="1">
            <a:defRPr sz="1000"/>
          </a:pPr>
          <a:r>
            <a:rPr lang="es-ES" sz="1100" b="0" i="0" strike="noStrike">
              <a:solidFill>
                <a:sysClr val="windowText" lastClr="000000"/>
              </a:solidFill>
              <a:latin typeface="Arial"/>
              <a:cs typeface="Arial"/>
            </a:rPr>
            <a:t>CF = Q * Mu</a:t>
          </a:r>
        </a:p>
        <a:p>
          <a:pPr algn="l" rtl="1">
            <a:defRPr sz="1000"/>
          </a:pPr>
          <a:r>
            <a:rPr lang="es-ES" sz="1100" b="1" i="0" strike="noStrike">
              <a:solidFill>
                <a:sysClr val="windowText" lastClr="000000"/>
              </a:solidFill>
              <a:latin typeface="Arial"/>
              <a:cs typeface="Arial"/>
            </a:rPr>
            <a:t>Qe = CF / Mu</a:t>
          </a:r>
        </a:p>
        <a:p>
          <a:pPr algn="l" rtl="1">
            <a:defRPr sz="1000"/>
          </a:pPr>
          <a:endParaRPr lang="es-ES" sz="1100" b="1" i="0" strike="noStrike">
            <a:solidFill>
              <a:sysClr val="windowText" lastClr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ES" sz="1100" b="1" i="0" strike="noStrike">
              <a:solidFill>
                <a:sysClr val="windowText" lastClr="000000"/>
              </a:solidFill>
              <a:latin typeface="Arial"/>
              <a:cs typeface="Arial"/>
            </a:rPr>
            <a:t>VTe = Qe * Pu</a:t>
          </a:r>
        </a:p>
        <a:p>
          <a:pPr algn="l" rtl="1">
            <a:defRPr sz="1000"/>
          </a:pPr>
          <a:endParaRPr lang="es-ES" sz="1100" b="1" i="0" strike="noStrike">
            <a:solidFill>
              <a:sysClr val="windowText" lastClr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ES" sz="1100" b="1" i="0" strike="noStrike">
              <a:solidFill>
                <a:sysClr val="windowText" lastClr="000000"/>
              </a:solidFill>
              <a:latin typeface="Arial"/>
              <a:cs typeface="Arial"/>
            </a:rPr>
            <a:t>ITe = Qe * (Pu</a:t>
          </a:r>
          <a:endParaRPr lang="es-ES" sz="1100" b="0" i="0" strike="noStrike">
            <a:solidFill>
              <a:sysClr val="windowText" lastClr="000000"/>
            </a:solidFill>
            <a:latin typeface="Courier New"/>
            <a:cs typeface="Courier New"/>
          </a:endParaRPr>
        </a:p>
        <a:p>
          <a:pPr algn="l" rtl="1">
            <a:defRPr sz="1000"/>
          </a:pPr>
          <a:endParaRPr lang="es-ES" sz="1000" b="0" i="0" strike="noStrike">
            <a:solidFill>
              <a:srgbClr val="00B050"/>
            </a:solidFill>
            <a:latin typeface="Courier New"/>
            <a:cs typeface="Courier New"/>
          </a:endParaRPr>
        </a:p>
        <a:p>
          <a:pPr algn="l" rtl="1">
            <a:defRPr sz="1000"/>
          </a:pPr>
          <a:endParaRPr lang="es-ES" sz="1000" b="0" i="0" strike="noStrike">
            <a:solidFill>
              <a:srgbClr val="00B050"/>
            </a:solidFill>
            <a:latin typeface="Courier New"/>
            <a:cs typeface="Courier New"/>
          </a:endParaRPr>
        </a:p>
      </xdr:txBody>
    </xdr:sp>
    <xdr:clientData/>
  </xdr:twoCellAnchor>
  <xdr:twoCellAnchor>
    <xdr:from>
      <xdr:col>2</xdr:col>
      <xdr:colOff>8686</xdr:colOff>
      <xdr:row>14</xdr:row>
      <xdr:rowOff>12046</xdr:rowOff>
    </xdr:from>
    <xdr:to>
      <xdr:col>8</xdr:col>
      <xdr:colOff>275946</xdr:colOff>
      <xdr:row>30</xdr:row>
      <xdr:rowOff>12046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6B55A69-ED1E-4FA4-A9D2-02190A15FB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65DEA-C975-4DDD-A241-1946010F36E6}">
  <sheetPr>
    <tabColor rgb="FF002060"/>
  </sheetPr>
  <dimension ref="A1:AL45"/>
  <sheetViews>
    <sheetView tabSelected="1" workbookViewId="0">
      <selection activeCell="B47" sqref="B47"/>
    </sheetView>
  </sheetViews>
  <sheetFormatPr baseColWidth="10" defaultRowHeight="15.75" x14ac:dyDescent="0.25"/>
  <cols>
    <col min="1" max="9" width="11" style="53"/>
    <col min="10" max="10" width="22.125" style="53" customWidth="1"/>
    <col min="11" max="38" width="11" style="53"/>
  </cols>
  <sheetData>
    <row r="1" spans="1:10" ht="26.25" thickBot="1" x14ac:dyDescent="0.4">
      <c r="A1" s="69"/>
      <c r="B1" s="70"/>
      <c r="C1" s="70"/>
      <c r="D1" s="70"/>
      <c r="E1" s="70" t="s">
        <v>52</v>
      </c>
      <c r="F1" s="70"/>
      <c r="G1" s="70"/>
      <c r="H1" s="70"/>
      <c r="I1" s="70"/>
      <c r="J1" s="71"/>
    </row>
    <row r="2" spans="1:10" x14ac:dyDescent="0.25">
      <c r="A2" s="72" t="s">
        <v>50</v>
      </c>
      <c r="B2" s="54"/>
      <c r="C2" s="54"/>
      <c r="D2" s="54"/>
      <c r="E2" s="54"/>
      <c r="F2" s="54"/>
      <c r="G2" s="54"/>
      <c r="H2" s="54"/>
      <c r="I2" s="54"/>
      <c r="J2" s="55"/>
    </row>
    <row r="3" spans="1:10" x14ac:dyDescent="0.25">
      <c r="A3" s="56" t="s">
        <v>53</v>
      </c>
      <c r="B3" s="57"/>
      <c r="C3" s="57"/>
      <c r="D3" s="57"/>
      <c r="E3" s="57"/>
      <c r="F3" s="57"/>
      <c r="G3" s="57"/>
      <c r="H3" s="57"/>
      <c r="I3" s="57"/>
      <c r="J3" s="58"/>
    </row>
    <row r="4" spans="1:10" ht="16.5" thickBot="1" x14ac:dyDescent="0.3">
      <c r="A4" s="73" t="s">
        <v>51</v>
      </c>
      <c r="B4" s="67"/>
      <c r="C4" s="67"/>
      <c r="D4" s="67"/>
      <c r="E4" s="67"/>
      <c r="F4" s="67"/>
      <c r="G4" s="67"/>
      <c r="H4" s="67"/>
      <c r="I4" s="67"/>
      <c r="J4" s="68"/>
    </row>
    <row r="5" spans="1:10" ht="26.25" thickBot="1" x14ac:dyDescent="0.4">
      <c r="A5" s="74" t="s">
        <v>24</v>
      </c>
      <c r="B5" s="75"/>
      <c r="C5" s="75"/>
      <c r="D5" s="75"/>
      <c r="E5" s="75"/>
      <c r="F5" s="75"/>
      <c r="G5" s="75"/>
      <c r="H5" s="75"/>
      <c r="I5" s="75"/>
      <c r="J5" s="76"/>
    </row>
    <row r="6" spans="1:10" x14ac:dyDescent="0.25">
      <c r="A6" s="60"/>
      <c r="B6" s="57"/>
      <c r="C6" s="57"/>
      <c r="D6" s="57"/>
      <c r="E6" s="57"/>
      <c r="F6" s="57"/>
      <c r="G6" s="57"/>
      <c r="H6" s="57"/>
      <c r="I6" s="57"/>
      <c r="J6" s="58"/>
    </row>
    <row r="7" spans="1:10" x14ac:dyDescent="0.25">
      <c r="A7" s="61" t="s">
        <v>25</v>
      </c>
      <c r="B7" s="57"/>
      <c r="C7" s="57"/>
      <c r="D7" s="57"/>
      <c r="E7" s="57"/>
      <c r="F7" s="57"/>
      <c r="G7" s="57"/>
      <c r="H7" s="57"/>
      <c r="I7" s="57"/>
      <c r="J7" s="58"/>
    </row>
    <row r="8" spans="1:10" x14ac:dyDescent="0.25">
      <c r="A8" s="62" t="s">
        <v>34</v>
      </c>
      <c r="B8" s="57"/>
      <c r="C8" s="57"/>
      <c r="D8" s="57"/>
      <c r="E8" s="57"/>
      <c r="F8" s="57"/>
      <c r="G8" s="57"/>
      <c r="H8" s="57"/>
      <c r="I8" s="57"/>
      <c r="J8" s="58"/>
    </row>
    <row r="9" spans="1:10" x14ac:dyDescent="0.25">
      <c r="A9" s="62" t="s">
        <v>35</v>
      </c>
      <c r="B9" s="57"/>
      <c r="C9" s="57"/>
      <c r="D9" s="57"/>
      <c r="E9" s="57"/>
      <c r="F9" s="57"/>
      <c r="G9" s="57"/>
      <c r="H9" s="57"/>
      <c r="I9" s="57"/>
      <c r="J9" s="58"/>
    </row>
    <row r="10" spans="1:10" x14ac:dyDescent="0.25">
      <c r="A10" s="62" t="s">
        <v>36</v>
      </c>
      <c r="B10" s="57"/>
      <c r="C10" s="57"/>
      <c r="D10" s="57"/>
      <c r="E10" s="57"/>
      <c r="F10" s="57"/>
      <c r="G10" s="57"/>
      <c r="H10" s="57"/>
      <c r="I10" s="57"/>
      <c r="J10" s="58"/>
    </row>
    <row r="11" spans="1:10" x14ac:dyDescent="0.25">
      <c r="A11" s="60"/>
      <c r="B11" s="57"/>
      <c r="C11" s="57"/>
      <c r="D11" s="57"/>
      <c r="E11" s="57"/>
      <c r="F11" s="57"/>
      <c r="G11" s="57"/>
      <c r="H11" s="57"/>
      <c r="I11" s="57"/>
      <c r="J11" s="58"/>
    </row>
    <row r="12" spans="1:10" x14ac:dyDescent="0.25">
      <c r="A12" s="61" t="s">
        <v>26</v>
      </c>
      <c r="B12" s="57"/>
      <c r="C12" s="57"/>
      <c r="D12" s="57"/>
      <c r="E12" s="57"/>
      <c r="F12" s="57"/>
      <c r="G12" s="57"/>
      <c r="H12" s="57"/>
      <c r="I12" s="57"/>
      <c r="J12" s="58"/>
    </row>
    <row r="13" spans="1:10" x14ac:dyDescent="0.25">
      <c r="A13" s="62" t="s">
        <v>37</v>
      </c>
      <c r="B13" s="57"/>
      <c r="C13" s="57"/>
      <c r="D13" s="57"/>
      <c r="E13" s="57"/>
      <c r="F13" s="57"/>
      <c r="G13" s="57"/>
      <c r="H13" s="57"/>
      <c r="I13" s="57"/>
      <c r="J13" s="58"/>
    </row>
    <row r="14" spans="1:10" x14ac:dyDescent="0.25">
      <c r="A14" s="62" t="s">
        <v>38</v>
      </c>
      <c r="B14" s="57"/>
      <c r="C14" s="57"/>
      <c r="D14" s="57"/>
      <c r="E14" s="57"/>
      <c r="F14" s="57"/>
      <c r="G14" s="57"/>
      <c r="H14" s="57"/>
      <c r="I14" s="57"/>
      <c r="J14" s="58"/>
    </row>
    <row r="15" spans="1:10" x14ac:dyDescent="0.25">
      <c r="A15" s="60"/>
      <c r="B15" s="57"/>
      <c r="C15" s="57"/>
      <c r="D15" s="57"/>
      <c r="E15" s="57"/>
      <c r="F15" s="57"/>
      <c r="G15" s="57"/>
      <c r="H15" s="57"/>
      <c r="I15" s="57"/>
      <c r="J15" s="58"/>
    </row>
    <row r="16" spans="1:10" x14ac:dyDescent="0.25">
      <c r="A16" s="61" t="s">
        <v>27</v>
      </c>
      <c r="B16" s="57"/>
      <c r="C16" s="57"/>
      <c r="D16" s="57"/>
      <c r="E16" s="57"/>
      <c r="F16" s="57"/>
      <c r="G16" s="57"/>
      <c r="H16" s="57"/>
      <c r="I16" s="57"/>
      <c r="J16" s="58"/>
    </row>
    <row r="17" spans="1:10" x14ac:dyDescent="0.25">
      <c r="A17" s="62" t="s">
        <v>39</v>
      </c>
      <c r="B17" s="57"/>
      <c r="C17" s="57"/>
      <c r="D17" s="57"/>
      <c r="E17" s="57"/>
      <c r="F17" s="57"/>
      <c r="G17" s="57"/>
      <c r="H17" s="57"/>
      <c r="I17" s="57"/>
      <c r="J17" s="58"/>
    </row>
    <row r="18" spans="1:10" x14ac:dyDescent="0.25">
      <c r="A18" s="62" t="s">
        <v>40</v>
      </c>
      <c r="B18" s="57"/>
      <c r="C18" s="57"/>
      <c r="D18" s="57"/>
      <c r="E18" s="57"/>
      <c r="F18" s="57"/>
      <c r="G18" s="57"/>
      <c r="H18" s="57"/>
      <c r="I18" s="57"/>
      <c r="J18" s="58"/>
    </row>
    <row r="19" spans="1:10" x14ac:dyDescent="0.25">
      <c r="A19" s="62" t="s">
        <v>41</v>
      </c>
      <c r="B19" s="57"/>
      <c r="C19" s="57"/>
      <c r="D19" s="57"/>
      <c r="E19" s="57"/>
      <c r="F19" s="57"/>
      <c r="G19" s="57"/>
      <c r="H19" s="57"/>
      <c r="I19" s="57"/>
      <c r="J19" s="58"/>
    </row>
    <row r="20" spans="1:10" x14ac:dyDescent="0.25">
      <c r="A20" s="62" t="s">
        <v>42</v>
      </c>
      <c r="B20" s="57"/>
      <c r="C20" s="57"/>
      <c r="D20" s="57"/>
      <c r="E20" s="57"/>
      <c r="F20" s="57"/>
      <c r="G20" s="57"/>
      <c r="H20" s="57"/>
      <c r="I20" s="57"/>
      <c r="J20" s="58"/>
    </row>
    <row r="21" spans="1:10" x14ac:dyDescent="0.25">
      <c r="A21" s="62" t="s">
        <v>43</v>
      </c>
      <c r="B21" s="57"/>
      <c r="C21" s="57"/>
      <c r="D21" s="57"/>
      <c r="E21" s="57"/>
      <c r="F21" s="57"/>
      <c r="G21" s="57"/>
      <c r="H21" s="57"/>
      <c r="I21" s="57"/>
      <c r="J21" s="58"/>
    </row>
    <row r="22" spans="1:10" x14ac:dyDescent="0.25">
      <c r="A22" s="62" t="s">
        <v>44</v>
      </c>
      <c r="B22" s="57"/>
      <c r="C22" s="57"/>
      <c r="D22" s="57"/>
      <c r="E22" s="57"/>
      <c r="F22" s="57"/>
      <c r="G22" s="57"/>
      <c r="H22" s="57"/>
      <c r="I22" s="57"/>
      <c r="J22" s="58"/>
    </row>
    <row r="23" spans="1:10" x14ac:dyDescent="0.25">
      <c r="A23" s="60"/>
      <c r="B23" s="57"/>
      <c r="C23" s="57"/>
      <c r="D23" s="57"/>
      <c r="E23" s="57"/>
      <c r="F23" s="57"/>
      <c r="G23" s="57"/>
      <c r="H23" s="57"/>
      <c r="I23" s="57"/>
      <c r="J23" s="58"/>
    </row>
    <row r="24" spans="1:10" x14ac:dyDescent="0.25">
      <c r="A24" s="61" t="s">
        <v>28</v>
      </c>
      <c r="B24" s="57"/>
      <c r="C24" s="57"/>
      <c r="D24" s="57"/>
      <c r="E24" s="57"/>
      <c r="F24" s="57"/>
      <c r="G24" s="57"/>
      <c r="H24" s="57"/>
      <c r="I24" s="57"/>
      <c r="J24" s="58"/>
    </row>
    <row r="25" spans="1:10" x14ac:dyDescent="0.25">
      <c r="A25" s="63" t="s">
        <v>29</v>
      </c>
      <c r="B25" s="57"/>
      <c r="C25" s="57"/>
      <c r="D25" s="57"/>
      <c r="E25" s="57"/>
      <c r="F25" s="57"/>
      <c r="G25" s="57"/>
      <c r="H25" s="57"/>
      <c r="I25" s="57"/>
      <c r="J25" s="58"/>
    </row>
    <row r="26" spans="1:10" x14ac:dyDescent="0.25">
      <c r="A26" s="63" t="s">
        <v>30</v>
      </c>
      <c r="B26" s="57"/>
      <c r="C26" s="57"/>
      <c r="D26" s="57"/>
      <c r="E26" s="57"/>
      <c r="F26" s="57"/>
      <c r="G26" s="57"/>
      <c r="H26" s="57"/>
      <c r="I26" s="57"/>
      <c r="J26" s="58"/>
    </row>
    <row r="27" spans="1:10" x14ac:dyDescent="0.25">
      <c r="A27" s="56"/>
      <c r="B27" s="57"/>
      <c r="C27" s="57"/>
      <c r="D27" s="57"/>
      <c r="E27" s="57"/>
      <c r="F27" s="57"/>
      <c r="G27" s="57"/>
      <c r="H27" s="57"/>
      <c r="I27" s="57"/>
      <c r="J27" s="58"/>
    </row>
    <row r="28" spans="1:10" x14ac:dyDescent="0.25">
      <c r="A28" s="59" t="s">
        <v>31</v>
      </c>
      <c r="B28" s="57"/>
      <c r="C28" s="57"/>
      <c r="D28" s="57"/>
      <c r="E28" s="57"/>
      <c r="F28" s="57"/>
      <c r="G28" s="57"/>
      <c r="H28" s="57"/>
      <c r="I28" s="57"/>
      <c r="J28" s="58"/>
    </row>
    <row r="29" spans="1:10" x14ac:dyDescent="0.25">
      <c r="A29" s="61" t="s">
        <v>45</v>
      </c>
      <c r="B29" s="57"/>
      <c r="C29" s="57"/>
      <c r="D29" s="57"/>
      <c r="E29" s="57"/>
      <c r="F29" s="57"/>
      <c r="G29" s="57"/>
      <c r="H29" s="57"/>
      <c r="I29" s="57"/>
      <c r="J29" s="58"/>
    </row>
    <row r="30" spans="1:10" x14ac:dyDescent="0.25">
      <c r="A30" s="61" t="s">
        <v>46</v>
      </c>
      <c r="B30" s="57"/>
      <c r="C30" s="57"/>
      <c r="D30" s="57"/>
      <c r="E30" s="57"/>
      <c r="F30" s="57"/>
      <c r="G30" s="57"/>
      <c r="H30" s="57"/>
      <c r="I30" s="57"/>
      <c r="J30" s="58"/>
    </row>
    <row r="31" spans="1:10" x14ac:dyDescent="0.25">
      <c r="A31" s="61" t="s">
        <v>47</v>
      </c>
      <c r="B31" s="57"/>
      <c r="C31" s="57"/>
      <c r="D31" s="57"/>
      <c r="E31" s="57"/>
      <c r="F31" s="57"/>
      <c r="G31" s="57"/>
      <c r="H31" s="57"/>
      <c r="I31" s="57"/>
      <c r="J31" s="58"/>
    </row>
    <row r="32" spans="1:10" x14ac:dyDescent="0.25">
      <c r="A32" s="56"/>
      <c r="B32" s="57"/>
      <c r="C32" s="57"/>
      <c r="D32" s="57"/>
      <c r="E32" s="57"/>
      <c r="F32" s="57"/>
      <c r="G32" s="57"/>
      <c r="H32" s="57"/>
      <c r="I32" s="57"/>
      <c r="J32" s="58"/>
    </row>
    <row r="33" spans="1:10" x14ac:dyDescent="0.25">
      <c r="A33" s="59" t="s">
        <v>32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x14ac:dyDescent="0.25">
      <c r="A34" s="61" t="s">
        <v>48</v>
      </c>
      <c r="B34" s="57"/>
      <c r="C34" s="57"/>
      <c r="D34" s="57"/>
      <c r="E34" s="57"/>
      <c r="F34" s="57"/>
      <c r="G34" s="57"/>
      <c r="H34" s="57"/>
      <c r="I34" s="57"/>
      <c r="J34" s="58"/>
    </row>
    <row r="35" spans="1:10" x14ac:dyDescent="0.25">
      <c r="A35" s="61" t="s">
        <v>49</v>
      </c>
      <c r="B35" s="57"/>
      <c r="C35" s="57"/>
      <c r="D35" s="57"/>
      <c r="E35" s="57"/>
      <c r="F35" s="57"/>
      <c r="G35" s="57"/>
      <c r="H35" s="57"/>
      <c r="I35" s="57"/>
      <c r="J35" s="58"/>
    </row>
    <row r="36" spans="1:10" x14ac:dyDescent="0.25">
      <c r="A36" s="56"/>
      <c r="B36" s="57"/>
      <c r="C36" s="57"/>
      <c r="D36" s="57"/>
      <c r="E36" s="57"/>
      <c r="F36" s="57"/>
      <c r="G36" s="57"/>
      <c r="H36" s="57"/>
      <c r="I36" s="57"/>
      <c r="J36" s="58"/>
    </row>
    <row r="37" spans="1:10" x14ac:dyDescent="0.25">
      <c r="A37" s="59" t="s">
        <v>33</v>
      </c>
      <c r="B37" s="57"/>
      <c r="C37" s="57"/>
      <c r="D37" s="57"/>
      <c r="E37" s="57"/>
      <c r="F37" s="57"/>
      <c r="G37" s="57"/>
      <c r="H37" s="57"/>
      <c r="I37" s="57"/>
      <c r="J37" s="58"/>
    </row>
    <row r="38" spans="1:10" ht="31.5" x14ac:dyDescent="0.25">
      <c r="A38" s="79" t="s">
        <v>1</v>
      </c>
      <c r="B38" s="79" t="s">
        <v>3</v>
      </c>
      <c r="C38" s="79" t="s">
        <v>4</v>
      </c>
      <c r="D38" s="79" t="s">
        <v>5</v>
      </c>
      <c r="E38" s="79" t="s">
        <v>6</v>
      </c>
      <c r="F38" s="79" t="s">
        <v>7</v>
      </c>
      <c r="G38" s="57"/>
      <c r="H38" s="57"/>
      <c r="I38" s="57"/>
      <c r="J38" s="58"/>
    </row>
    <row r="39" spans="1:10" x14ac:dyDescent="0.25">
      <c r="A39" s="77">
        <v>0</v>
      </c>
      <c r="B39" s="77">
        <v>0</v>
      </c>
      <c r="C39" s="77">
        <v>0</v>
      </c>
      <c r="D39" s="78">
        <v>3000</v>
      </c>
      <c r="E39" s="78">
        <v>3000</v>
      </c>
      <c r="F39" s="78">
        <v>-3000</v>
      </c>
      <c r="G39" s="57"/>
      <c r="H39" s="57"/>
      <c r="I39" s="57"/>
      <c r="J39" s="58"/>
    </row>
    <row r="40" spans="1:10" x14ac:dyDescent="0.25">
      <c r="A40" s="77">
        <v>1</v>
      </c>
      <c r="B40" s="78">
        <v>3000</v>
      </c>
      <c r="C40" s="78">
        <v>1000</v>
      </c>
      <c r="D40" s="78">
        <v>3000</v>
      </c>
      <c r="E40" s="78">
        <v>4000</v>
      </c>
      <c r="F40" s="78">
        <v>-1000</v>
      </c>
      <c r="G40" s="57"/>
      <c r="H40" s="57"/>
      <c r="I40" s="57"/>
      <c r="J40" s="58"/>
    </row>
    <row r="41" spans="1:10" x14ac:dyDescent="0.25">
      <c r="A41" s="77">
        <v>2</v>
      </c>
      <c r="B41" s="78">
        <v>6000</v>
      </c>
      <c r="C41" s="78">
        <v>2000</v>
      </c>
      <c r="D41" s="78">
        <v>3000</v>
      </c>
      <c r="E41" s="78">
        <v>5000</v>
      </c>
      <c r="F41" s="78">
        <v>1000</v>
      </c>
      <c r="G41" s="57"/>
      <c r="H41" s="57"/>
      <c r="I41" s="57"/>
      <c r="J41" s="58"/>
    </row>
    <row r="42" spans="1:10" x14ac:dyDescent="0.25">
      <c r="A42" s="77">
        <v>3</v>
      </c>
      <c r="B42" s="78">
        <v>9000</v>
      </c>
      <c r="C42" s="78">
        <v>3000</v>
      </c>
      <c r="D42" s="78">
        <v>3000</v>
      </c>
      <c r="E42" s="78">
        <v>6000</v>
      </c>
      <c r="F42" s="78">
        <v>3000</v>
      </c>
      <c r="G42" s="57"/>
      <c r="H42" s="57"/>
      <c r="I42" s="57"/>
      <c r="J42" s="58"/>
    </row>
    <row r="43" spans="1:10" x14ac:dyDescent="0.25">
      <c r="A43" s="64"/>
      <c r="B43" s="65"/>
      <c r="C43" s="65"/>
      <c r="D43" s="65"/>
      <c r="E43" s="65"/>
      <c r="F43" s="65"/>
      <c r="G43" s="57"/>
      <c r="H43" s="57"/>
      <c r="I43" s="57"/>
      <c r="J43" s="58"/>
    </row>
    <row r="44" spans="1:10" x14ac:dyDescent="0.25">
      <c r="A44" s="80" t="s">
        <v>55</v>
      </c>
      <c r="B44" s="57"/>
      <c r="C44" s="57"/>
      <c r="D44" s="57"/>
      <c r="E44" s="57"/>
      <c r="F44" s="57"/>
      <c r="G44" s="57"/>
      <c r="H44" s="57"/>
      <c r="I44" s="57"/>
      <c r="J44" s="58"/>
    </row>
    <row r="45" spans="1:10" ht="16.5" thickBot="1" x14ac:dyDescent="0.3">
      <c r="A45" s="66" t="s">
        <v>54</v>
      </c>
      <c r="B45" s="67"/>
      <c r="C45" s="67"/>
      <c r="D45" s="67"/>
      <c r="E45" s="67"/>
      <c r="F45" s="67"/>
      <c r="G45" s="67"/>
      <c r="H45" s="67"/>
      <c r="I45" s="67"/>
      <c r="J45" s="68"/>
    </row>
  </sheetData>
  <mergeCells count="1">
    <mergeCell ref="A5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2060"/>
  </sheetPr>
  <dimension ref="A1:Q36"/>
  <sheetViews>
    <sheetView showGridLines="0" zoomScale="70" zoomScaleNormal="70" workbookViewId="0">
      <selection activeCell="O16" sqref="O16"/>
    </sheetView>
  </sheetViews>
  <sheetFormatPr baseColWidth="10" defaultRowHeight="13.5" x14ac:dyDescent="0.25"/>
  <cols>
    <col min="1" max="1" width="16" style="16" bestFit="1" customWidth="1"/>
    <col min="2" max="2" width="9" style="16" customWidth="1"/>
    <col min="3" max="3" width="11" style="16"/>
    <col min="4" max="4" width="5.125" style="16" customWidth="1"/>
    <col min="5" max="5" width="12.75" style="16" customWidth="1"/>
    <col min="6" max="8" width="9.125" style="16" customWidth="1"/>
    <col min="9" max="13" width="11" style="16"/>
  </cols>
  <sheetData>
    <row r="1" spans="1:17" s="5" customFormat="1" ht="49.9" customHeight="1" x14ac:dyDescent="0.25">
      <c r="A1" s="3"/>
      <c r="B1" s="18" t="s">
        <v>23</v>
      </c>
      <c r="C1" s="7"/>
      <c r="D1" s="7"/>
      <c r="E1" s="8"/>
      <c r="F1" s="8"/>
      <c r="G1" s="8"/>
      <c r="H1" s="9"/>
      <c r="I1" s="9"/>
      <c r="J1" s="10"/>
      <c r="K1" s="9"/>
      <c r="L1" s="9"/>
      <c r="M1" s="9"/>
      <c r="N1" s="4"/>
    </row>
    <row r="2" spans="1:17" s="6" customFormat="1" ht="36" customHeight="1" x14ac:dyDescent="0.4">
      <c r="A2" s="11"/>
      <c r="B2" s="17" t="s">
        <v>22</v>
      </c>
      <c r="C2" s="12"/>
      <c r="D2" s="12"/>
      <c r="E2" s="12"/>
      <c r="F2" s="13"/>
      <c r="G2" s="12"/>
      <c r="H2" s="14"/>
      <c r="I2" s="11"/>
      <c r="J2" s="11"/>
      <c r="K2" s="11"/>
      <c r="L2" s="11"/>
      <c r="M2" s="11"/>
    </row>
    <row r="3" spans="1:17" ht="15" x14ac:dyDescent="0.25">
      <c r="A3" s="15" t="s">
        <v>14</v>
      </c>
      <c r="B3" s="15"/>
      <c r="C3" s="15"/>
      <c r="D3" s="15"/>
      <c r="E3" s="15"/>
      <c r="F3" s="15"/>
      <c r="G3" s="15"/>
      <c r="H3" s="15"/>
      <c r="I3" s="15"/>
    </row>
    <row r="4" spans="1:17" ht="15" x14ac:dyDescent="0.25">
      <c r="A4" s="15" t="s">
        <v>17</v>
      </c>
      <c r="B4" s="15"/>
      <c r="C4" s="15"/>
      <c r="D4" s="15"/>
      <c r="E4" s="15"/>
      <c r="F4" s="15"/>
      <c r="G4" s="15"/>
      <c r="H4" s="15"/>
      <c r="I4" s="15"/>
    </row>
    <row r="5" spans="1:17" ht="18" x14ac:dyDescent="0.25">
      <c r="A5" s="19"/>
      <c r="B5" s="20"/>
      <c r="C5" s="20"/>
      <c r="D5" s="20"/>
      <c r="E5" s="20"/>
      <c r="F5" s="20"/>
      <c r="G5" s="20"/>
      <c r="H5" s="20"/>
      <c r="I5" s="20"/>
    </row>
    <row r="6" spans="1:17" ht="15.75" x14ac:dyDescent="0.25">
      <c r="A6" s="21"/>
      <c r="B6" s="21"/>
      <c r="C6" s="21"/>
      <c r="D6" s="21"/>
      <c r="E6" s="22" t="s">
        <v>10</v>
      </c>
      <c r="F6" s="23"/>
      <c r="G6" s="24" t="s">
        <v>19</v>
      </c>
      <c r="H6" s="24" t="s">
        <v>18</v>
      </c>
      <c r="I6" s="24" t="s">
        <v>20</v>
      </c>
    </row>
    <row r="7" spans="1:17" ht="15.75" x14ac:dyDescent="0.25">
      <c r="A7" s="21"/>
      <c r="B7" s="21"/>
      <c r="C7" s="21"/>
      <c r="D7" s="21"/>
      <c r="E7" s="25" t="s">
        <v>1</v>
      </c>
      <c r="F7" s="26">
        <v>0</v>
      </c>
      <c r="G7" s="26">
        <f>+H7/2</f>
        <v>0.75</v>
      </c>
      <c r="H7" s="27">
        <f>+B12</f>
        <v>1.5</v>
      </c>
      <c r="I7" s="28">
        <f>+H7+H7-G7</f>
        <v>2.25</v>
      </c>
    </row>
    <row r="8" spans="1:17" ht="15.75" x14ac:dyDescent="0.25">
      <c r="A8" s="29" t="s">
        <v>11</v>
      </c>
      <c r="B8" s="21"/>
      <c r="C8" s="21"/>
      <c r="D8" s="21"/>
      <c r="E8" s="30" t="s">
        <v>3</v>
      </c>
      <c r="F8" s="31">
        <f>+F7*$B$9</f>
        <v>0</v>
      </c>
      <c r="G8" s="31">
        <f>+G7*$B$9</f>
        <v>2250</v>
      </c>
      <c r="H8" s="32">
        <f>+H7*$B$9</f>
        <v>4500</v>
      </c>
      <c r="I8" s="33">
        <f>+I7*$B$9</f>
        <v>6750</v>
      </c>
    </row>
    <row r="9" spans="1:17" ht="15.75" x14ac:dyDescent="0.25">
      <c r="A9" s="34" t="s">
        <v>0</v>
      </c>
      <c r="B9" s="35">
        <v>3000</v>
      </c>
      <c r="C9" s="36" t="s">
        <v>8</v>
      </c>
      <c r="D9" s="21"/>
      <c r="E9" s="30" t="s">
        <v>4</v>
      </c>
      <c r="F9" s="31">
        <f>+F7*$B$10</f>
        <v>0</v>
      </c>
      <c r="G9" s="31">
        <f>+G7*$B$10</f>
        <v>750</v>
      </c>
      <c r="H9" s="31">
        <f>+H7*$B$10</f>
        <v>1500</v>
      </c>
      <c r="I9" s="33">
        <f>+I7*$B$10</f>
        <v>2250</v>
      </c>
    </row>
    <row r="10" spans="1:17" ht="15.75" x14ac:dyDescent="0.25">
      <c r="A10" s="37" t="s">
        <v>12</v>
      </c>
      <c r="B10" s="38">
        <v>1000</v>
      </c>
      <c r="C10" s="36" t="s">
        <v>8</v>
      </c>
      <c r="D10" s="21"/>
      <c r="E10" s="30" t="s">
        <v>5</v>
      </c>
      <c r="F10" s="31">
        <f>+$B$11</f>
        <v>3000</v>
      </c>
      <c r="G10" s="31">
        <f>+$B$11</f>
        <v>3000</v>
      </c>
      <c r="H10" s="31">
        <f>+$B$11</f>
        <v>3000</v>
      </c>
      <c r="I10" s="33">
        <f>+$B$11</f>
        <v>3000</v>
      </c>
    </row>
    <row r="11" spans="1:17" ht="15.75" x14ac:dyDescent="0.25">
      <c r="A11" s="37" t="s">
        <v>13</v>
      </c>
      <c r="B11" s="38">
        <v>3000</v>
      </c>
      <c r="C11" s="36" t="s">
        <v>8</v>
      </c>
      <c r="D11" s="21"/>
      <c r="E11" s="39" t="s">
        <v>6</v>
      </c>
      <c r="F11" s="40">
        <f>+F9+F10</f>
        <v>3000</v>
      </c>
      <c r="G11" s="40">
        <f>+G9+G10</f>
        <v>3750</v>
      </c>
      <c r="H11" s="41">
        <f>+H9+H10</f>
        <v>4500</v>
      </c>
      <c r="I11" s="42">
        <f>+I9+I10</f>
        <v>5250</v>
      </c>
    </row>
    <row r="12" spans="1:17" ht="15.75" x14ac:dyDescent="0.25">
      <c r="A12" s="43" t="s">
        <v>2</v>
      </c>
      <c r="B12" s="44">
        <f>+B11/(B9-B10)</f>
        <v>1.5</v>
      </c>
      <c r="C12" s="21" t="s">
        <v>9</v>
      </c>
      <c r="D12" s="21"/>
      <c r="E12" s="45" t="s">
        <v>7</v>
      </c>
      <c r="F12" s="46">
        <f>+F8-F11</f>
        <v>-3000</v>
      </c>
      <c r="G12" s="46">
        <f>+G8-G11</f>
        <v>-1500</v>
      </c>
      <c r="H12" s="47">
        <f>+H8-H11</f>
        <v>0</v>
      </c>
      <c r="I12" s="48">
        <f>+I8-I11</f>
        <v>1500</v>
      </c>
    </row>
    <row r="13" spans="1:17" ht="15.75" x14ac:dyDescent="0.25">
      <c r="A13" s="43" t="s">
        <v>16</v>
      </c>
      <c r="B13" s="44">
        <f>B12*B9</f>
        <v>4500</v>
      </c>
      <c r="C13" s="21" t="s">
        <v>15</v>
      </c>
      <c r="D13" s="21"/>
      <c r="E13" s="49" t="str">
        <f>IF(B12&lt;0,"Nunca alcanzarás el punto de equilibrio con esos datos!","Para alcanzar el punto de equilibrio debes vender "&amp;TEXT(B12,"#.##0")&amp;" unidades mes")</f>
        <v>Para alcanzar el punto de equilibrio debes vender 1.50 unidades mes</v>
      </c>
      <c r="F13" s="50"/>
      <c r="G13" s="50"/>
      <c r="H13" s="50"/>
      <c r="I13" s="51"/>
    </row>
    <row r="14" spans="1:17" ht="18" x14ac:dyDescent="0.25">
      <c r="A14" s="20"/>
      <c r="B14" s="20"/>
      <c r="C14" s="20"/>
      <c r="D14" s="20"/>
      <c r="E14" s="20"/>
      <c r="F14" s="20"/>
      <c r="G14" s="20"/>
      <c r="H14" s="20"/>
      <c r="I14" s="20"/>
    </row>
    <row r="15" spans="1:17" ht="18" x14ac:dyDescent="0.25">
      <c r="A15" s="20"/>
      <c r="B15" s="20"/>
      <c r="C15" s="20"/>
      <c r="D15" s="20"/>
      <c r="E15" s="20"/>
      <c r="F15" s="20"/>
      <c r="G15" s="20"/>
      <c r="H15" s="20"/>
      <c r="I15" s="20"/>
    </row>
    <row r="16" spans="1:17" x14ac:dyDescent="0.25">
      <c r="N16" s="1"/>
      <c r="O16" s="1"/>
      <c r="P16" s="1"/>
      <c r="Q16" s="1"/>
    </row>
    <row r="33" spans="4:17" ht="207" customHeight="1" x14ac:dyDescent="0.25">
      <c r="D33" s="52" t="s">
        <v>21</v>
      </c>
      <c r="E33" s="52"/>
      <c r="F33" s="52"/>
      <c r="G33" s="52"/>
    </row>
    <row r="36" spans="4:17" x14ac:dyDescent="0.25">
      <c r="N36" s="2"/>
      <c r="O36" s="2"/>
      <c r="P36" s="2"/>
      <c r="Q36" s="2"/>
    </row>
  </sheetData>
  <mergeCells count="2">
    <mergeCell ref="E13:I13"/>
    <mergeCell ref="D33:G33"/>
  </mergeCells>
  <phoneticPr fontId="0" type="noConversion"/>
  <pageMargins left="0.25" right="0.25" top="0.75" bottom="0.75" header="0.3" footer="0.3"/>
  <pageSetup paperSize="120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ESTRUCTURA</vt:lpstr>
      <vt:lpstr>PUNTO DE EQUILIBRIO</vt:lpstr>
    </vt:vector>
  </TitlesOfParts>
  <Company>www.todoexcel.com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JustEXW</dc:creator>
  <dc:description/>
  <cp:lastModifiedBy>ROGELIO JIMENEZ GARCIA</cp:lastModifiedBy>
  <cp:lastPrinted>2020-09-25T02:52:04Z</cp:lastPrinted>
  <dcterms:created xsi:type="dcterms:W3CDTF">2004-12-02T19:47:08Z</dcterms:created>
  <dcterms:modified xsi:type="dcterms:W3CDTF">2025-01-22T01:00:02Z</dcterms:modified>
</cp:coreProperties>
</file>