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C:\Users\Propietario\Downloads\"/>
    </mc:Choice>
  </mc:AlternateContent>
  <xr:revisionPtr revIDLastSave="0" documentId="13_ncr:1_{9C3EE972-B5F2-4CC3-9F7F-85DEF443014B}" xr6:coauthVersionLast="47" xr6:coauthVersionMax="47" xr10:uidLastSave="{00000000-0000-0000-0000-000000000000}"/>
  <bookViews>
    <workbookView xWindow="-120" yWindow="-120" windowWidth="20640" windowHeight="11160" activeTab="1" xr2:uid="{00000000-000D-0000-FFFF-FFFF00000000}"/>
  </bookViews>
  <sheets>
    <sheet name="INSTRUCCIONES" sheetId="3" r:id="rId1"/>
    <sheet name="INTERES COMPUESTO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7" roundtripDataChecksum="mtfHEJGDcDODQCtg8wkREGhDWmhsQH8Zm/1IpPGJ4/Y="/>
    </ext>
  </extLst>
</workbook>
</file>

<file path=xl/calcChain.xml><?xml version="1.0" encoding="utf-8"?>
<calcChain xmlns="http://schemas.openxmlformats.org/spreadsheetml/2006/main">
  <c r="C14" i="2" l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B36" i="2" s="1"/>
  <c r="B37" i="2" s="1"/>
  <c r="B38" i="2" s="1"/>
  <c r="B39" i="2" s="1"/>
  <c r="B40" i="2" s="1"/>
  <c r="B41" i="2" s="1"/>
  <c r="B42" i="2" s="1"/>
  <c r="B43" i="2" s="1"/>
  <c r="B44" i="2" s="1"/>
  <c r="B45" i="2" s="1"/>
  <c r="B46" i="2" s="1"/>
  <c r="B47" i="2" s="1"/>
  <c r="B48" i="2" s="1"/>
  <c r="B49" i="2" s="1"/>
  <c r="B50" i="2" s="1"/>
  <c r="B51" i="2" s="1"/>
  <c r="B52" i="2" s="1"/>
  <c r="B53" i="2" s="1"/>
  <c r="B54" i="2" s="1"/>
  <c r="B55" i="2" s="1"/>
  <c r="B56" i="2" s="1"/>
  <c r="B57" i="2" s="1"/>
  <c r="B58" i="2" s="1"/>
  <c r="B59" i="2" s="1"/>
  <c r="B60" i="2" s="1"/>
  <c r="B61" i="2" s="1"/>
  <c r="B62" i="2" s="1"/>
  <c r="B63" i="2" s="1"/>
  <c r="B64" i="2" s="1"/>
  <c r="B65" i="2" s="1"/>
  <c r="B66" i="2" s="1"/>
  <c r="B67" i="2" s="1"/>
  <c r="B68" i="2" s="1"/>
  <c r="D19" i="2" l="1"/>
  <c r="D20" i="2" l="1"/>
  <c r="C19" i="2"/>
  <c r="D21" i="2" l="1"/>
  <c r="C20" i="2"/>
  <c r="D22" i="2" l="1"/>
  <c r="C21" i="2"/>
  <c r="D23" i="2" l="1"/>
  <c r="C22" i="2"/>
  <c r="D24" i="2" l="1"/>
  <c r="C23" i="2"/>
  <c r="D25" i="2" l="1"/>
  <c r="C24" i="2"/>
  <c r="D26" i="2" l="1"/>
  <c r="C25" i="2"/>
  <c r="D27" i="2" l="1"/>
  <c r="C26" i="2"/>
  <c r="D28" i="2" l="1"/>
  <c r="C27" i="2"/>
  <c r="D29" i="2" l="1"/>
  <c r="C28" i="2"/>
  <c r="D30" i="2" l="1"/>
  <c r="C29" i="2"/>
  <c r="D31" i="2" l="1"/>
  <c r="C30" i="2"/>
  <c r="D32" i="2" l="1"/>
  <c r="C31" i="2"/>
  <c r="D33" i="2" l="1"/>
  <c r="C32" i="2"/>
  <c r="D34" i="2" l="1"/>
  <c r="C33" i="2"/>
  <c r="D35" i="2" l="1"/>
  <c r="C34" i="2"/>
  <c r="D36" i="2" l="1"/>
  <c r="C35" i="2"/>
  <c r="D37" i="2" l="1"/>
  <c r="C36" i="2"/>
  <c r="D38" i="2" l="1"/>
  <c r="C37" i="2"/>
  <c r="D39" i="2" l="1"/>
  <c r="C38" i="2"/>
  <c r="D40" i="2" l="1"/>
  <c r="C39" i="2"/>
  <c r="D41" i="2" l="1"/>
  <c r="C40" i="2"/>
  <c r="D42" i="2" l="1"/>
  <c r="C41" i="2"/>
  <c r="D43" i="2" l="1"/>
  <c r="C42" i="2"/>
  <c r="D44" i="2" l="1"/>
  <c r="C43" i="2"/>
  <c r="D45" i="2" l="1"/>
  <c r="C44" i="2"/>
  <c r="D46" i="2" l="1"/>
  <c r="C45" i="2"/>
  <c r="D47" i="2" l="1"/>
  <c r="C46" i="2"/>
  <c r="D48" i="2" l="1"/>
  <c r="C47" i="2"/>
  <c r="D49" i="2" l="1"/>
  <c r="C48" i="2"/>
  <c r="D50" i="2" l="1"/>
  <c r="C49" i="2"/>
  <c r="D51" i="2" l="1"/>
  <c r="C50" i="2"/>
  <c r="D52" i="2" l="1"/>
  <c r="C51" i="2"/>
  <c r="D53" i="2" l="1"/>
  <c r="C52" i="2"/>
  <c r="D54" i="2" l="1"/>
  <c r="C53" i="2"/>
  <c r="D55" i="2" l="1"/>
  <c r="C54" i="2"/>
  <c r="D56" i="2" l="1"/>
  <c r="C55" i="2"/>
  <c r="D57" i="2" l="1"/>
  <c r="C56" i="2"/>
  <c r="D58" i="2" l="1"/>
  <c r="C57" i="2"/>
  <c r="D59" i="2" l="1"/>
  <c r="C58" i="2"/>
  <c r="D60" i="2" l="1"/>
  <c r="C59" i="2"/>
  <c r="D61" i="2" l="1"/>
  <c r="C60" i="2"/>
  <c r="D62" i="2" l="1"/>
  <c r="C61" i="2"/>
  <c r="D63" i="2" l="1"/>
  <c r="C62" i="2"/>
  <c r="C63" i="2" l="1"/>
  <c r="D64" i="2"/>
  <c r="C64" i="2" l="1"/>
  <c r="D65" i="2"/>
  <c r="D66" i="2" l="1"/>
  <c r="C65" i="2"/>
  <c r="D67" i="2" l="1"/>
  <c r="C66" i="2"/>
  <c r="D68" i="2" l="1"/>
  <c r="C68" i="2" s="1"/>
  <c r="C67" i="2"/>
</calcChain>
</file>

<file path=xl/sharedStrings.xml><?xml version="1.0" encoding="utf-8"?>
<sst xmlns="http://schemas.openxmlformats.org/spreadsheetml/2006/main" count="38" uniqueCount="38">
  <si>
    <t xml:space="preserve">CALCULADORA DE INTERES COMPUESTO </t>
  </si>
  <si>
    <t>TASA DE INTERES ANUAL</t>
  </si>
  <si>
    <t>AÑO</t>
  </si>
  <si>
    <t>APORTACIONES</t>
  </si>
  <si>
    <t>INTERESES</t>
  </si>
  <si>
    <t>TOTAL</t>
  </si>
  <si>
    <t>IMPORTE A INVERTIR</t>
  </si>
  <si>
    <t>APORTACION MENSUAL</t>
  </si>
  <si>
    <t>AÑOS A INVERTIR</t>
  </si>
  <si>
    <t>INICIO DE INVERSION</t>
  </si>
  <si>
    <t>✅ INSTRUCCIONES PARA UTILIZAR LA PLANTILLA: "Interés Compuesto"</t>
  </si>
  <si>
    <t>📌 PASOS PARA USAR LA PLANTILLA</t>
  </si>
  <si>
    <t>2. Dirígete a la hoja principal (usualmente nombrada como "Interés Compuesto").</t>
  </si>
  <si>
    <t>3. Llena los siguientes campos:</t>
  </si>
  <si>
    <t>4. Automáticamente la plantilla calculará:</t>
  </si>
  <si>
    <t>El crecimiento acumulado del capital.</t>
  </si>
  <si>
    <t>La ganancia generada por el interés compuesto.</t>
  </si>
  <si>
    <t>Un resumen visual del crecimiento.</t>
  </si>
  <si>
    <t>✳️ RECOMENDACIONES:</t>
  </si>
  <si>
    <t>No borres ni modifiques las fórmulas, solo las celdas habilitadas para edición.</t>
  </si>
  <si>
    <t>Guarda una copia antes de hacer varios escenarios.</t>
  </si>
  <si>
    <t>Puedes duplicar la hoja para comparar distintos escenarios.</t>
  </si>
  <si>
    <t>Esta plantilla fue diseñada para que emprendedores y empresarios puedan proyectar el crecimiento de su dinero a través del interés compuesto, de forma clara y práctica.</t>
  </si>
  <si>
    <t>1. Abre el archivo en Excel o en Google Sheets.</t>
  </si>
  <si>
    <t>Inversión inicial: Es la cantidad de dinero que vas a invertir al principio.</t>
  </si>
  <si>
    <t>Aportación periódica: El monto que vas a añadir en cada periodo (mensual, trimestral, etc.).</t>
  </si>
  <si>
    <t>Tasa de interés anual (%): Ingresa la tasa estimada de rendimiento (por ejemplo: 10).</t>
  </si>
  <si>
    <t>Periodo de inversión (años): Cuántos años planeas mantener la inversión.</t>
  </si>
  <si>
    <t>Frecuencia de capitalización: Selecciona si es mensual, trimestral, semestral o anual (según la opción disponible).</t>
  </si>
  <si>
    <t>5. Puedes hacer simulaciones cambiando los valores y observando cómo afectan tus resultados a lo largo del tiempo.</t>
  </si>
  <si>
    <t>💡 Recuerda: el dinero bien administrado es un gran aliado, y tú ya estás dando un paso firme hacia tu crecimiento financiero.</t>
  </si>
  <si>
    <t>— Rogelio Jimenez Garcia</t>
  </si>
  <si>
    <t>Contador Público</t>
  </si>
  <si>
    <t xml:space="preserve"> No se trata de cuánto tienes, sino de qué haces con ello.</t>
  </si>
  <si>
    <t xml:space="preserve"> Esta plantilla es más que un archivo… es el inicio de tu libertad financiera.</t>
  </si>
  <si>
    <t xml:space="preserve">Empieza hoy, aunque sea con poco. </t>
  </si>
  <si>
    <t>✨ “Cada peso que inviertes con inteligencia es una semilla que puede darte frutos por años. ”</t>
  </si>
  <si>
    <t>El poder del interés compuesto trabaja todos los días, incluso mientras duermes.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</si>
</sst>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$&quot;* #,##0.00_-;\-&quot;$&quot;* #,##0.00_-;_-&quot;$&quot;* &quot;-&quot;??_-;_-@"/>
  </numFmts>
  <fonts count="15" x14ac:knownFonts="1">
    <font>
      <sz val="12"/>
      <color theme="1"/>
      <name val="Calibri"/>
      <scheme val="minor"/>
    </font>
    <font>
      <sz val="12"/>
      <name val="Calibri"/>
    </font>
    <font>
      <sz val="12"/>
      <color theme="1"/>
      <name val="Calibri"/>
    </font>
    <font>
      <sz val="20"/>
      <color theme="1"/>
      <name val="Calibri"/>
    </font>
    <font>
      <b/>
      <sz val="12"/>
      <color theme="0"/>
      <name val="Calibri"/>
    </font>
    <font>
      <b/>
      <sz val="30"/>
      <color rgb="FF1F3864"/>
      <name val="Times New Roman"/>
      <family val="1"/>
    </font>
    <font>
      <sz val="12"/>
      <name val="Times New Roman"/>
      <family val="1"/>
    </font>
    <font>
      <sz val="12"/>
      <color theme="1"/>
      <name val="Times New Roman"/>
      <family val="1"/>
    </font>
    <font>
      <b/>
      <sz val="16"/>
      <color theme="1"/>
      <name val="Times New Roman"/>
      <family val="1"/>
    </font>
    <font>
      <b/>
      <sz val="14"/>
      <color theme="0"/>
      <name val="Times New Roman"/>
      <family val="1"/>
    </font>
    <font>
      <sz val="14"/>
      <color theme="1"/>
      <name val="Times New Roman"/>
      <family val="1"/>
    </font>
    <font>
      <sz val="12"/>
      <color theme="0"/>
      <name val="Times New Roman"/>
      <family val="1"/>
    </font>
    <font>
      <b/>
      <sz val="18"/>
      <color theme="0"/>
      <name val="Times New Roman"/>
      <family val="1"/>
    </font>
    <font>
      <b/>
      <sz val="12"/>
      <name val="Times New Roman"/>
      <family val="1"/>
    </font>
    <font>
      <b/>
      <sz val="12"/>
      <color theme="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2C4A6F"/>
        <bgColor rgb="FF2C4A6F"/>
      </patternFill>
    </fill>
    <fill>
      <patternFill patternType="solid">
        <fgColor rgb="FF98C8C7"/>
        <bgColor rgb="FF98C8C7"/>
      </patternFill>
    </fill>
    <fill>
      <patternFill patternType="solid">
        <fgColor theme="4" tint="-0.249977111117893"/>
        <bgColor theme="0"/>
      </patternFill>
    </fill>
    <fill>
      <patternFill patternType="solid">
        <fgColor theme="4" tint="0.39997558519241921"/>
        <bgColor indexed="64"/>
      </patternFill>
    </fill>
  </fills>
  <borders count="20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2" fillId="2" borderId="4" xfId="0" applyFont="1" applyFill="1" applyBorder="1"/>
    <xf numFmtId="0" fontId="3" fillId="2" borderId="4" xfId="0" applyFont="1" applyFill="1" applyBorder="1"/>
    <xf numFmtId="164" fontId="2" fillId="2" borderId="4" xfId="0" applyNumberFormat="1" applyFont="1" applyFill="1" applyBorder="1"/>
    <xf numFmtId="0" fontId="4" fillId="0" borderId="0" xfId="0" applyFont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7" fillId="2" borderId="4" xfId="0" applyFont="1" applyFill="1" applyBorder="1"/>
    <xf numFmtId="0" fontId="8" fillId="0" borderId="4" xfId="0" applyFont="1" applyBorder="1"/>
    <xf numFmtId="164" fontId="7" fillId="2" borderId="4" xfId="0" applyNumberFormat="1" applyFont="1" applyFill="1" applyBorder="1"/>
    <xf numFmtId="0" fontId="10" fillId="2" borderId="4" xfId="0" applyFont="1" applyFill="1" applyBorder="1"/>
    <xf numFmtId="164" fontId="11" fillId="2" borderId="4" xfId="0" applyNumberFormat="1" applyFont="1" applyFill="1" applyBorder="1"/>
    <xf numFmtId="0" fontId="7" fillId="5" borderId="10" xfId="0" applyFont="1" applyFill="1" applyBorder="1" applyAlignment="1">
      <alignment horizontal="center"/>
    </xf>
    <xf numFmtId="164" fontId="7" fillId="2" borderId="10" xfId="0" applyNumberFormat="1" applyFont="1" applyFill="1" applyBorder="1"/>
    <xf numFmtId="0" fontId="12" fillId="3" borderId="11" xfId="0" applyFont="1" applyFill="1" applyBorder="1" applyAlignment="1">
      <alignment horizontal="center"/>
    </xf>
    <xf numFmtId="0" fontId="9" fillId="3" borderId="11" xfId="0" applyFont="1" applyFill="1" applyBorder="1"/>
    <xf numFmtId="164" fontId="10" fillId="4" borderId="11" xfId="0" applyNumberFormat="1" applyFont="1" applyFill="1" applyBorder="1" applyAlignment="1">
      <alignment horizontal="left"/>
    </xf>
    <xf numFmtId="9" fontId="10" fillId="4" borderId="11" xfId="0" applyNumberFormat="1" applyFont="1" applyFill="1" applyBorder="1" applyAlignment="1">
      <alignment horizontal="left"/>
    </xf>
    <xf numFmtId="0" fontId="10" fillId="4" borderId="11" xfId="0" applyFont="1" applyFill="1" applyBorder="1" applyAlignment="1">
      <alignment horizontal="left"/>
    </xf>
    <xf numFmtId="0" fontId="7" fillId="5" borderId="11" xfId="0" applyFont="1" applyFill="1" applyBorder="1" applyAlignment="1">
      <alignment horizontal="center"/>
    </xf>
    <xf numFmtId="164" fontId="7" fillId="2" borderId="11" xfId="0" applyNumberFormat="1" applyFont="1" applyFill="1" applyBorder="1"/>
    <xf numFmtId="0" fontId="5" fillId="2" borderId="1" xfId="0" applyFont="1" applyFill="1" applyBorder="1" applyAlignment="1">
      <alignment horizontal="center"/>
    </xf>
    <xf numFmtId="0" fontId="6" fillId="0" borderId="2" xfId="0" applyFont="1" applyBorder="1"/>
    <xf numFmtId="0" fontId="6" fillId="0" borderId="3" xfId="0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7" xfId="0" applyFont="1" applyBorder="1"/>
    <xf numFmtId="164" fontId="2" fillId="2" borderId="8" xfId="0" applyNumberFormat="1" applyFont="1" applyFill="1" applyBorder="1" applyAlignment="1">
      <alignment horizontal="center"/>
    </xf>
    <xf numFmtId="0" fontId="1" fillId="0" borderId="9" xfId="0" applyFont="1" applyBorder="1"/>
    <xf numFmtId="0" fontId="7" fillId="0" borderId="12" xfId="0" applyFont="1" applyBorder="1"/>
    <xf numFmtId="0" fontId="7" fillId="0" borderId="13" xfId="0" applyFont="1" applyBorder="1"/>
    <xf numFmtId="0" fontId="7" fillId="0" borderId="14" xfId="0" applyFont="1" applyBorder="1"/>
    <xf numFmtId="0" fontId="7" fillId="0" borderId="15" xfId="0" applyFont="1" applyBorder="1"/>
    <xf numFmtId="0" fontId="7" fillId="0" borderId="9" xfId="0" applyFont="1" applyBorder="1"/>
    <xf numFmtId="0" fontId="7" fillId="0" borderId="16" xfId="0" applyFont="1" applyBorder="1"/>
    <xf numFmtId="0" fontId="7" fillId="0" borderId="17" xfId="0" applyFont="1" applyBorder="1"/>
    <xf numFmtId="0" fontId="7" fillId="0" borderId="18" xfId="0" applyFont="1" applyBorder="1"/>
    <xf numFmtId="0" fontId="7" fillId="0" borderId="19" xfId="0" applyFont="1" applyBorder="1"/>
    <xf numFmtId="0" fontId="7" fillId="6" borderId="12" xfId="0" applyFont="1" applyFill="1" applyBorder="1"/>
    <xf numFmtId="0" fontId="7" fillId="6" borderId="13" xfId="0" applyFont="1" applyFill="1" applyBorder="1"/>
    <xf numFmtId="0" fontId="7" fillId="6" borderId="14" xfId="0" applyFont="1" applyFill="1" applyBorder="1"/>
    <xf numFmtId="0" fontId="7" fillId="6" borderId="17" xfId="0" applyFont="1" applyFill="1" applyBorder="1"/>
    <xf numFmtId="0" fontId="7" fillId="6" borderId="18" xfId="0" applyFont="1" applyFill="1" applyBorder="1"/>
    <xf numFmtId="0" fontId="7" fillId="6" borderId="19" xfId="0" applyFont="1" applyFill="1" applyBorder="1"/>
    <xf numFmtId="0" fontId="6" fillId="6" borderId="13" xfId="0" applyFont="1" applyFill="1" applyBorder="1"/>
    <xf numFmtId="0" fontId="6" fillId="6" borderId="14" xfId="0" applyFont="1" applyFill="1" applyBorder="1"/>
    <xf numFmtId="0" fontId="6" fillId="6" borderId="17" xfId="0" applyFont="1" applyFill="1" applyBorder="1"/>
    <xf numFmtId="0" fontId="6" fillId="6" borderId="18" xfId="0" applyFont="1" applyFill="1" applyBorder="1"/>
    <xf numFmtId="0" fontId="6" fillId="6" borderId="19" xfId="0" applyFont="1" applyFill="1" applyBorder="1"/>
    <xf numFmtId="0" fontId="13" fillId="6" borderId="12" xfId="0" applyFont="1" applyFill="1" applyBorder="1"/>
    <xf numFmtId="0" fontId="14" fillId="6" borderId="15" xfId="0" applyFont="1" applyFill="1" applyBorder="1"/>
    <xf numFmtId="0" fontId="14" fillId="6" borderId="9" xfId="0" applyFont="1" applyFill="1" applyBorder="1"/>
    <xf numFmtId="0" fontId="7" fillId="6" borderId="9" xfId="0" applyFont="1" applyFill="1" applyBorder="1"/>
    <xf numFmtId="0" fontId="7" fillId="6" borderId="16" xfId="0" applyFont="1" applyFill="1" applyBorder="1"/>
    <xf numFmtId="0" fontId="7" fillId="6" borderId="15" xfId="0" applyFont="1" applyFill="1" applyBorder="1"/>
    <xf numFmtId="0" fontId="14" fillId="6" borderId="13" xfId="0" applyFont="1" applyFill="1" applyBorder="1"/>
    <xf numFmtId="0" fontId="0" fillId="6" borderId="12" xfId="0" applyFill="1" applyBorder="1"/>
    <xf numFmtId="0" fontId="0" fillId="6" borderId="15" xfId="0" applyFill="1" applyBorder="1"/>
    <xf numFmtId="0" fontId="7" fillId="0" borderId="12" xfId="0" applyFont="1" applyFill="1" applyBorder="1"/>
    <xf numFmtId="0" fontId="7" fillId="0" borderId="13" xfId="0" applyFont="1" applyFill="1" applyBorder="1"/>
    <xf numFmtId="0" fontId="7" fillId="0" borderId="14" xfId="0" applyFont="1" applyFill="1" applyBorder="1"/>
    <xf numFmtId="0" fontId="7" fillId="0" borderId="15" xfId="0" applyFont="1" applyFill="1" applyBorder="1"/>
    <xf numFmtId="0" fontId="7" fillId="0" borderId="9" xfId="0" applyFont="1" applyFill="1" applyBorder="1"/>
    <xf numFmtId="0" fontId="7" fillId="0" borderId="16" xfId="0" applyFont="1" applyFill="1" applyBorder="1"/>
    <xf numFmtId="0" fontId="7" fillId="0" borderId="17" xfId="0" applyFont="1" applyFill="1" applyBorder="1"/>
    <xf numFmtId="0" fontId="7" fillId="0" borderId="18" xfId="0" applyFont="1" applyFill="1" applyBorder="1"/>
    <xf numFmtId="0" fontId="7" fillId="0" borderId="19" xfId="0" applyFont="1" applyFill="1" applyBorder="1"/>
    <xf numFmtId="0" fontId="14" fillId="0" borderId="15" xfId="0" applyFont="1" applyFill="1" applyBorder="1"/>
    <xf numFmtId="0" fontId="0" fillId="0" borderId="9" xfId="0" applyBorder="1"/>
  </cellXfs>
  <cellStyles count="1">
    <cellStyle name="Normal" xfId="0" builtinId="0"/>
  </cellStyles>
  <dxfs count="3"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title>
      <c:tx>
        <c:rich>
          <a:bodyPr/>
          <a:lstStyle/>
          <a:p>
            <a:pPr lvl="0">
              <a:defRPr sz="2400" b="1" i="0">
                <a:solidFill>
                  <a:srgbClr val="757575"/>
                </a:solidFill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r>
              <a:rPr lang="es-MX" sz="2400" b="1" i="0">
                <a:solidFill>
                  <a:srgbClr val="757575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TU INVERSIÓN</a:t>
            </a:r>
          </a:p>
        </c:rich>
      </c:tx>
      <c:overlay val="0"/>
    </c:title>
    <c:autoTitleDeleted val="0"/>
    <c:plotArea>
      <c:layout/>
      <c:areaChart>
        <c:grouping val="stacked"/>
        <c:varyColors val="1"/>
        <c:ser>
          <c:idx val="0"/>
          <c:order val="0"/>
          <c:tx>
            <c:v>APORTACIONES</c:v>
          </c:tx>
          <c:spPr>
            <a:solidFill>
              <a:srgbClr val="70AD47">
                <a:alpha val="30000"/>
              </a:srgbClr>
            </a:solidFill>
            <a:ln cmpd="sng">
              <a:solidFill>
                <a:srgbClr val="70AD47"/>
              </a:solidFill>
            </a:ln>
          </c:spPr>
          <c:val>
            <c:numRef>
              <c:f>'INTERES COMPUESTO'!$B$19:$B$63</c:f>
              <c:numCache>
                <c:formatCode>_-"$"* #,##0.00_-;\-"$"* #,##0.00_-;_-"$"* "-"??_-;_-@</c:formatCode>
                <c:ptCount val="45"/>
                <c:pt idx="0">
                  <c:v>1300</c:v>
                </c:pt>
                <c:pt idx="1">
                  <c:v>2500</c:v>
                </c:pt>
                <c:pt idx="2">
                  <c:v>3700</c:v>
                </c:pt>
                <c:pt idx="3">
                  <c:v>4900</c:v>
                </c:pt>
                <c:pt idx="4">
                  <c:v>6100</c:v>
                </c:pt>
                <c:pt idx="5">
                  <c:v>7300</c:v>
                </c:pt>
                <c:pt idx="6">
                  <c:v>8500</c:v>
                </c:pt>
                <c:pt idx="7">
                  <c:v>9700</c:v>
                </c:pt>
                <c:pt idx="8">
                  <c:v>10900</c:v>
                </c:pt>
                <c:pt idx="9">
                  <c:v>12100</c:v>
                </c:pt>
                <c:pt idx="10">
                  <c:v>13300</c:v>
                </c:pt>
                <c:pt idx="11">
                  <c:v>14500</c:v>
                </c:pt>
                <c:pt idx="12">
                  <c:v>15700</c:v>
                </c:pt>
                <c:pt idx="13">
                  <c:v>16900</c:v>
                </c:pt>
                <c:pt idx="14">
                  <c:v>18100</c:v>
                </c:pt>
                <c:pt idx="15">
                  <c:v>19300</c:v>
                </c:pt>
                <c:pt idx="16">
                  <c:v>20500</c:v>
                </c:pt>
                <c:pt idx="17">
                  <c:v>21700</c:v>
                </c:pt>
                <c:pt idx="18">
                  <c:v>22900</c:v>
                </c:pt>
                <c:pt idx="19">
                  <c:v>24100</c:v>
                </c:pt>
                <c:pt idx="20">
                  <c:v>25300</c:v>
                </c:pt>
                <c:pt idx="21">
                  <c:v>26500</c:v>
                </c:pt>
                <c:pt idx="22">
                  <c:v>27700</c:v>
                </c:pt>
                <c:pt idx="23">
                  <c:v>28900</c:v>
                </c:pt>
                <c:pt idx="24">
                  <c:v>30100</c:v>
                </c:pt>
                <c:pt idx="25">
                  <c:v>31300</c:v>
                </c:pt>
                <c:pt idx="26">
                  <c:v>32500</c:v>
                </c:pt>
                <c:pt idx="27">
                  <c:v>33700</c:v>
                </c:pt>
                <c:pt idx="28">
                  <c:v>34900</c:v>
                </c:pt>
                <c:pt idx="29">
                  <c:v>36100</c:v>
                </c:pt>
                <c:pt idx="30">
                  <c:v>37300</c:v>
                </c:pt>
                <c:pt idx="31">
                  <c:v>38500</c:v>
                </c:pt>
                <c:pt idx="32">
                  <c:v>39700</c:v>
                </c:pt>
                <c:pt idx="33">
                  <c:v>40900</c:v>
                </c:pt>
                <c:pt idx="34">
                  <c:v>42100</c:v>
                </c:pt>
                <c:pt idx="35">
                  <c:v>43300</c:v>
                </c:pt>
                <c:pt idx="36">
                  <c:v>44500</c:v>
                </c:pt>
                <c:pt idx="37">
                  <c:v>45700</c:v>
                </c:pt>
                <c:pt idx="38">
                  <c:v>46900</c:v>
                </c:pt>
                <c:pt idx="39">
                  <c:v>48100</c:v>
                </c:pt>
                <c:pt idx="40">
                  <c:v>49300</c:v>
                </c:pt>
                <c:pt idx="41">
                  <c:v>50500</c:v>
                </c:pt>
                <c:pt idx="42">
                  <c:v>51700</c:v>
                </c:pt>
                <c:pt idx="43">
                  <c:v>52900</c:v>
                </c:pt>
                <c:pt idx="44">
                  <c:v>54100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98-4CF5-9874-ABAA24B9CEBC}"/>
            </c:ext>
          </c:extLst>
        </c:ser>
        <c:ser>
          <c:idx val="1"/>
          <c:order val="1"/>
          <c:tx>
            <c:v>TOTAL</c:v>
          </c:tx>
          <c:spPr>
            <a:solidFill>
              <a:srgbClr val="5B9BD5">
                <a:alpha val="30000"/>
              </a:srgbClr>
            </a:solidFill>
            <a:ln cmpd="sng">
              <a:solidFill>
                <a:srgbClr val="5B9BD5"/>
              </a:solidFill>
            </a:ln>
          </c:spPr>
          <c:val>
            <c:numRef>
              <c:f>'INTERES COMPUESTO'!$C$19:$C$63</c:f>
              <c:numCache>
                <c:formatCode>_-"$"* #,##0.00_-;\-"$"* #,##0.00_-;_-"$"* "-"??_-;_-@</c:formatCode>
                <c:ptCount val="45"/>
                <c:pt idx="0">
                  <c:v>104</c:v>
                </c:pt>
                <c:pt idx="1">
                  <c:v>312.32000000000016</c:v>
                </c:pt>
                <c:pt idx="2">
                  <c:v>633.3056000000006</c:v>
                </c:pt>
                <c:pt idx="3">
                  <c:v>1075.970048000001</c:v>
                </c:pt>
                <c:pt idx="4">
                  <c:v>1650.0476518400019</c:v>
                </c:pt>
                <c:pt idx="5">
                  <c:v>2366.0514639872035</c:v>
                </c:pt>
                <c:pt idx="6">
                  <c:v>3235.3355811061811</c:v>
                </c:pt>
                <c:pt idx="7">
                  <c:v>4270.162427594676</c:v>
                </c:pt>
                <c:pt idx="8">
                  <c:v>5483.775421802251</c:v>
                </c:pt>
                <c:pt idx="9">
                  <c:v>6890.4774555464355</c:v>
                </c:pt>
                <c:pt idx="10">
                  <c:v>8505.7156519901509</c:v>
                </c:pt>
                <c:pt idx="11">
                  <c:v>10346.172904149364</c:v>
                </c:pt>
                <c:pt idx="12">
                  <c:v>12429.866736481315</c:v>
                </c:pt>
                <c:pt idx="13">
                  <c:v>14776.256075399822</c:v>
                </c:pt>
                <c:pt idx="14">
                  <c:v>17406.356561431814</c:v>
                </c:pt>
                <c:pt idx="15">
                  <c:v>20342.865086346363</c:v>
                </c:pt>
                <c:pt idx="16">
                  <c:v>23610.294293254075</c:v>
                </c:pt>
                <c:pt idx="17">
                  <c:v>27235.117836714402</c:v>
                </c:pt>
                <c:pt idx="18">
                  <c:v>31245.92726365156</c:v>
                </c:pt>
                <c:pt idx="19">
                  <c:v>35673.60144474369</c:v>
                </c:pt>
                <c:pt idx="20">
                  <c:v>40551.489560323185</c:v>
                </c:pt>
                <c:pt idx="21">
                  <c:v>45915.608725149039</c:v>
                </c:pt>
                <c:pt idx="22">
                  <c:v>51804.857423160967</c:v>
                </c:pt>
                <c:pt idx="23">
                  <c:v>58261.246017013851</c:v>
                </c:pt>
                <c:pt idx="24">
                  <c:v>65330.145698374967</c:v>
                </c:pt>
                <c:pt idx="25">
                  <c:v>73060.557354244971</c:v>
                </c:pt>
                <c:pt idx="26">
                  <c:v>81505.401942584576</c:v>
                </c:pt>
                <c:pt idx="27">
                  <c:v>90721.834097991348</c:v>
                </c:pt>
                <c:pt idx="28">
                  <c:v>100771.58082583066</c:v>
                </c:pt>
                <c:pt idx="29">
                  <c:v>111721.30729189713</c:v>
                </c:pt>
                <c:pt idx="30">
                  <c:v>123643.01187524892</c:v>
                </c:pt>
                <c:pt idx="31">
                  <c:v>136614.45282526885</c:v>
                </c:pt>
                <c:pt idx="32">
                  <c:v>150719.60905129038</c:v>
                </c:pt>
                <c:pt idx="33">
                  <c:v>166049.17777539362</c:v>
                </c:pt>
                <c:pt idx="34">
                  <c:v>182701.11199742512</c:v>
                </c:pt>
                <c:pt idx="35">
                  <c:v>200781.20095721915</c:v>
                </c:pt>
                <c:pt idx="36">
                  <c:v>220403.69703379669</c:v>
                </c:pt>
                <c:pt idx="37">
                  <c:v>241691.99279650045</c:v>
                </c:pt>
                <c:pt idx="38">
                  <c:v>264779.35222022049</c:v>
                </c:pt>
                <c:pt idx="39">
                  <c:v>289809.70039783814</c:v>
                </c:pt>
                <c:pt idx="40">
                  <c:v>316938.47642966523</c:v>
                </c:pt>
                <c:pt idx="41">
                  <c:v>346333.55454403849</c:v>
                </c:pt>
                <c:pt idx="42">
                  <c:v>378176.23890756158</c:v>
                </c:pt>
                <c:pt idx="43">
                  <c:v>412662.33802016656</c:v>
                </c:pt>
                <c:pt idx="44">
                  <c:v>450003.32506177993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598-4CF5-9874-ABAA24B9CE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10498935"/>
        <c:axId val="643247930"/>
      </c:areaChart>
      <c:catAx>
        <c:axId val="41049893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s-MX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 lvl="0">
              <a:defRPr sz="1000" b="0" i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endParaRPr lang="es-MX"/>
          </a:p>
        </c:txPr>
        <c:crossAx val="643247930"/>
        <c:crosses val="autoZero"/>
        <c:auto val="1"/>
        <c:lblAlgn val="ctr"/>
        <c:lblOffset val="100"/>
        <c:noMultiLvlLbl val="1"/>
      </c:catAx>
      <c:valAx>
        <c:axId val="643247930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s-MX"/>
              </a:p>
            </c:rich>
          </c:tx>
          <c:overlay val="0"/>
        </c:title>
        <c:numFmt formatCode="_-&quot;$&quot;* #,##0.00_-;\-&quot;$&quot;* #,##0.00_-;_-&quot;$&quot;* &quot;-&quot;??_-;_-@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1000" b="0" i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endParaRPr lang="es-MX"/>
          </a:p>
        </c:txPr>
        <c:crossAx val="410498935"/>
        <c:crosses val="autoZero"/>
        <c:crossBetween val="midCat"/>
      </c:valAx>
    </c:plotArea>
    <c:legend>
      <c:legendPos val="b"/>
      <c:overlay val="0"/>
      <c:txPr>
        <a:bodyPr/>
        <a:lstStyle/>
        <a:p>
          <a:pPr lvl="0">
            <a:defRPr sz="1600" b="0" i="0">
              <a:solidFill>
                <a:srgbClr val="1A1A1A"/>
              </a:solidFill>
              <a:latin typeface="Times New Roman" panose="02020603050405020304" pitchFamily="18" charset="0"/>
              <a:cs typeface="Times New Roman" panose="02020603050405020304" pitchFamily="18" charset="0"/>
            </a:defRPr>
          </a:pPr>
          <a:endParaRPr lang="es-MX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https://cjpo.com.mx/" TargetMode="Externa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390525</xdr:colOff>
      <xdr:row>3</xdr:row>
      <xdr:rowOff>38100</xdr:rowOff>
    </xdr:from>
    <xdr:ext cx="11658600" cy="6219825"/>
    <xdr:graphicFrame macro="">
      <xdr:nvGraphicFramePr>
        <xdr:cNvPr id="826824557" name="Chart 1">
          <a:extLst>
            <a:ext uri="{FF2B5EF4-FFF2-40B4-BE49-F238E27FC236}">
              <a16:creationId xmlns:a16="http://schemas.microsoft.com/office/drawing/2014/main" id="{00000000-0008-0000-0100-00006D57483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twoCellAnchor editAs="oneCell">
    <xdr:from>
      <xdr:col>8</xdr:col>
      <xdr:colOff>544337</xdr:colOff>
      <xdr:row>33</xdr:row>
      <xdr:rowOff>136072</xdr:rowOff>
    </xdr:from>
    <xdr:to>
      <xdr:col>15</xdr:col>
      <xdr:colOff>741554</xdr:colOff>
      <xdr:row>50</xdr:row>
      <xdr:rowOff>98034</xdr:rowOff>
    </xdr:to>
    <xdr:pic>
      <xdr:nvPicPr>
        <xdr:cNvPr id="4" name="Imagen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6DEDB83E-BE71-ECC4-0B88-D014D6501F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688337" y="7075715"/>
          <a:ext cx="5912217" cy="34317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85F8A0-212C-44D7-BBB0-E684C4967479}">
  <dimension ref="A1:M38"/>
  <sheetViews>
    <sheetView workbookViewId="0">
      <selection activeCell="G7" sqref="G7"/>
    </sheetView>
  </sheetViews>
  <sheetFormatPr baseColWidth="10" defaultRowHeight="15.75" x14ac:dyDescent="0.25"/>
  <cols>
    <col min="12" max="13" width="11" style="67"/>
  </cols>
  <sheetData>
    <row r="1" spans="1:12" x14ac:dyDescent="0.25">
      <c r="A1" s="55"/>
      <c r="B1" s="43"/>
      <c r="C1" s="43"/>
      <c r="D1" s="48" t="s">
        <v>10</v>
      </c>
      <c r="E1" s="43"/>
      <c r="F1" s="43"/>
      <c r="G1" s="43"/>
      <c r="H1" s="43"/>
      <c r="I1" s="43"/>
      <c r="J1" s="43"/>
      <c r="K1" s="43"/>
      <c r="L1" s="44"/>
    </row>
    <row r="2" spans="1:12" ht="16.5" thickBot="1" x14ac:dyDescent="0.3">
      <c r="A2" s="45"/>
      <c r="B2" s="46"/>
      <c r="C2" s="46"/>
      <c r="D2" s="46"/>
      <c r="E2" s="46"/>
      <c r="F2" s="46"/>
      <c r="G2" s="46"/>
      <c r="H2" s="46"/>
      <c r="I2" s="46"/>
      <c r="J2" s="46"/>
      <c r="K2" s="46"/>
      <c r="L2" s="47"/>
    </row>
    <row r="3" spans="1:12" x14ac:dyDescent="0.25">
      <c r="A3" s="28" t="s">
        <v>22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30"/>
    </row>
    <row r="4" spans="1:12" ht="16.5" thickBot="1" x14ac:dyDescent="0.3">
      <c r="A4" s="34"/>
      <c r="B4" s="35"/>
      <c r="C4" s="35"/>
      <c r="D4" s="35"/>
      <c r="E4" s="35"/>
      <c r="F4" s="35"/>
      <c r="G4" s="35"/>
      <c r="H4" s="35"/>
      <c r="I4" s="35"/>
      <c r="J4" s="35"/>
      <c r="K4" s="35"/>
      <c r="L4" s="36"/>
    </row>
    <row r="5" spans="1:12" x14ac:dyDescent="0.25">
      <c r="A5" s="55"/>
      <c r="B5" s="54"/>
      <c r="C5" s="54"/>
      <c r="D5" s="54"/>
      <c r="E5" s="54" t="s">
        <v>11</v>
      </c>
      <c r="F5" s="38"/>
      <c r="G5" s="38"/>
      <c r="H5" s="38"/>
      <c r="I5" s="38"/>
      <c r="J5" s="38"/>
      <c r="K5" s="38"/>
      <c r="L5" s="39"/>
    </row>
    <row r="6" spans="1:12" x14ac:dyDescent="0.25">
      <c r="A6" s="53"/>
      <c r="B6" s="51"/>
      <c r="C6" s="51"/>
      <c r="D6" s="51"/>
      <c r="E6" s="51"/>
      <c r="F6" s="51"/>
      <c r="G6" s="51"/>
      <c r="H6" s="51"/>
      <c r="I6" s="51"/>
      <c r="J6" s="51"/>
      <c r="K6" s="51"/>
      <c r="L6" s="52"/>
    </row>
    <row r="7" spans="1:12" x14ac:dyDescent="0.25">
      <c r="A7" s="53" t="s">
        <v>23</v>
      </c>
      <c r="B7" s="51"/>
      <c r="C7" s="51"/>
      <c r="D7" s="51"/>
      <c r="E7" s="51"/>
      <c r="F7" s="51"/>
      <c r="G7" s="51"/>
      <c r="H7" s="51"/>
      <c r="I7" s="51"/>
      <c r="J7" s="51"/>
      <c r="K7" s="51"/>
      <c r="L7" s="52"/>
    </row>
    <row r="8" spans="1:12" x14ac:dyDescent="0.25">
      <c r="A8" s="53" t="s">
        <v>12</v>
      </c>
      <c r="B8" s="51"/>
      <c r="C8" s="51"/>
      <c r="D8" s="51"/>
      <c r="E8" s="51"/>
      <c r="F8" s="51"/>
      <c r="G8" s="51"/>
      <c r="H8" s="51"/>
      <c r="I8" s="51"/>
      <c r="J8" s="51"/>
      <c r="K8" s="51"/>
      <c r="L8" s="52"/>
    </row>
    <row r="9" spans="1:12" ht="16.5" thickBot="1" x14ac:dyDescent="0.3">
      <c r="A9" s="40" t="s">
        <v>13</v>
      </c>
      <c r="B9" s="41"/>
      <c r="C9" s="41"/>
      <c r="D9" s="41"/>
      <c r="E9" s="41"/>
      <c r="F9" s="41"/>
      <c r="G9" s="41"/>
      <c r="H9" s="41"/>
      <c r="I9" s="41"/>
      <c r="J9" s="41"/>
      <c r="K9" s="41"/>
      <c r="L9" s="42"/>
    </row>
    <row r="10" spans="1:12" x14ac:dyDescent="0.25">
      <c r="A10" s="28" t="s">
        <v>24</v>
      </c>
      <c r="B10" s="29"/>
      <c r="C10" s="29"/>
      <c r="D10" s="29"/>
      <c r="E10" s="29"/>
      <c r="F10" s="29"/>
      <c r="G10" s="29"/>
      <c r="H10" s="29"/>
      <c r="I10" s="29"/>
      <c r="J10" s="29"/>
      <c r="K10" s="29"/>
      <c r="L10" s="30"/>
    </row>
    <row r="11" spans="1:12" x14ac:dyDescent="0.25">
      <c r="A11" s="31" t="s">
        <v>25</v>
      </c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3"/>
    </row>
    <row r="12" spans="1:12" x14ac:dyDescent="0.25">
      <c r="A12" s="31" t="s">
        <v>26</v>
      </c>
      <c r="B12" s="32"/>
      <c r="C12" s="32"/>
      <c r="D12" s="32"/>
      <c r="E12" s="32"/>
      <c r="F12" s="32"/>
      <c r="G12" s="32"/>
      <c r="H12" s="32"/>
      <c r="I12" s="32"/>
      <c r="J12" s="32"/>
      <c r="K12" s="32"/>
      <c r="L12" s="33"/>
    </row>
    <row r="13" spans="1:12" x14ac:dyDescent="0.25">
      <c r="A13" s="31" t="s">
        <v>27</v>
      </c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3"/>
    </row>
    <row r="14" spans="1:12" x14ac:dyDescent="0.25">
      <c r="A14" s="31" t="s">
        <v>28</v>
      </c>
      <c r="B14" s="32"/>
      <c r="C14" s="32"/>
      <c r="D14" s="32"/>
      <c r="E14" s="32"/>
      <c r="F14" s="32"/>
      <c r="G14" s="32"/>
      <c r="H14" s="32"/>
      <c r="I14" s="32"/>
      <c r="J14" s="32"/>
      <c r="K14" s="32"/>
      <c r="L14" s="33"/>
    </row>
    <row r="15" spans="1:12" ht="16.5" thickBot="1" x14ac:dyDescent="0.3">
      <c r="A15" s="34"/>
      <c r="B15" s="35"/>
      <c r="C15" s="35"/>
      <c r="D15" s="35"/>
      <c r="E15" s="35"/>
      <c r="F15" s="35"/>
      <c r="G15" s="35"/>
      <c r="H15" s="35"/>
      <c r="I15" s="35"/>
      <c r="J15" s="35"/>
      <c r="K15" s="35"/>
      <c r="L15" s="36"/>
    </row>
    <row r="16" spans="1:12" x14ac:dyDescent="0.25">
      <c r="A16" s="37" t="s">
        <v>14</v>
      </c>
      <c r="B16" s="38"/>
      <c r="C16" s="38"/>
      <c r="D16" s="38"/>
      <c r="E16" s="38"/>
      <c r="F16" s="38"/>
      <c r="G16" s="38"/>
      <c r="H16" s="38"/>
      <c r="I16" s="38"/>
      <c r="J16" s="38"/>
      <c r="K16" s="38"/>
      <c r="L16" s="39"/>
    </row>
    <row r="17" spans="1:12" x14ac:dyDescent="0.25">
      <c r="A17" s="53" t="s">
        <v>15</v>
      </c>
      <c r="B17" s="51"/>
      <c r="C17" s="51"/>
      <c r="D17" s="51"/>
      <c r="E17" s="51"/>
      <c r="F17" s="51"/>
      <c r="G17" s="51"/>
      <c r="H17" s="51"/>
      <c r="I17" s="51"/>
      <c r="J17" s="51"/>
      <c r="K17" s="51"/>
      <c r="L17" s="52"/>
    </row>
    <row r="18" spans="1:12" x14ac:dyDescent="0.25">
      <c r="A18" s="53" t="s">
        <v>16</v>
      </c>
      <c r="B18" s="51"/>
      <c r="C18" s="51"/>
      <c r="D18" s="51"/>
      <c r="E18" s="51"/>
      <c r="F18" s="51"/>
      <c r="G18" s="51"/>
      <c r="H18" s="51"/>
      <c r="I18" s="51"/>
      <c r="J18" s="51"/>
      <c r="K18" s="51"/>
      <c r="L18" s="52"/>
    </row>
    <row r="19" spans="1:12" x14ac:dyDescent="0.25">
      <c r="A19" s="53" t="s">
        <v>17</v>
      </c>
      <c r="B19" s="51"/>
      <c r="C19" s="51"/>
      <c r="D19" s="51"/>
      <c r="E19" s="51"/>
      <c r="F19" s="51"/>
      <c r="G19" s="51"/>
      <c r="H19" s="51"/>
      <c r="I19" s="51"/>
      <c r="J19" s="51"/>
      <c r="K19" s="51"/>
      <c r="L19" s="52"/>
    </row>
    <row r="20" spans="1:12" ht="16.5" thickBot="1" x14ac:dyDescent="0.3">
      <c r="A20" s="40"/>
      <c r="B20" s="41"/>
      <c r="C20" s="41"/>
      <c r="D20" s="41"/>
      <c r="E20" s="41"/>
      <c r="F20" s="41"/>
      <c r="G20" s="41"/>
      <c r="H20" s="41"/>
      <c r="I20" s="41"/>
      <c r="J20" s="41"/>
      <c r="K20" s="41"/>
      <c r="L20" s="42"/>
    </row>
    <row r="21" spans="1:12" x14ac:dyDescent="0.25">
      <c r="A21" s="31" t="s">
        <v>29</v>
      </c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3"/>
    </row>
    <row r="22" spans="1:12" x14ac:dyDescent="0.25">
      <c r="A22" s="31"/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3"/>
    </row>
    <row r="23" spans="1:12" x14ac:dyDescent="0.25">
      <c r="A23" s="49" t="s">
        <v>18</v>
      </c>
      <c r="B23" s="50"/>
      <c r="C23" s="50"/>
      <c r="D23" s="32"/>
      <c r="E23" s="32"/>
      <c r="F23" s="32"/>
      <c r="G23" s="32"/>
      <c r="H23" s="32"/>
      <c r="I23" s="32"/>
      <c r="J23" s="32"/>
      <c r="K23" s="32"/>
      <c r="L23" s="33"/>
    </row>
    <row r="24" spans="1:12" x14ac:dyDescent="0.25">
      <c r="A24" s="31" t="s">
        <v>19</v>
      </c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3"/>
    </row>
    <row r="25" spans="1:12" x14ac:dyDescent="0.25">
      <c r="A25" s="31" t="s">
        <v>20</v>
      </c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3"/>
    </row>
    <row r="26" spans="1:12" x14ac:dyDescent="0.25">
      <c r="A26" s="31" t="s">
        <v>21</v>
      </c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3"/>
    </row>
    <row r="27" spans="1:12" ht="16.5" thickBot="1" x14ac:dyDescent="0.3">
      <c r="A27" s="34"/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6"/>
    </row>
    <row r="28" spans="1:12" x14ac:dyDescent="0.25">
      <c r="A28" s="55"/>
      <c r="B28" s="38"/>
      <c r="C28" s="54" t="s">
        <v>36</v>
      </c>
      <c r="D28" s="38"/>
      <c r="E28" s="38"/>
      <c r="F28" s="38"/>
      <c r="G28" s="38"/>
      <c r="H28" s="38"/>
      <c r="I28" s="38"/>
      <c r="J28" s="38"/>
      <c r="K28" s="38"/>
      <c r="L28" s="39"/>
    </row>
    <row r="29" spans="1:12" x14ac:dyDescent="0.25">
      <c r="A29" s="56"/>
      <c r="B29" s="51"/>
      <c r="C29" s="50" t="s">
        <v>33</v>
      </c>
      <c r="D29" s="51"/>
      <c r="E29" s="51"/>
      <c r="F29" s="51"/>
      <c r="G29" s="51"/>
      <c r="H29" s="51"/>
      <c r="I29" s="51"/>
      <c r="J29" s="51"/>
      <c r="K29" s="51"/>
      <c r="L29" s="52"/>
    </row>
    <row r="30" spans="1:12" x14ac:dyDescent="0.25">
      <c r="A30" s="56"/>
      <c r="B30" s="51"/>
      <c r="C30" s="50" t="s">
        <v>34</v>
      </c>
      <c r="D30" s="51"/>
      <c r="E30" s="51"/>
      <c r="F30" s="51"/>
      <c r="G30" s="51"/>
      <c r="H30" s="51"/>
      <c r="I30" s="51"/>
      <c r="J30" s="51"/>
      <c r="K30" s="51"/>
      <c r="L30" s="52"/>
    </row>
    <row r="31" spans="1:12" x14ac:dyDescent="0.25">
      <c r="A31" s="56"/>
      <c r="B31" s="51"/>
      <c r="C31" s="50" t="s">
        <v>35</v>
      </c>
      <c r="D31" s="51"/>
      <c r="E31" s="51"/>
      <c r="F31" s="51"/>
      <c r="G31" s="51"/>
      <c r="H31" s="51"/>
      <c r="I31" s="51"/>
      <c r="J31" s="51"/>
      <c r="K31" s="51"/>
      <c r="L31" s="52"/>
    </row>
    <row r="32" spans="1:12" x14ac:dyDescent="0.25">
      <c r="A32" s="56"/>
      <c r="B32" s="51"/>
      <c r="C32" s="50" t="s">
        <v>37</v>
      </c>
      <c r="D32" s="51"/>
      <c r="E32" s="51"/>
      <c r="F32" s="51"/>
      <c r="G32" s="51"/>
      <c r="H32" s="51"/>
      <c r="I32" s="51"/>
      <c r="J32" s="51"/>
      <c r="K32" s="51"/>
      <c r="L32" s="52"/>
    </row>
    <row r="33" spans="1:12" ht="16.5" thickBot="1" x14ac:dyDescent="0.3">
      <c r="A33" s="56"/>
      <c r="B33" s="51"/>
      <c r="C33" s="50"/>
      <c r="D33" s="51"/>
      <c r="E33" s="51"/>
      <c r="F33" s="51"/>
      <c r="G33" s="51"/>
      <c r="H33" s="51"/>
      <c r="I33" s="51"/>
      <c r="J33" s="51"/>
      <c r="K33" s="51"/>
      <c r="L33" s="52"/>
    </row>
    <row r="34" spans="1:12" x14ac:dyDescent="0.25">
      <c r="A34" s="57"/>
      <c r="B34" s="58"/>
      <c r="C34" s="58"/>
      <c r="D34" s="58"/>
      <c r="E34" s="58"/>
      <c r="F34" s="58"/>
      <c r="G34" s="58"/>
      <c r="H34" s="58"/>
      <c r="I34" s="58"/>
      <c r="J34" s="58"/>
      <c r="K34" s="58"/>
      <c r="L34" s="59"/>
    </row>
    <row r="35" spans="1:12" x14ac:dyDescent="0.25">
      <c r="A35" s="66" t="s">
        <v>30</v>
      </c>
      <c r="B35" s="61"/>
      <c r="C35" s="61"/>
      <c r="D35" s="61"/>
      <c r="E35" s="61"/>
      <c r="F35" s="61"/>
      <c r="G35" s="61"/>
      <c r="H35" s="61"/>
      <c r="I35" s="61"/>
      <c r="J35" s="61"/>
      <c r="K35" s="61"/>
      <c r="L35" s="62"/>
    </row>
    <row r="36" spans="1:12" x14ac:dyDescent="0.25">
      <c r="A36" s="60"/>
      <c r="B36" s="61"/>
      <c r="C36" s="61"/>
      <c r="D36" s="61"/>
      <c r="E36" s="61"/>
      <c r="F36" s="61"/>
      <c r="G36" s="61"/>
      <c r="H36" s="61"/>
      <c r="I36" s="61"/>
      <c r="J36" s="61"/>
      <c r="K36" s="61"/>
      <c r="L36" s="62"/>
    </row>
    <row r="37" spans="1:12" x14ac:dyDescent="0.25">
      <c r="A37" s="60" t="s">
        <v>31</v>
      </c>
      <c r="B37" s="61"/>
      <c r="C37" s="61"/>
      <c r="D37" s="61"/>
      <c r="E37" s="61"/>
      <c r="F37" s="61"/>
      <c r="G37" s="61"/>
      <c r="H37" s="61"/>
      <c r="I37" s="61"/>
      <c r="J37" s="61"/>
      <c r="K37" s="61"/>
      <c r="L37" s="62"/>
    </row>
    <row r="38" spans="1:12" ht="16.5" thickBot="1" x14ac:dyDescent="0.3">
      <c r="A38" s="63" t="s">
        <v>32</v>
      </c>
      <c r="B38" s="64"/>
      <c r="C38" s="64"/>
      <c r="D38" s="64"/>
      <c r="E38" s="64"/>
      <c r="F38" s="64"/>
      <c r="G38" s="64"/>
      <c r="H38" s="64"/>
      <c r="I38" s="64"/>
      <c r="J38" s="64"/>
      <c r="K38" s="64"/>
      <c r="L38" s="65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999"/>
  <sheetViews>
    <sheetView tabSelected="1" zoomScale="70" zoomScaleNormal="70" workbookViewId="0">
      <selection activeCell="F46" sqref="F46"/>
    </sheetView>
  </sheetViews>
  <sheetFormatPr baseColWidth="10" defaultColWidth="11.25" defaultRowHeight="15" customHeight="1" x14ac:dyDescent="0.25"/>
  <cols>
    <col min="1" max="1" width="9.125" customWidth="1"/>
    <col min="2" max="2" width="25.75" customWidth="1"/>
    <col min="3" max="3" width="19.125" customWidth="1"/>
    <col min="4" max="4" width="23.125" customWidth="1"/>
    <col min="5" max="20" width="10.75" customWidth="1"/>
    <col min="21" max="26" width="10.5" customWidth="1"/>
  </cols>
  <sheetData>
    <row r="1" spans="1:26" ht="15.75" customHeight="1" x14ac:dyDescent="0.25">
      <c r="A1" s="20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2"/>
      <c r="U1" s="1"/>
      <c r="V1" s="1"/>
      <c r="W1" s="1"/>
      <c r="X1" s="1"/>
      <c r="Y1" s="1"/>
      <c r="Z1" s="1"/>
    </row>
    <row r="2" spans="1:26" ht="15.75" customHeight="1" x14ac:dyDescent="0.4">
      <c r="A2" s="23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5"/>
      <c r="U2" s="2"/>
      <c r="V2" s="2"/>
      <c r="W2" s="2"/>
      <c r="X2" s="2"/>
      <c r="Y2" s="2"/>
      <c r="Z2" s="2"/>
    </row>
    <row r="3" spans="1:26" ht="15.75" customHeight="1" x14ac:dyDescent="0.2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1"/>
      <c r="V3" s="1"/>
      <c r="W3" s="1"/>
      <c r="X3" s="1"/>
      <c r="Y3" s="1"/>
      <c r="Z3" s="1"/>
    </row>
    <row r="4" spans="1:26" ht="15.75" customHeight="1" x14ac:dyDescent="0.3">
      <c r="A4" s="6"/>
      <c r="B4" s="7" t="s">
        <v>6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1"/>
      <c r="V4" s="1"/>
      <c r="W4" s="1"/>
      <c r="X4" s="1"/>
      <c r="Y4" s="1"/>
      <c r="Z4" s="1"/>
    </row>
    <row r="5" spans="1:26" ht="15.75" customHeight="1" x14ac:dyDescent="0.25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1"/>
      <c r="V5" s="1"/>
      <c r="W5" s="1"/>
      <c r="X5" s="1"/>
      <c r="Y5" s="1"/>
      <c r="Z5" s="1"/>
    </row>
    <row r="6" spans="1:26" ht="15.75" customHeight="1" x14ac:dyDescent="0.25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1"/>
      <c r="V6" s="1"/>
      <c r="W6" s="1"/>
      <c r="X6" s="1"/>
      <c r="Y6" s="1"/>
      <c r="Z6" s="1"/>
    </row>
    <row r="7" spans="1:26" ht="15.75" customHeight="1" x14ac:dyDescent="0.3">
      <c r="A7" s="6"/>
      <c r="B7" s="14" t="s">
        <v>9</v>
      </c>
      <c r="C7" s="15">
        <v>100</v>
      </c>
      <c r="D7" s="8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1"/>
      <c r="V7" s="1"/>
      <c r="W7" s="1"/>
      <c r="X7" s="1"/>
      <c r="Y7" s="1"/>
      <c r="Z7" s="1"/>
    </row>
    <row r="8" spans="1:26" ht="15.75" customHeight="1" x14ac:dyDescent="0.3">
      <c r="A8" s="6"/>
      <c r="B8" s="9"/>
      <c r="C8" s="9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1"/>
      <c r="V8" s="1"/>
      <c r="W8" s="1"/>
      <c r="X8" s="1"/>
      <c r="Y8" s="1"/>
      <c r="Z8" s="1"/>
    </row>
    <row r="9" spans="1:26" ht="15.75" customHeight="1" x14ac:dyDescent="0.3">
      <c r="A9" s="6"/>
      <c r="B9" s="14" t="s">
        <v>1</v>
      </c>
      <c r="C9" s="16">
        <v>0.08</v>
      </c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1"/>
      <c r="V9" s="1"/>
      <c r="W9" s="1"/>
      <c r="X9" s="1"/>
      <c r="Y9" s="1"/>
      <c r="Z9" s="1"/>
    </row>
    <row r="10" spans="1:26" ht="15.75" customHeight="1" x14ac:dyDescent="0.3">
      <c r="A10" s="6"/>
      <c r="B10" s="9"/>
      <c r="C10" s="9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1"/>
      <c r="V10" s="1"/>
      <c r="W10" s="1"/>
      <c r="X10" s="1"/>
      <c r="Y10" s="1"/>
      <c r="Z10" s="1"/>
    </row>
    <row r="11" spans="1:26" ht="15.75" customHeight="1" x14ac:dyDescent="0.3">
      <c r="A11" s="6"/>
      <c r="B11" s="14" t="s">
        <v>8</v>
      </c>
      <c r="C11" s="17">
        <v>50</v>
      </c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1"/>
      <c r="V11" s="1"/>
      <c r="W11" s="1"/>
      <c r="X11" s="1"/>
      <c r="Y11" s="1"/>
      <c r="Z11" s="1"/>
    </row>
    <row r="12" spans="1:26" ht="15.75" customHeight="1" x14ac:dyDescent="0.3">
      <c r="A12" s="6"/>
      <c r="B12" s="9"/>
      <c r="C12" s="9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1"/>
      <c r="V12" s="1"/>
      <c r="W12" s="1"/>
      <c r="X12" s="1"/>
      <c r="Y12" s="1"/>
      <c r="Z12" s="1"/>
    </row>
    <row r="13" spans="1:26" ht="15.75" customHeight="1" x14ac:dyDescent="0.3">
      <c r="A13" s="6"/>
      <c r="B13" s="14" t="s">
        <v>7</v>
      </c>
      <c r="C13" s="15">
        <v>100</v>
      </c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1"/>
      <c r="V13" s="1"/>
      <c r="W13" s="1"/>
      <c r="X13" s="1"/>
      <c r="Y13" s="1"/>
      <c r="Z13" s="1"/>
    </row>
    <row r="14" spans="1:26" ht="15.75" customHeight="1" x14ac:dyDescent="0.25">
      <c r="A14" s="6"/>
      <c r="B14" s="6"/>
      <c r="C14" s="10">
        <f>C13*12</f>
        <v>1200</v>
      </c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1"/>
      <c r="V14" s="1"/>
      <c r="W14" s="1"/>
      <c r="X14" s="1"/>
      <c r="Y14" s="1"/>
      <c r="Z14" s="1"/>
    </row>
    <row r="15" spans="1:26" ht="15.75" customHeight="1" x14ac:dyDescent="0.25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1"/>
      <c r="V15" s="1"/>
      <c r="W15" s="1"/>
      <c r="X15" s="1"/>
      <c r="Y15" s="1"/>
      <c r="Z15" s="1"/>
    </row>
    <row r="16" spans="1:26" ht="15.75" customHeight="1" x14ac:dyDescent="0.25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1"/>
      <c r="V16" s="1"/>
      <c r="W16" s="1"/>
      <c r="X16" s="1"/>
      <c r="Y16" s="1"/>
      <c r="Z16" s="1"/>
    </row>
    <row r="17" spans="1:26" ht="10.5" customHeight="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23.25" customHeight="1" x14ac:dyDescent="0.3">
      <c r="A18" s="13" t="s">
        <v>2</v>
      </c>
      <c r="B18" s="13" t="s">
        <v>3</v>
      </c>
      <c r="C18" s="13" t="s">
        <v>4</v>
      </c>
      <c r="D18" s="13" t="s">
        <v>5</v>
      </c>
      <c r="E18" s="4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customHeight="1" x14ac:dyDescent="0.25">
      <c r="A19" s="18">
        <v>1</v>
      </c>
      <c r="B19" s="19">
        <f>C7+C14</f>
        <v>1300</v>
      </c>
      <c r="C19" s="19">
        <f t="shared" ref="C19:C68" si="0">D19-B19</f>
        <v>104</v>
      </c>
      <c r="D19" s="19">
        <f>B19*(1+C9)</f>
        <v>1404</v>
      </c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 x14ac:dyDescent="0.25">
      <c r="A20" s="18">
        <v>2</v>
      </c>
      <c r="B20" s="19">
        <f t="shared" ref="B20:B68" si="1">B19+$C$14</f>
        <v>2500</v>
      </c>
      <c r="C20" s="19">
        <f t="shared" si="0"/>
        <v>312.32000000000016</v>
      </c>
      <c r="D20" s="19">
        <f t="shared" ref="D20:D68" si="2">(D19+$C$14)*(1+$C$9)</f>
        <v>2812.32</v>
      </c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25">
      <c r="A21" s="18">
        <v>3</v>
      </c>
      <c r="B21" s="19">
        <f t="shared" si="1"/>
        <v>3700</v>
      </c>
      <c r="C21" s="19">
        <f t="shared" si="0"/>
        <v>633.3056000000006</v>
      </c>
      <c r="D21" s="19">
        <f t="shared" si="2"/>
        <v>4333.3056000000006</v>
      </c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25">
      <c r="A22" s="18">
        <v>4</v>
      </c>
      <c r="B22" s="19">
        <f t="shared" si="1"/>
        <v>4900</v>
      </c>
      <c r="C22" s="19">
        <f t="shared" si="0"/>
        <v>1075.970048000001</v>
      </c>
      <c r="D22" s="19">
        <f t="shared" si="2"/>
        <v>5975.970048000001</v>
      </c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25">
      <c r="A23" s="18">
        <v>5</v>
      </c>
      <c r="B23" s="19">
        <f t="shared" si="1"/>
        <v>6100</v>
      </c>
      <c r="C23" s="19">
        <f t="shared" si="0"/>
        <v>1650.0476518400019</v>
      </c>
      <c r="D23" s="19">
        <f t="shared" si="2"/>
        <v>7750.0476518400019</v>
      </c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25">
      <c r="A24" s="18">
        <v>6</v>
      </c>
      <c r="B24" s="19">
        <f t="shared" si="1"/>
        <v>7300</v>
      </c>
      <c r="C24" s="19">
        <f t="shared" si="0"/>
        <v>2366.0514639872035</v>
      </c>
      <c r="D24" s="19">
        <f t="shared" si="2"/>
        <v>9666.0514639872035</v>
      </c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25">
      <c r="A25" s="18">
        <v>7</v>
      </c>
      <c r="B25" s="19">
        <f t="shared" si="1"/>
        <v>8500</v>
      </c>
      <c r="C25" s="19">
        <f t="shared" si="0"/>
        <v>3235.3355811061811</v>
      </c>
      <c r="D25" s="19">
        <f t="shared" si="2"/>
        <v>11735.335581106181</v>
      </c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25">
      <c r="A26" s="18">
        <v>8</v>
      </c>
      <c r="B26" s="19">
        <f t="shared" si="1"/>
        <v>9700</v>
      </c>
      <c r="C26" s="19">
        <f t="shared" si="0"/>
        <v>4270.162427594676</v>
      </c>
      <c r="D26" s="19">
        <f t="shared" si="2"/>
        <v>13970.162427594676</v>
      </c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25">
      <c r="A27" s="18">
        <v>9</v>
      </c>
      <c r="B27" s="19">
        <f t="shared" si="1"/>
        <v>10900</v>
      </c>
      <c r="C27" s="19">
        <f t="shared" si="0"/>
        <v>5483.775421802251</v>
      </c>
      <c r="D27" s="19">
        <f t="shared" si="2"/>
        <v>16383.775421802251</v>
      </c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25">
      <c r="A28" s="18">
        <v>10</v>
      </c>
      <c r="B28" s="19">
        <f t="shared" si="1"/>
        <v>12100</v>
      </c>
      <c r="C28" s="19">
        <f t="shared" si="0"/>
        <v>6890.4774555464355</v>
      </c>
      <c r="D28" s="19">
        <f t="shared" si="2"/>
        <v>18990.477455546436</v>
      </c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25">
      <c r="A29" s="18">
        <v>11</v>
      </c>
      <c r="B29" s="19">
        <f t="shared" si="1"/>
        <v>13300</v>
      </c>
      <c r="C29" s="19">
        <f t="shared" si="0"/>
        <v>8505.7156519901509</v>
      </c>
      <c r="D29" s="19">
        <f t="shared" si="2"/>
        <v>21805.715651990151</v>
      </c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25">
      <c r="A30" s="18">
        <v>12</v>
      </c>
      <c r="B30" s="19">
        <f t="shared" si="1"/>
        <v>14500</v>
      </c>
      <c r="C30" s="19">
        <f t="shared" si="0"/>
        <v>10346.172904149364</v>
      </c>
      <c r="D30" s="19">
        <f t="shared" si="2"/>
        <v>24846.172904149364</v>
      </c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25">
      <c r="A31" s="18">
        <v>13</v>
      </c>
      <c r="B31" s="19">
        <f t="shared" si="1"/>
        <v>15700</v>
      </c>
      <c r="C31" s="19">
        <f t="shared" si="0"/>
        <v>12429.866736481315</v>
      </c>
      <c r="D31" s="19">
        <f t="shared" si="2"/>
        <v>28129.866736481315</v>
      </c>
      <c r="E31" s="1"/>
      <c r="F31" s="1"/>
      <c r="G31" s="26"/>
      <c r="H31" s="27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25">
      <c r="A32" s="18">
        <v>14</v>
      </c>
      <c r="B32" s="19">
        <f t="shared" si="1"/>
        <v>16900</v>
      </c>
      <c r="C32" s="19">
        <f t="shared" si="0"/>
        <v>14776.256075399822</v>
      </c>
      <c r="D32" s="19">
        <f t="shared" si="2"/>
        <v>31676.256075399822</v>
      </c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25">
      <c r="A33" s="18">
        <v>15</v>
      </c>
      <c r="B33" s="19">
        <f t="shared" si="1"/>
        <v>18100</v>
      </c>
      <c r="C33" s="19">
        <f t="shared" si="0"/>
        <v>17406.356561431814</v>
      </c>
      <c r="D33" s="19">
        <f t="shared" si="2"/>
        <v>35506.356561431814</v>
      </c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25">
      <c r="A34" s="18">
        <v>16</v>
      </c>
      <c r="B34" s="19">
        <f t="shared" si="1"/>
        <v>19300</v>
      </c>
      <c r="C34" s="19">
        <f t="shared" si="0"/>
        <v>20342.865086346363</v>
      </c>
      <c r="D34" s="19">
        <f t="shared" si="2"/>
        <v>39642.865086346363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25">
      <c r="A35" s="18">
        <v>17</v>
      </c>
      <c r="B35" s="19">
        <f t="shared" si="1"/>
        <v>20500</v>
      </c>
      <c r="C35" s="19">
        <f t="shared" si="0"/>
        <v>23610.294293254075</v>
      </c>
      <c r="D35" s="19">
        <f t="shared" si="2"/>
        <v>44110.294293254075</v>
      </c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25">
      <c r="A36" s="18">
        <v>18</v>
      </c>
      <c r="B36" s="19">
        <f t="shared" si="1"/>
        <v>21700</v>
      </c>
      <c r="C36" s="19">
        <f t="shared" si="0"/>
        <v>27235.117836714402</v>
      </c>
      <c r="D36" s="19">
        <f t="shared" si="2"/>
        <v>48935.117836714402</v>
      </c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25">
      <c r="A37" s="18">
        <v>19</v>
      </c>
      <c r="B37" s="19">
        <f t="shared" si="1"/>
        <v>22900</v>
      </c>
      <c r="C37" s="19">
        <f t="shared" si="0"/>
        <v>31245.92726365156</v>
      </c>
      <c r="D37" s="19">
        <f t="shared" si="2"/>
        <v>54145.92726365156</v>
      </c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25">
      <c r="A38" s="18">
        <v>20</v>
      </c>
      <c r="B38" s="19">
        <f t="shared" si="1"/>
        <v>24100</v>
      </c>
      <c r="C38" s="19">
        <f t="shared" si="0"/>
        <v>35673.60144474369</v>
      </c>
      <c r="D38" s="19">
        <f t="shared" si="2"/>
        <v>59773.60144474369</v>
      </c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25">
      <c r="A39" s="18">
        <v>21</v>
      </c>
      <c r="B39" s="19">
        <f t="shared" si="1"/>
        <v>25300</v>
      </c>
      <c r="C39" s="19">
        <f t="shared" si="0"/>
        <v>40551.489560323185</v>
      </c>
      <c r="D39" s="19">
        <f t="shared" si="2"/>
        <v>65851.489560323185</v>
      </c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25">
      <c r="A40" s="18">
        <v>22</v>
      </c>
      <c r="B40" s="19">
        <f t="shared" si="1"/>
        <v>26500</v>
      </c>
      <c r="C40" s="19">
        <f t="shared" si="0"/>
        <v>45915.608725149039</v>
      </c>
      <c r="D40" s="19">
        <f t="shared" si="2"/>
        <v>72415.608725149039</v>
      </c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25">
      <c r="A41" s="18">
        <v>23</v>
      </c>
      <c r="B41" s="19">
        <f t="shared" si="1"/>
        <v>27700</v>
      </c>
      <c r="C41" s="19">
        <f t="shared" si="0"/>
        <v>51804.857423160967</v>
      </c>
      <c r="D41" s="19">
        <f t="shared" si="2"/>
        <v>79504.857423160967</v>
      </c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25">
      <c r="A42" s="18">
        <v>24</v>
      </c>
      <c r="B42" s="19">
        <f t="shared" si="1"/>
        <v>28900</v>
      </c>
      <c r="C42" s="19">
        <f t="shared" si="0"/>
        <v>58261.246017013851</v>
      </c>
      <c r="D42" s="19">
        <f t="shared" si="2"/>
        <v>87161.246017013851</v>
      </c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25">
      <c r="A43" s="18">
        <v>25</v>
      </c>
      <c r="B43" s="19">
        <f t="shared" si="1"/>
        <v>30100</v>
      </c>
      <c r="C43" s="19">
        <f t="shared" si="0"/>
        <v>65330.145698374967</v>
      </c>
      <c r="D43" s="19">
        <f t="shared" si="2"/>
        <v>95430.145698374967</v>
      </c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25">
      <c r="A44" s="18">
        <v>26</v>
      </c>
      <c r="B44" s="19">
        <f t="shared" si="1"/>
        <v>31300</v>
      </c>
      <c r="C44" s="19">
        <f t="shared" si="0"/>
        <v>73060.557354244971</v>
      </c>
      <c r="D44" s="19">
        <f t="shared" si="2"/>
        <v>104360.55735424497</v>
      </c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25">
      <c r="A45" s="18">
        <v>27</v>
      </c>
      <c r="B45" s="19">
        <f t="shared" si="1"/>
        <v>32500</v>
      </c>
      <c r="C45" s="19">
        <f t="shared" si="0"/>
        <v>81505.401942584576</v>
      </c>
      <c r="D45" s="19">
        <f t="shared" si="2"/>
        <v>114005.40194258458</v>
      </c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25">
      <c r="A46" s="18">
        <v>28</v>
      </c>
      <c r="B46" s="19">
        <f t="shared" si="1"/>
        <v>33700</v>
      </c>
      <c r="C46" s="19">
        <f t="shared" si="0"/>
        <v>90721.834097991348</v>
      </c>
      <c r="D46" s="19">
        <f t="shared" si="2"/>
        <v>124421.83409799135</v>
      </c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25">
      <c r="A47" s="18">
        <v>29</v>
      </c>
      <c r="B47" s="19">
        <f t="shared" si="1"/>
        <v>34900</v>
      </c>
      <c r="C47" s="19">
        <f t="shared" si="0"/>
        <v>100771.58082583066</v>
      </c>
      <c r="D47" s="19">
        <f t="shared" si="2"/>
        <v>135671.58082583066</v>
      </c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25">
      <c r="A48" s="18">
        <v>30</v>
      </c>
      <c r="B48" s="19">
        <f t="shared" si="1"/>
        <v>36100</v>
      </c>
      <c r="C48" s="19">
        <f t="shared" si="0"/>
        <v>111721.30729189713</v>
      </c>
      <c r="D48" s="19">
        <f t="shared" si="2"/>
        <v>147821.30729189713</v>
      </c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5">
      <c r="A49" s="18">
        <v>31</v>
      </c>
      <c r="B49" s="19">
        <f t="shared" si="1"/>
        <v>37300</v>
      </c>
      <c r="C49" s="19">
        <f t="shared" si="0"/>
        <v>123643.01187524892</v>
      </c>
      <c r="D49" s="19">
        <f t="shared" si="2"/>
        <v>160943.01187524892</v>
      </c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5">
      <c r="A50" s="18">
        <v>32</v>
      </c>
      <c r="B50" s="19">
        <f t="shared" si="1"/>
        <v>38500</v>
      </c>
      <c r="C50" s="19">
        <f t="shared" si="0"/>
        <v>136614.45282526885</v>
      </c>
      <c r="D50" s="19">
        <f t="shared" si="2"/>
        <v>175114.45282526885</v>
      </c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5">
      <c r="A51" s="18">
        <v>33</v>
      </c>
      <c r="B51" s="19">
        <f t="shared" si="1"/>
        <v>39700</v>
      </c>
      <c r="C51" s="19">
        <f t="shared" si="0"/>
        <v>150719.60905129038</v>
      </c>
      <c r="D51" s="19">
        <f t="shared" si="2"/>
        <v>190419.60905129038</v>
      </c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5">
      <c r="A52" s="18">
        <v>34</v>
      </c>
      <c r="B52" s="19">
        <f t="shared" si="1"/>
        <v>40900</v>
      </c>
      <c r="C52" s="19">
        <f t="shared" si="0"/>
        <v>166049.17777539362</v>
      </c>
      <c r="D52" s="19">
        <f t="shared" si="2"/>
        <v>206949.17777539362</v>
      </c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5">
      <c r="A53" s="18">
        <v>35</v>
      </c>
      <c r="B53" s="19">
        <f t="shared" si="1"/>
        <v>42100</v>
      </c>
      <c r="C53" s="19">
        <f t="shared" si="0"/>
        <v>182701.11199742512</v>
      </c>
      <c r="D53" s="19">
        <f t="shared" si="2"/>
        <v>224801.11199742512</v>
      </c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5">
      <c r="A54" s="18">
        <v>36</v>
      </c>
      <c r="B54" s="19">
        <f t="shared" si="1"/>
        <v>43300</v>
      </c>
      <c r="C54" s="19">
        <f t="shared" si="0"/>
        <v>200781.20095721915</v>
      </c>
      <c r="D54" s="19">
        <f t="shared" si="2"/>
        <v>244081.20095721915</v>
      </c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5">
      <c r="A55" s="18">
        <v>37</v>
      </c>
      <c r="B55" s="19">
        <f t="shared" si="1"/>
        <v>44500</v>
      </c>
      <c r="C55" s="19">
        <f t="shared" si="0"/>
        <v>220403.69703379669</v>
      </c>
      <c r="D55" s="19">
        <f t="shared" si="2"/>
        <v>264903.69703379669</v>
      </c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5">
      <c r="A56" s="18">
        <v>38</v>
      </c>
      <c r="B56" s="19">
        <f t="shared" si="1"/>
        <v>45700</v>
      </c>
      <c r="C56" s="19">
        <f t="shared" si="0"/>
        <v>241691.99279650045</v>
      </c>
      <c r="D56" s="19">
        <f t="shared" si="2"/>
        <v>287391.99279650045</v>
      </c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5">
      <c r="A57" s="18">
        <v>39</v>
      </c>
      <c r="B57" s="19">
        <f t="shared" si="1"/>
        <v>46900</v>
      </c>
      <c r="C57" s="19">
        <f t="shared" si="0"/>
        <v>264779.35222022049</v>
      </c>
      <c r="D57" s="19">
        <f t="shared" si="2"/>
        <v>311679.35222022049</v>
      </c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5">
      <c r="A58" s="18">
        <v>40</v>
      </c>
      <c r="B58" s="19">
        <f t="shared" si="1"/>
        <v>48100</v>
      </c>
      <c r="C58" s="19">
        <f t="shared" si="0"/>
        <v>289809.70039783814</v>
      </c>
      <c r="D58" s="19">
        <f t="shared" si="2"/>
        <v>337909.70039783814</v>
      </c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5">
      <c r="A59" s="18">
        <v>41</v>
      </c>
      <c r="B59" s="19">
        <f t="shared" si="1"/>
        <v>49300</v>
      </c>
      <c r="C59" s="19">
        <f t="shared" si="0"/>
        <v>316938.47642966523</v>
      </c>
      <c r="D59" s="19">
        <f t="shared" si="2"/>
        <v>366238.47642966523</v>
      </c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5">
      <c r="A60" s="18">
        <v>42</v>
      </c>
      <c r="B60" s="19">
        <f t="shared" si="1"/>
        <v>50500</v>
      </c>
      <c r="C60" s="19">
        <f t="shared" si="0"/>
        <v>346333.55454403849</v>
      </c>
      <c r="D60" s="19">
        <f t="shared" si="2"/>
        <v>396833.55454403849</v>
      </c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5">
      <c r="A61" s="18">
        <v>43</v>
      </c>
      <c r="B61" s="19">
        <f t="shared" si="1"/>
        <v>51700</v>
      </c>
      <c r="C61" s="19">
        <f t="shared" si="0"/>
        <v>378176.23890756158</v>
      </c>
      <c r="D61" s="19">
        <f t="shared" si="2"/>
        <v>429876.23890756158</v>
      </c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5">
      <c r="A62" s="18">
        <v>44</v>
      </c>
      <c r="B62" s="19">
        <f t="shared" si="1"/>
        <v>52900</v>
      </c>
      <c r="C62" s="19">
        <f t="shared" si="0"/>
        <v>412662.33802016656</v>
      </c>
      <c r="D62" s="19">
        <f t="shared" si="2"/>
        <v>465562.33802016656</v>
      </c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5">
      <c r="A63" s="18">
        <v>45</v>
      </c>
      <c r="B63" s="19">
        <f t="shared" si="1"/>
        <v>54100</v>
      </c>
      <c r="C63" s="19">
        <f t="shared" si="0"/>
        <v>450003.32506177993</v>
      </c>
      <c r="D63" s="19">
        <f t="shared" si="2"/>
        <v>504103.32506177993</v>
      </c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5">
      <c r="A64" s="11">
        <v>46</v>
      </c>
      <c r="B64" s="12">
        <f t="shared" si="1"/>
        <v>55300</v>
      </c>
      <c r="C64" s="12">
        <f t="shared" si="0"/>
        <v>490427.59106672241</v>
      </c>
      <c r="D64" s="12">
        <f t="shared" si="2"/>
        <v>545727.59106672241</v>
      </c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5">
      <c r="A65" s="11">
        <v>47</v>
      </c>
      <c r="B65" s="12">
        <f t="shared" si="1"/>
        <v>56500</v>
      </c>
      <c r="C65" s="12">
        <f t="shared" si="0"/>
        <v>534181.79835206026</v>
      </c>
      <c r="D65" s="12">
        <f t="shared" si="2"/>
        <v>590681.79835206026</v>
      </c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5">
      <c r="A66" s="11">
        <v>48</v>
      </c>
      <c r="B66" s="12">
        <f t="shared" si="1"/>
        <v>57700</v>
      </c>
      <c r="C66" s="12">
        <f t="shared" si="0"/>
        <v>581532.34222022514</v>
      </c>
      <c r="D66" s="12">
        <f t="shared" si="2"/>
        <v>639232.34222022514</v>
      </c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5">
      <c r="A67" s="11">
        <v>49</v>
      </c>
      <c r="B67" s="12">
        <f t="shared" si="1"/>
        <v>58900</v>
      </c>
      <c r="C67" s="12">
        <f t="shared" si="0"/>
        <v>632766.92959784321</v>
      </c>
      <c r="D67" s="12">
        <f t="shared" si="2"/>
        <v>691666.92959784321</v>
      </c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5">
      <c r="A68" s="11">
        <v>50</v>
      </c>
      <c r="B68" s="12">
        <f t="shared" si="1"/>
        <v>60100</v>
      </c>
      <c r="C68" s="12">
        <f t="shared" si="0"/>
        <v>688196.28396567074</v>
      </c>
      <c r="D68" s="12">
        <f t="shared" si="2"/>
        <v>748296.28396567074</v>
      </c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5">
      <c r="A69" s="5"/>
      <c r="B69" s="3"/>
      <c r="C69" s="3"/>
      <c r="D69" s="3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5">
      <c r="A70" s="5"/>
      <c r="B70" s="3"/>
      <c r="C70" s="3"/>
      <c r="D70" s="3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5">
      <c r="A71" s="5"/>
      <c r="B71" s="3"/>
      <c r="C71" s="3"/>
      <c r="D71" s="3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5">
      <c r="A72" s="5"/>
      <c r="B72" s="3"/>
      <c r="C72" s="3"/>
      <c r="D72" s="3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5">
      <c r="A73" s="5"/>
      <c r="B73" s="3"/>
      <c r="C73" s="3"/>
      <c r="D73" s="3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</sheetData>
  <mergeCells count="2">
    <mergeCell ref="A1:T2"/>
    <mergeCell ref="G31:H31"/>
  </mergeCells>
  <conditionalFormatting sqref="A19">
    <cfRule type="cellIs" dxfId="2" priority="1" operator="greaterThanOrEqual">
      <formula>$C$11</formula>
    </cfRule>
    <cfRule type="cellIs" dxfId="1" priority="2" operator="greaterThan">
      <formula>$C$11</formula>
    </cfRule>
  </conditionalFormatting>
  <conditionalFormatting sqref="A19:A68">
    <cfRule type="cellIs" dxfId="0" priority="3" operator="lessThanOrEqual">
      <formula>$C$11</formula>
    </cfRule>
  </conditionalFormatting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INSTRUCCIONES</vt:lpstr>
      <vt:lpstr>INTERES COMPUESTO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Paola Almontes De Leon</dc:creator>
  <cp:lastModifiedBy>ROGELIO JIMENEZ GARCIA</cp:lastModifiedBy>
  <dcterms:created xsi:type="dcterms:W3CDTF">2023-03-12T23:19:19Z</dcterms:created>
  <dcterms:modified xsi:type="dcterms:W3CDTF">2025-07-18T21:36:26Z</dcterms:modified>
</cp:coreProperties>
</file>