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opietario\Documents\CONTABILIDADES\CJP1912069P1\EJERCICIO 2024 CJPO\"/>
    </mc:Choice>
  </mc:AlternateContent>
  <xr:revisionPtr revIDLastSave="0" documentId="13_ncr:1_{14534E36-D7DE-46BF-A6DB-0323D98AF8C3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METAS" sheetId="1" r:id="rId1"/>
    <sheet name="ENERO" sheetId="2" r:id="rId2"/>
    <sheet name="FEBRERO" sheetId="14" r:id="rId3"/>
    <sheet name="MARZO" sheetId="15" r:id="rId4"/>
    <sheet name="ABRIL" sheetId="16" r:id="rId5"/>
    <sheet name="MAYO" sheetId="17" r:id="rId6"/>
    <sheet name="JUNIO" sheetId="18" r:id="rId7"/>
    <sheet name="JULIO" sheetId="19" r:id="rId8"/>
    <sheet name="AGOSTO " sheetId="20" r:id="rId9"/>
    <sheet name="SEPTIEMBRE" sheetId="21" r:id="rId10"/>
    <sheet name="OCTUBRE" sheetId="22" r:id="rId11"/>
    <sheet name="NOVIEMBRE" sheetId="23" r:id="rId12"/>
    <sheet name="DICIEMBRE" sheetId="2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JShYkinvCw/mssHQF4crBuQAKvcNbsxCmt7ugvLIoW0="/>
    </ext>
  </extLst>
</workbook>
</file>

<file path=xl/calcChain.xml><?xml version="1.0" encoding="utf-8"?>
<calcChain xmlns="http://schemas.openxmlformats.org/spreadsheetml/2006/main">
  <c r="K56" i="24" l="1"/>
  <c r="J56" i="24"/>
  <c r="P47" i="24"/>
  <c r="O47" i="24"/>
  <c r="K47" i="24"/>
  <c r="J47" i="24"/>
  <c r="P40" i="24"/>
  <c r="O40" i="24"/>
  <c r="K40" i="24"/>
  <c r="J40" i="24"/>
  <c r="P32" i="24"/>
  <c r="O32" i="24"/>
  <c r="K30" i="24"/>
  <c r="J30" i="24"/>
  <c r="E30" i="24"/>
  <c r="P26" i="24"/>
  <c r="O26" i="24"/>
  <c r="P19" i="24"/>
  <c r="O19" i="24"/>
  <c r="K18" i="24"/>
  <c r="E28" i="24" s="1"/>
  <c r="J18" i="24"/>
  <c r="K9" i="24"/>
  <c r="E26" i="24" s="1"/>
  <c r="K56" i="23"/>
  <c r="J56" i="23"/>
  <c r="P47" i="23"/>
  <c r="O47" i="23"/>
  <c r="K47" i="23"/>
  <c r="J47" i="23"/>
  <c r="P40" i="23"/>
  <c r="O40" i="23"/>
  <c r="K40" i="23"/>
  <c r="J40" i="23"/>
  <c r="P32" i="23"/>
  <c r="O32" i="23"/>
  <c r="K30" i="23"/>
  <c r="J30" i="23"/>
  <c r="E30" i="23"/>
  <c r="P26" i="23"/>
  <c r="O26" i="23"/>
  <c r="P19" i="23"/>
  <c r="O19" i="23"/>
  <c r="K18" i="23"/>
  <c r="E28" i="23" s="1"/>
  <c r="J18" i="23"/>
  <c r="K9" i="23"/>
  <c r="E26" i="23" s="1"/>
  <c r="K56" i="22"/>
  <c r="J56" i="22"/>
  <c r="P47" i="22"/>
  <c r="O47" i="22"/>
  <c r="K47" i="22"/>
  <c r="J47" i="22"/>
  <c r="P40" i="22"/>
  <c r="O40" i="22"/>
  <c r="K40" i="22"/>
  <c r="J40" i="22"/>
  <c r="P32" i="22"/>
  <c r="O32" i="22"/>
  <c r="K30" i="22"/>
  <c r="J30" i="22"/>
  <c r="E30" i="22"/>
  <c r="P26" i="22"/>
  <c r="O26" i="22"/>
  <c r="P19" i="22"/>
  <c r="O19" i="22"/>
  <c r="K18" i="22"/>
  <c r="E28" i="22" s="1"/>
  <c r="J18" i="22"/>
  <c r="K9" i="22"/>
  <c r="E26" i="22" s="1"/>
  <c r="K56" i="21"/>
  <c r="J56" i="21"/>
  <c r="P47" i="21"/>
  <c r="O47" i="21"/>
  <c r="K47" i="21"/>
  <c r="J47" i="21"/>
  <c r="P40" i="21"/>
  <c r="O40" i="21"/>
  <c r="K40" i="21"/>
  <c r="J40" i="21"/>
  <c r="P32" i="21"/>
  <c r="O32" i="21"/>
  <c r="K30" i="21"/>
  <c r="J30" i="21"/>
  <c r="E30" i="21"/>
  <c r="P26" i="21"/>
  <c r="O26" i="21"/>
  <c r="P19" i="21"/>
  <c r="O19" i="21"/>
  <c r="K18" i="21"/>
  <c r="E28" i="21" s="1"/>
  <c r="J18" i="21"/>
  <c r="K9" i="21"/>
  <c r="E26" i="21" s="1"/>
  <c r="K56" i="20"/>
  <c r="J56" i="20"/>
  <c r="P47" i="20"/>
  <c r="O47" i="20"/>
  <c r="K47" i="20"/>
  <c r="J47" i="20"/>
  <c r="P40" i="20"/>
  <c r="O40" i="20"/>
  <c r="K40" i="20"/>
  <c r="J40" i="20"/>
  <c r="P32" i="20"/>
  <c r="O32" i="20"/>
  <c r="K30" i="20"/>
  <c r="J30" i="20"/>
  <c r="E30" i="20"/>
  <c r="P26" i="20"/>
  <c r="O26" i="20"/>
  <c r="P19" i="20"/>
  <c r="O19" i="20"/>
  <c r="K18" i="20"/>
  <c r="E28" i="20" s="1"/>
  <c r="J18" i="20"/>
  <c r="K9" i="20"/>
  <c r="E26" i="20" s="1"/>
  <c r="K56" i="19"/>
  <c r="J56" i="19"/>
  <c r="P47" i="19"/>
  <c r="O47" i="19"/>
  <c r="K47" i="19"/>
  <c r="J47" i="19"/>
  <c r="P40" i="19"/>
  <c r="O40" i="19"/>
  <c r="K40" i="19"/>
  <c r="J40" i="19"/>
  <c r="P32" i="19"/>
  <c r="O32" i="19"/>
  <c r="K30" i="19"/>
  <c r="J30" i="19"/>
  <c r="E30" i="19"/>
  <c r="P26" i="19"/>
  <c r="O26" i="19"/>
  <c r="P19" i="19"/>
  <c r="O19" i="19"/>
  <c r="K18" i="19"/>
  <c r="E28" i="19" s="1"/>
  <c r="J18" i="19"/>
  <c r="K9" i="19"/>
  <c r="E26" i="19" s="1"/>
  <c r="K56" i="18"/>
  <c r="J56" i="18"/>
  <c r="P47" i="18"/>
  <c r="O47" i="18"/>
  <c r="K47" i="18"/>
  <c r="J47" i="18"/>
  <c r="P40" i="18"/>
  <c r="O40" i="18"/>
  <c r="K40" i="18"/>
  <c r="J40" i="18"/>
  <c r="P32" i="18"/>
  <c r="O32" i="18"/>
  <c r="K30" i="18"/>
  <c r="J30" i="18"/>
  <c r="E30" i="18"/>
  <c r="P26" i="18"/>
  <c r="O26" i="18"/>
  <c r="P19" i="18"/>
  <c r="O19" i="18"/>
  <c r="K18" i="18"/>
  <c r="E28" i="18" s="1"/>
  <c r="J18" i="18"/>
  <c r="K9" i="18"/>
  <c r="E26" i="18" s="1"/>
  <c r="K56" i="17"/>
  <c r="J56" i="17"/>
  <c r="P47" i="17"/>
  <c r="O47" i="17"/>
  <c r="K47" i="17"/>
  <c r="J47" i="17"/>
  <c r="P40" i="17"/>
  <c r="O40" i="17"/>
  <c r="K40" i="17"/>
  <c r="J40" i="17"/>
  <c r="P32" i="17"/>
  <c r="O32" i="17"/>
  <c r="K30" i="17"/>
  <c r="J30" i="17"/>
  <c r="E30" i="17"/>
  <c r="P26" i="17"/>
  <c r="O26" i="17"/>
  <c r="P19" i="17"/>
  <c r="O19" i="17"/>
  <c r="K18" i="17"/>
  <c r="E28" i="17" s="1"/>
  <c r="J18" i="17"/>
  <c r="K9" i="17"/>
  <c r="E26" i="17" s="1"/>
  <c r="K56" i="16"/>
  <c r="J56" i="16"/>
  <c r="P47" i="16"/>
  <c r="O47" i="16"/>
  <c r="K47" i="16"/>
  <c r="J47" i="16"/>
  <c r="P40" i="16"/>
  <c r="O40" i="16"/>
  <c r="K40" i="16"/>
  <c r="J40" i="16"/>
  <c r="P32" i="16"/>
  <c r="O32" i="16"/>
  <c r="K30" i="16"/>
  <c r="J30" i="16"/>
  <c r="E30" i="16"/>
  <c r="P26" i="16"/>
  <c r="O26" i="16"/>
  <c r="P19" i="16"/>
  <c r="O19" i="16"/>
  <c r="K18" i="16"/>
  <c r="E28" i="16" s="1"/>
  <c r="J18" i="16"/>
  <c r="K9" i="16"/>
  <c r="E26" i="16" s="1"/>
  <c r="K56" i="15"/>
  <c r="J56" i="15"/>
  <c r="P47" i="15"/>
  <c r="O47" i="15"/>
  <c r="K47" i="15"/>
  <c r="J47" i="15"/>
  <c r="P40" i="15"/>
  <c r="O40" i="15"/>
  <c r="K40" i="15"/>
  <c r="J40" i="15"/>
  <c r="P32" i="15"/>
  <c r="O32" i="15"/>
  <c r="K30" i="15"/>
  <c r="J30" i="15"/>
  <c r="E30" i="15"/>
  <c r="P26" i="15"/>
  <c r="O26" i="15"/>
  <c r="P19" i="15"/>
  <c r="O19" i="15"/>
  <c r="K18" i="15"/>
  <c r="E28" i="15" s="1"/>
  <c r="J18" i="15"/>
  <c r="K9" i="15"/>
  <c r="E26" i="15" s="1"/>
  <c r="K56" i="14"/>
  <c r="J56" i="14"/>
  <c r="P47" i="14"/>
  <c r="O47" i="14"/>
  <c r="K47" i="14"/>
  <c r="J47" i="14"/>
  <c r="P40" i="14"/>
  <c r="O40" i="14"/>
  <c r="K40" i="14"/>
  <c r="J40" i="14"/>
  <c r="P32" i="14"/>
  <c r="O32" i="14"/>
  <c r="K30" i="14"/>
  <c r="J30" i="14"/>
  <c r="E30" i="14"/>
  <c r="D30" i="14" s="1"/>
  <c r="P26" i="14"/>
  <c r="E28" i="14" s="1"/>
  <c r="O26" i="14"/>
  <c r="E26" i="14"/>
  <c r="P19" i="14"/>
  <c r="O19" i="14"/>
  <c r="K18" i="14"/>
  <c r="J18" i="14"/>
  <c r="K9" i="14"/>
  <c r="O6" i="14"/>
  <c r="E34" i="14" s="1"/>
  <c r="D34" i="14" s="1"/>
  <c r="D30" i="24" l="1"/>
  <c r="E32" i="24"/>
  <c r="D32" i="24" s="1"/>
  <c r="D28" i="24"/>
  <c r="O6" i="24"/>
  <c r="E34" i="24" s="1"/>
  <c r="D34" i="24" s="1"/>
  <c r="D30" i="23"/>
  <c r="E32" i="23"/>
  <c r="D32" i="23" s="1"/>
  <c r="D28" i="23"/>
  <c r="O6" i="23"/>
  <c r="E34" i="23" s="1"/>
  <c r="D34" i="23" s="1"/>
  <c r="D30" i="22"/>
  <c r="E32" i="22"/>
  <c r="D32" i="22" s="1"/>
  <c r="D28" i="22"/>
  <c r="O6" i="22"/>
  <c r="E34" i="22" s="1"/>
  <c r="D34" i="22" s="1"/>
  <c r="D30" i="21"/>
  <c r="E32" i="21"/>
  <c r="D32" i="21" s="1"/>
  <c r="D28" i="21"/>
  <c r="O6" i="21"/>
  <c r="E34" i="21" s="1"/>
  <c r="D34" i="21" s="1"/>
  <c r="D30" i="20"/>
  <c r="E32" i="20"/>
  <c r="D32" i="20" s="1"/>
  <c r="D28" i="20"/>
  <c r="O6" i="20"/>
  <c r="E34" i="20" s="1"/>
  <c r="D34" i="20" s="1"/>
  <c r="D30" i="19"/>
  <c r="E32" i="19"/>
  <c r="D32" i="19" s="1"/>
  <c r="D28" i="19"/>
  <c r="O6" i="19"/>
  <c r="E34" i="19" s="1"/>
  <c r="D34" i="19" s="1"/>
  <c r="D30" i="18"/>
  <c r="E32" i="18"/>
  <c r="D32" i="18" s="1"/>
  <c r="D28" i="18"/>
  <c r="O6" i="18"/>
  <c r="E34" i="18" s="1"/>
  <c r="D34" i="18" s="1"/>
  <c r="D30" i="17"/>
  <c r="E32" i="17"/>
  <c r="D32" i="17" s="1"/>
  <c r="D28" i="17"/>
  <c r="O6" i="17"/>
  <c r="E34" i="17" s="1"/>
  <c r="D34" i="17" s="1"/>
  <c r="D30" i="16"/>
  <c r="E32" i="16"/>
  <c r="D32" i="16" s="1"/>
  <c r="D28" i="16"/>
  <c r="O6" i="16"/>
  <c r="E34" i="16" s="1"/>
  <c r="D34" i="16" s="1"/>
  <c r="D30" i="15"/>
  <c r="E32" i="15"/>
  <c r="D32" i="15" s="1"/>
  <c r="D28" i="15"/>
  <c r="O6" i="15"/>
  <c r="E34" i="15" s="1"/>
  <c r="D34" i="15" s="1"/>
  <c r="D28" i="14"/>
  <c r="E32" i="14"/>
  <c r="K56" i="2"/>
  <c r="J56" i="2"/>
  <c r="P47" i="2"/>
  <c r="O47" i="2"/>
  <c r="K47" i="2"/>
  <c r="J47" i="2"/>
  <c r="P40" i="2"/>
  <c r="O40" i="2"/>
  <c r="K40" i="2"/>
  <c r="E30" i="2" s="1"/>
  <c r="J40" i="2"/>
  <c r="P32" i="2"/>
  <c r="O32" i="2"/>
  <c r="K30" i="2"/>
  <c r="J30" i="2"/>
  <c r="P26" i="2"/>
  <c r="O26" i="2"/>
  <c r="P19" i="2"/>
  <c r="O19" i="2"/>
  <c r="K18" i="2"/>
  <c r="E28" i="2" s="1"/>
  <c r="E32" i="2" s="1"/>
  <c r="J18" i="2"/>
  <c r="K9" i="2"/>
  <c r="E26" i="2" s="1"/>
  <c r="E36" i="24" l="1"/>
  <c r="D36" i="24" s="1"/>
  <c r="E36" i="23"/>
  <c r="D36" i="23" s="1"/>
  <c r="E36" i="22"/>
  <c r="D36" i="22" s="1"/>
  <c r="E36" i="21"/>
  <c r="D36" i="21" s="1"/>
  <c r="E36" i="20"/>
  <c r="D36" i="20" s="1"/>
  <c r="E36" i="19"/>
  <c r="D36" i="19" s="1"/>
  <c r="E36" i="18"/>
  <c r="D36" i="18" s="1"/>
  <c r="E36" i="17"/>
  <c r="D36" i="17" s="1"/>
  <c r="E36" i="16"/>
  <c r="D36" i="16" s="1"/>
  <c r="E36" i="15"/>
  <c r="D36" i="15" s="1"/>
  <c r="E36" i="14"/>
  <c r="D36" i="14" s="1"/>
  <c r="D32" i="14"/>
  <c r="D32" i="2"/>
  <c r="O6" i="2"/>
  <c r="D30" i="2"/>
  <c r="E34" i="2" l="1"/>
  <c r="E36" i="2" s="1"/>
  <c r="D28" i="2"/>
  <c r="D36" i="2"/>
  <c r="D34" i="2" l="1"/>
</calcChain>
</file>

<file path=xl/sharedStrings.xml><?xml version="1.0" encoding="utf-8"?>
<sst xmlns="http://schemas.openxmlformats.org/spreadsheetml/2006/main" count="1182" uniqueCount="72">
  <si>
    <t>INGRESOS</t>
  </si>
  <si>
    <t>MONTO</t>
  </si>
  <si>
    <t xml:space="preserve">AHORRO </t>
  </si>
  <si>
    <t>PORCENTAJE</t>
  </si>
  <si>
    <t>TOTAL</t>
  </si>
  <si>
    <t>GASTOS FIJOS</t>
  </si>
  <si>
    <t>HOGAR</t>
  </si>
  <si>
    <t>REAL</t>
  </si>
  <si>
    <t>FINANCIEROS</t>
  </si>
  <si>
    <t>RENTA/HIPOTECA</t>
  </si>
  <si>
    <t>CREDITO</t>
  </si>
  <si>
    <t>MANTENIMIENTO</t>
  </si>
  <si>
    <t>SEGUROS</t>
  </si>
  <si>
    <t>OTRO</t>
  </si>
  <si>
    <t>PLAN DE RETIRO</t>
  </si>
  <si>
    <t>SERVICIOS</t>
  </si>
  <si>
    <t>AGUA</t>
  </si>
  <si>
    <t>EDUCACIÓN</t>
  </si>
  <si>
    <t>LUZ</t>
  </si>
  <si>
    <t>COLEGIATURAS</t>
  </si>
  <si>
    <t>TELEFONIA</t>
  </si>
  <si>
    <t>CURSOS</t>
  </si>
  <si>
    <t>INTERNET</t>
  </si>
  <si>
    <t>TOTAL DE INGRESOS</t>
  </si>
  <si>
    <t>GAS</t>
  </si>
  <si>
    <t>STREAMING</t>
  </si>
  <si>
    <t>GIMNASIO</t>
  </si>
  <si>
    <t>AUTO</t>
  </si>
  <si>
    <t>TENENCIA</t>
  </si>
  <si>
    <t>GASTOS VARIABLES</t>
  </si>
  <si>
    <t>SERVICIO</t>
  </si>
  <si>
    <t>TOTAL DE GASTOS</t>
  </si>
  <si>
    <t>AHORRO</t>
  </si>
  <si>
    <t>EXCEDENTE</t>
  </si>
  <si>
    <t>ALIMENTOS</t>
  </si>
  <si>
    <t>DIVERSIÓN</t>
  </si>
  <si>
    <t>DESPENSA</t>
  </si>
  <si>
    <t>SALIDAS</t>
  </si>
  <si>
    <t>FUERA DE CASA</t>
  </si>
  <si>
    <t>VACACIONES</t>
  </si>
  <si>
    <t>TRANSPORTE</t>
  </si>
  <si>
    <t>SALUD</t>
  </si>
  <si>
    <t>GASOLINA</t>
  </si>
  <si>
    <t>MEDICAMENTOS</t>
  </si>
  <si>
    <t>TRASNPORTE</t>
  </si>
  <si>
    <t>MÉDICO</t>
  </si>
  <si>
    <t>EXTRAORDINARIOS</t>
  </si>
  <si>
    <t>ROPA</t>
  </si>
  <si>
    <t>LIBROS-EDUCACIÓN</t>
  </si>
  <si>
    <t>Honorarios</t>
  </si>
  <si>
    <t>Sueldo</t>
  </si>
  <si>
    <t xml:space="preserve">Negocio </t>
  </si>
  <si>
    <t xml:space="preserve">Auto </t>
  </si>
  <si>
    <t xml:space="preserve">Casa </t>
  </si>
  <si>
    <t>Ahorros</t>
  </si>
  <si>
    <t>Viajes</t>
  </si>
  <si>
    <t>TIENES 10 PUNTOS PARA REALIZAR UN PRESUPUESTO MENSUAL Y EFECTIVO:</t>
  </si>
  <si>
    <t>Negocio</t>
  </si>
  <si>
    <t>MIS INGRESOS</t>
  </si>
  <si>
    <t>PROYECCION</t>
  </si>
  <si>
    <t>MI PRESUPUESTO MARZO 2024</t>
  </si>
  <si>
    <t>MI PRESUPUESTO FEBRERO 2024</t>
  </si>
  <si>
    <t>MI PRESUPUESTO ABRIL 2024</t>
  </si>
  <si>
    <t>MI PRESUPUESTO MAYO 2024</t>
  </si>
  <si>
    <t>MI PRESUPUESTO JUNIO 2024</t>
  </si>
  <si>
    <t>MI PRESUPUESTO JULIO 2024</t>
  </si>
  <si>
    <t>MI PRESUPUESTO AGOSTO 2024</t>
  </si>
  <si>
    <t>MI PRESUPUESTO SEPTIEMBRE 2024</t>
  </si>
  <si>
    <t>MI PRESUPUESTO OCTUBRE 2024</t>
  </si>
  <si>
    <t>MI PRESUPUESTO NOVIEMBRE 2024</t>
  </si>
  <si>
    <t>MI PRESUPUESTO DICIEMBRE 2024</t>
  </si>
  <si>
    <t>MI PRESUPUESTO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</si>
</sst>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2" x14ac:knownFonts="1">
    <font>
      <sz val="12"/>
      <color rgb="FF000000"/>
      <name val="Calibri"/>
      <scheme val="minor"/>
    </font>
    <font>
      <sz val="12"/>
      <color rgb="FF000000"/>
      <name val="Calibri"/>
    </font>
    <font>
      <sz val="12"/>
      <color rgb="FF2D4A6F"/>
      <name val="Calibri"/>
    </font>
    <font>
      <b/>
      <sz val="22"/>
      <color theme="3"/>
      <name val="Calibri"/>
      <family val="2"/>
    </font>
    <font>
      <b/>
      <sz val="16"/>
      <color rgb="FFFFFFFF"/>
      <name val="Times New Roman"/>
      <family val="1"/>
    </font>
    <font>
      <sz val="21"/>
      <color theme="3"/>
      <name val="Times New Roman"/>
      <family val="1"/>
    </font>
    <font>
      <sz val="12"/>
      <color theme="3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2"/>
      <color rgb="FF2D4A6F"/>
      <name val="Times New Roman"/>
      <family val="1"/>
    </font>
    <font>
      <b/>
      <sz val="20"/>
      <color rgb="FFFFFFFF"/>
      <name val="Times New Roman"/>
      <family val="1"/>
    </font>
    <font>
      <sz val="11"/>
      <color rgb="FF2D4A6F"/>
      <name val="Times New Roman"/>
      <family val="1"/>
    </font>
    <font>
      <b/>
      <sz val="11"/>
      <color rgb="FFFFFFFF"/>
      <name val="Times New Roman"/>
      <family val="1"/>
    </font>
    <font>
      <sz val="11"/>
      <name val="Times New Roman"/>
      <family val="1"/>
    </font>
    <font>
      <b/>
      <sz val="11"/>
      <color rgb="FF2D4A6F"/>
      <name val="Times New Roman"/>
      <family val="1"/>
    </font>
    <font>
      <sz val="11"/>
      <color rgb="FFFFFFFF"/>
      <name val="Times New Roman"/>
      <family val="1"/>
    </font>
    <font>
      <sz val="11"/>
      <color rgb="FF2D4A6F"/>
      <name val="Calibri"/>
      <family val="2"/>
    </font>
    <font>
      <sz val="11"/>
      <color rgb="FF000000"/>
      <name val="Calibri"/>
      <family val="2"/>
      <scheme val="minor"/>
    </font>
    <font>
      <sz val="11"/>
      <color rgb="FFD9E2F3"/>
      <name val="Times New Roman"/>
      <family val="1"/>
    </font>
    <font>
      <b/>
      <sz val="40"/>
      <color theme="4" tint="-0.499984740745262"/>
      <name val="Times New Roman"/>
      <family val="1"/>
    </font>
    <font>
      <sz val="40"/>
      <color theme="4" tint="-0.49998474074526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D4A6F"/>
        <bgColor rgb="FF2D4A6F"/>
      </patternFill>
    </fill>
    <fill>
      <patternFill patternType="solid">
        <fgColor rgb="FFD9E2F3"/>
        <bgColor rgb="FFD9E2F3"/>
      </patternFill>
    </fill>
    <fill>
      <patternFill patternType="solid">
        <fgColor theme="4" tint="0.39997558519241921"/>
        <bgColor rgb="FFD9E2F3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 applyAlignment="1">
      <alignment vertical="center"/>
    </xf>
    <xf numFmtId="0" fontId="1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0" fontId="10" fillId="2" borderId="1" xfId="0" applyFont="1" applyFill="1" applyBorder="1"/>
    <xf numFmtId="9" fontId="10" fillId="2" borderId="1" xfId="0" applyNumberFormat="1" applyFont="1" applyFill="1" applyBorder="1"/>
    <xf numFmtId="0" fontId="12" fillId="2" borderId="1" xfId="0" applyFont="1" applyFill="1" applyBorder="1"/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/>
    <xf numFmtId="164" fontId="12" fillId="2" borderId="1" xfId="0" applyNumberFormat="1" applyFont="1" applyFill="1" applyBorder="1"/>
    <xf numFmtId="164" fontId="15" fillId="4" borderId="1" xfId="0" applyNumberFormat="1" applyFont="1" applyFill="1" applyBorder="1"/>
    <xf numFmtId="0" fontId="16" fillId="3" borderId="1" xfId="0" applyFont="1" applyFill="1" applyBorder="1"/>
    <xf numFmtId="0" fontId="12" fillId="2" borderId="1" xfId="0" applyFont="1" applyFill="1" applyBorder="1" applyAlignment="1">
      <alignment horizontal="left"/>
    </xf>
    <xf numFmtId="0" fontId="17" fillId="2" borderId="1" xfId="0" applyFont="1" applyFill="1" applyBorder="1"/>
    <xf numFmtId="0" fontId="18" fillId="0" borderId="0" xfId="0" applyFont="1" applyAlignment="1">
      <alignment vertical="center"/>
    </xf>
    <xf numFmtId="0" fontId="12" fillId="4" borderId="1" xfId="0" applyFont="1" applyFill="1" applyBorder="1"/>
    <xf numFmtId="0" fontId="15" fillId="2" borderId="1" xfId="0" applyFont="1" applyFill="1" applyBorder="1"/>
    <xf numFmtId="9" fontId="19" fillId="4" borderId="1" xfId="0" applyNumberFormat="1" applyFont="1" applyFill="1" applyBorder="1"/>
    <xf numFmtId="9" fontId="19" fillId="2" borderId="1" xfId="0" applyNumberFormat="1" applyFont="1" applyFill="1" applyBorder="1"/>
    <xf numFmtId="0" fontId="13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right"/>
    </xf>
    <xf numFmtId="0" fontId="15" fillId="5" borderId="1" xfId="0" applyFont="1" applyFill="1" applyBorder="1"/>
    <xf numFmtId="164" fontId="15" fillId="5" borderId="1" xfId="0" applyNumberFormat="1" applyFont="1" applyFill="1" applyBorder="1"/>
    <xf numFmtId="9" fontId="15" fillId="5" borderId="1" xfId="0" applyNumberFormat="1" applyFont="1" applyFill="1" applyBorder="1"/>
    <xf numFmtId="164" fontId="13" fillId="3" borderId="1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vertical="top"/>
    </xf>
    <xf numFmtId="0" fontId="4" fillId="3" borderId="2" xfId="0" applyFont="1" applyFill="1" applyBorder="1" applyAlignment="1">
      <alignment horizontal="right"/>
    </xf>
    <xf numFmtId="0" fontId="7" fillId="0" borderId="6" xfId="0" applyFont="1" applyBorder="1" applyAlignment="1">
      <alignment vertical="center"/>
    </xf>
    <xf numFmtId="0" fontId="5" fillId="4" borderId="3" xfId="0" applyFont="1" applyFill="1" applyBorder="1" applyAlignment="1">
      <alignment horizontal="left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3" fillId="3" borderId="12" xfId="0" applyFont="1" applyFill="1" applyBorder="1" applyAlignment="1">
      <alignment horizontal="right"/>
    </xf>
    <xf numFmtId="0" fontId="14" fillId="0" borderId="13" xfId="0" applyFont="1" applyBorder="1" applyAlignment="1">
      <alignment vertical="center"/>
    </xf>
    <xf numFmtId="0" fontId="10" fillId="2" borderId="12" xfId="0" applyFont="1" applyFill="1" applyBorder="1" applyAlignment="1">
      <alignment horizont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0" fillId="2" borderId="3" xfId="0" applyFont="1" applyFill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1" fillId="3" borderId="3" xfId="0" applyFont="1" applyFill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2" fillId="2" borderId="12" xfId="0" applyFont="1" applyFill="1" applyBorder="1" applyAlignment="1">
      <alignment horizontal="left"/>
    </xf>
    <xf numFmtId="0" fontId="14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E35-4308-AB96-791A5DD776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ENERO!$B$28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ENERO!$B$30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35-4308-AB96-791A5DD7762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1B3-4A50-9C58-72AA45073771}"/>
              </c:ext>
            </c:extLst>
          </c:dPt>
          <c:cat>
            <c:strRef>
              <c:f>OCTUBRE!$B$28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OCTUBRE!$B$30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B3-4A50-9C58-72AA4507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B2D-4D5F-9964-FC4D0D7E6482}"/>
              </c:ext>
            </c:extLst>
          </c:dPt>
          <c:cat>
            <c:strRef>
              <c:f>NOVIEMBRE!$B$28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NOVIEMBRE!$B$30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D-4D5F-9964-FC4D0D7E6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FBDF-463F-9320-A1BE65A94B29}"/>
              </c:ext>
            </c:extLst>
          </c:dPt>
          <c:cat>
            <c:strRef>
              <c:f>DICIEMBRE!$B$28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DICIEMBRE!$B$30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DF-463F-9320-A1BE65A9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F22-437F-A46C-1BCED6CA2322}"/>
              </c:ext>
            </c:extLst>
          </c:dPt>
          <c:cat>
            <c:strRef>
              <c:f>FEBRERO!$B$28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FEBRERO!$B$30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22-437F-A46C-1BCED6CA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945A-4BE9-ABA9-4DFE9284F24D}"/>
              </c:ext>
            </c:extLst>
          </c:dPt>
          <c:cat>
            <c:strRef>
              <c:f>MARZO!$B$28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MARZO!$B$30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A-4BE9-ABA9-4DFE9284F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2AF-4341-B815-045FF01AF96D}"/>
              </c:ext>
            </c:extLst>
          </c:dPt>
          <c:cat>
            <c:strRef>
              <c:f>ABRIL!$B$28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ABRIL!$B$30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AF-4341-B815-045FF01AF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725-4D35-8A32-8B764F6020CF}"/>
              </c:ext>
            </c:extLst>
          </c:dPt>
          <c:cat>
            <c:strRef>
              <c:f>MAYO!$B$28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MAYO!$B$30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5-4D35-8A32-8B764F602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F1B1-45B0-A45D-768D95B1F5CD}"/>
              </c:ext>
            </c:extLst>
          </c:dPt>
          <c:cat>
            <c:strRef>
              <c:f>JUNIO!$B$28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JUNIO!$B$30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1-45B0-A45D-768D95B1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BB2D-4D3A-8CA7-0CAF8C91A8D6}"/>
              </c:ext>
            </c:extLst>
          </c:dPt>
          <c:cat>
            <c:strRef>
              <c:f>JULIO!$B$28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JULIO!$B$30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2D-4D3A-8CA7-0CAF8C91A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06B-4C18-9019-B887393576BB}"/>
              </c:ext>
            </c:extLst>
          </c:dPt>
          <c:cat>
            <c:strRef>
              <c:f>'AGOSTO '!$B$28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'AGOSTO '!$B$30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6B-4C18-9019-B88739357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3422376760029515"/>
          <c:y val="8.4412633163501602E-2"/>
          <c:w val="0.51614830238646359"/>
          <c:h val="0.73911677860120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DD2-42F1-8CF5-4B7F645C2937}"/>
              </c:ext>
            </c:extLst>
          </c:dPt>
          <c:cat>
            <c:strRef>
              <c:f>SEPTIEMBRE!$B$28</c:f>
              <c:strCache>
                <c:ptCount val="1"/>
                <c:pt idx="0">
                  <c:v>GASTOS FIJOS</c:v>
                </c:pt>
              </c:strCache>
            </c:strRef>
          </c:cat>
          <c:val>
            <c:numRef>
              <c:f>SEPTIEMBRE!$B$30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2-42F1-8CF5-4B7F645C2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ivojimenezportillo.godaddysites.com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9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10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11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12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4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5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6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7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hart" Target="../charts/chart8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9</xdr:row>
      <xdr:rowOff>54429</xdr:rowOff>
    </xdr:from>
    <xdr:ext cx="8763000" cy="504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8764" y="1551215"/>
          <a:ext cx="8763000" cy="5048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675" rIns="91425" bIns="4567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500" b="1">
              <a:solidFill>
                <a:schemeClr val="accent2">
                  <a:lumMod val="75000"/>
                </a:schemeClr>
              </a:solidFill>
              <a:latin typeface="Times New Roman" panose="02020603050405020304" pitchFamily="18" charset="0"/>
              <a:ea typeface="Calibri"/>
              <a:cs typeface="Times New Roman" panose="02020603050405020304" pitchFamily="18" charset="0"/>
              <a:sym typeface="Calibri"/>
            </a:rPr>
            <a:t> LAS</a:t>
          </a:r>
          <a:r>
            <a:rPr lang="en-US" sz="2500" b="1" baseline="0">
              <a:solidFill>
                <a:schemeClr val="accent2">
                  <a:lumMod val="75000"/>
                </a:schemeClr>
              </a:solidFill>
              <a:latin typeface="Times New Roman" panose="02020603050405020304" pitchFamily="18" charset="0"/>
              <a:ea typeface="Calibri"/>
              <a:cs typeface="Times New Roman" panose="02020603050405020304" pitchFamily="18" charset="0"/>
              <a:sym typeface="Calibri"/>
            </a:rPr>
            <a:t> METAS SON PROPORCIONALES POR ETAPAS</a:t>
          </a:r>
          <a:endParaRPr sz="2500">
            <a:solidFill>
              <a:schemeClr val="accent2">
                <a:lumMod val="7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LocksWithSheet="0"/>
  </xdr:oneCellAnchor>
  <xdr:oneCellAnchor>
    <xdr:from>
      <xdr:col>3</xdr:col>
      <xdr:colOff>408214</xdr:colOff>
      <xdr:row>4</xdr:row>
      <xdr:rowOff>0</xdr:rowOff>
    </xdr:from>
    <xdr:ext cx="8028215" cy="495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77785" y="476250"/>
          <a:ext cx="8028215" cy="4953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675" rIns="91425" bIns="4567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3000" b="1">
              <a:solidFill>
                <a:srgbClr val="333399"/>
              </a:solidFill>
              <a:latin typeface="Times New Roman" panose="02020603050405020304" pitchFamily="18" charset="0"/>
              <a:cs typeface="Times New Roman" panose="02020603050405020304" pitchFamily="18" charset="0"/>
              <a:sym typeface="Calibri"/>
            </a:rPr>
            <a:t>PRESUPUESTO</a:t>
          </a:r>
          <a:r>
            <a:rPr lang="en-US" sz="3000" b="1" baseline="0">
              <a:solidFill>
                <a:srgbClr val="333399"/>
              </a:solidFill>
              <a:latin typeface="Times New Roman" panose="02020603050405020304" pitchFamily="18" charset="0"/>
              <a:cs typeface="Times New Roman" panose="02020603050405020304" pitchFamily="18" charset="0"/>
              <a:sym typeface="Calibri"/>
            </a:rPr>
            <a:t> O BALANCE MENSUAL 2025</a:t>
          </a:r>
          <a:endParaRPr sz="3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LocksWithSheet="0"/>
  </xdr:oneCellAnchor>
  <xdr:oneCellAnchor>
    <xdr:from>
      <xdr:col>2</xdr:col>
      <xdr:colOff>152400</xdr:colOff>
      <xdr:row>13</xdr:row>
      <xdr:rowOff>0</xdr:rowOff>
    </xdr:from>
    <xdr:ext cx="8839200" cy="3524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26400" y="3608550"/>
          <a:ext cx="8839200" cy="3429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675" rIns="91425" bIns="4567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accent1"/>
              </a:solidFill>
              <a:latin typeface="Times New Roman" panose="02020603050405020304" pitchFamily="18" charset="0"/>
              <a:ea typeface="Calibri"/>
              <a:cs typeface="Times New Roman" panose="02020603050405020304" pitchFamily="18" charset="0"/>
              <a:sym typeface="Calibri"/>
            </a:rPr>
            <a:t>ESTABLECER</a:t>
          </a:r>
          <a:r>
            <a:rPr lang="en-US" sz="2000" b="1" baseline="0">
              <a:solidFill>
                <a:schemeClr val="accent1"/>
              </a:solidFill>
              <a:latin typeface="Times New Roman" panose="02020603050405020304" pitchFamily="18" charset="0"/>
              <a:ea typeface="Calibri"/>
              <a:cs typeface="Times New Roman" panose="02020603050405020304" pitchFamily="18" charset="0"/>
              <a:sym typeface="Calibri"/>
            </a:rPr>
            <a:t> LIMITES EN LAS METAS</a:t>
          </a:r>
          <a:endParaRPr sz="2000">
            <a:solidFill>
              <a:schemeClr val="accent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LocksWithSheet="0"/>
  </xdr:oneCellAnchor>
  <xdr:oneCellAnchor>
    <xdr:from>
      <xdr:col>0</xdr:col>
      <xdr:colOff>0</xdr:colOff>
      <xdr:row>36</xdr:row>
      <xdr:rowOff>204106</xdr:rowOff>
    </xdr:from>
    <xdr:ext cx="8810625" cy="6994071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6844392"/>
          <a:ext cx="8810625" cy="6994071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675" rIns="91425" bIns="45675" anchor="t" anchorCtr="0">
          <a:noAutofit/>
        </a:bodyPr>
        <a:lstStyle/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Ingresos Netos: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Calcula tus ingresos netos, es decir, después de impuestos y deducciones. Esto incluye salarios, ingresos por inversiones, rentas, y cualquier otra fuente regular de ingresos.</a:t>
          </a:r>
        </a:p>
        <a:p>
          <a:pPr lvl="1" algn="l">
            <a:buFont typeface="+mj-lt"/>
            <a:buAutoNum type="arabicPeriod"/>
          </a:pPr>
          <a:endParaRPr lang="es-MX" sz="16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Gastos Fijos: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Enumera todos los gastos fijos mensuales, como la renta o hipoteca, servicios públicos, seguros, y pagos de deudas. Estos son gastos que no cambian de mes a mes.</a:t>
          </a:r>
        </a:p>
        <a:p>
          <a:pPr lvl="1" algn="l">
            <a:buFont typeface="+mj-lt"/>
            <a:buAutoNum type="arabicPeriod"/>
          </a:pPr>
          <a:endParaRPr lang="es-MX" sz="16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Gastos Variables: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Identifica los gastos variables, como alimentación, transporte, entretenimiento y compras personales. Estos pueden fluctuar cada mes, pero es importante estimar un promedio.</a:t>
          </a:r>
        </a:p>
        <a:p>
          <a:pPr lvl="1" algn="l">
            <a:buFont typeface="+mj-lt"/>
            <a:buAutoNum type="arabicPeriod"/>
          </a:pPr>
          <a:endParaRPr lang="es-MX" sz="16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Ahorro e Inversiones: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Incluye una porción de tus ingresos destinada al ahorro y a inversiones. Idealmente, al menos el 10-20% de tu ingreso neto debería dirigirse a estos fines.</a:t>
          </a:r>
        </a:p>
        <a:p>
          <a:pPr lvl="1" algn="l">
            <a:buFont typeface="+mj-lt"/>
            <a:buAutoNum type="arabicPeriod"/>
          </a:pPr>
          <a:endParaRPr lang="es-MX" sz="16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Fondo de Emergencia: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Reserva una parte de tu presupuesto para un fondo de emergencia, que debería cubrir entre 3 a 6 meses de tus gastos básicos.</a:t>
          </a:r>
        </a:p>
        <a:p>
          <a:pPr lvl="1" algn="l">
            <a:buFont typeface="+mj-lt"/>
            <a:buAutoNum type="arabicPeriod"/>
          </a:pPr>
          <a:endParaRPr lang="es-MX" sz="16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Gastos Discrecionales: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Incluye una categoría para gastos discrecionales o no esenciales, como entretenimiento, cenas fuera de casa, y hobbies. Asigna un límite para evitar gastos excesivos.</a:t>
          </a:r>
        </a:p>
        <a:p>
          <a:pPr lvl="1" algn="l">
            <a:buFont typeface="+mj-lt"/>
            <a:buAutoNum type="arabicPeriod"/>
          </a:pPr>
          <a:endParaRPr lang="es-MX" sz="16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Deuda: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Si tienes deudas, prioriza el pago de las mismas, especialmente aquellas con altos intereses, como tarjetas de crédito. Establece un plan para reducir la deuda con pagos consistentes.</a:t>
          </a:r>
        </a:p>
        <a:p>
          <a:pPr lvl="1" algn="l">
            <a:buFont typeface="+mj-lt"/>
            <a:buAutoNum type="arabicPeriod"/>
          </a:pPr>
          <a:endParaRPr lang="es-MX" sz="16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Revisión y Ajuste: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Revisa tu presupuesto al final de cada mes para comparar los gastos reales con los estimados. Ajusta las categorías donde sea necesario para mejorar la precisión en los siguientes meses.</a:t>
          </a:r>
        </a:p>
        <a:p>
          <a:pPr lvl="1" algn="l">
            <a:buFont typeface="+mj-lt"/>
            <a:buAutoNum type="arabicPeriod"/>
          </a:pPr>
          <a:endParaRPr lang="es-MX" sz="16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Objetivos Financieros: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Establece objetivos financieros claros a corto, mediano, y largo plazo (como comprar una casa, ahorrar para la jubilación, etc.) e incorpora estos en tu presupuesto.</a:t>
          </a:r>
        </a:p>
        <a:p>
          <a:pPr lvl="1" algn="l">
            <a:buFont typeface="+mj-lt"/>
            <a:buAutoNum type="arabicPeriod"/>
          </a:pPr>
          <a:endParaRPr lang="es-MX" sz="16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lvl="1" algn="l">
            <a:buFont typeface="+mj-lt"/>
            <a:buAutoNum type="arabicPeriod"/>
          </a:pPr>
          <a:r>
            <a:rPr lang="es-MX" sz="1600" b="1">
              <a:latin typeface="Times New Roman" panose="02020603050405020304" pitchFamily="18" charset="0"/>
              <a:cs typeface="Times New Roman" panose="02020603050405020304" pitchFamily="18" charset="0"/>
            </a:rPr>
            <a:t>Herramientas de Seguimiento:</a:t>
          </a:r>
          <a:r>
            <a:rPr lang="es-MX" sz="1600">
              <a:latin typeface="Times New Roman" panose="02020603050405020304" pitchFamily="18" charset="0"/>
              <a:cs typeface="Times New Roman" panose="02020603050405020304" pitchFamily="18" charset="0"/>
            </a:rPr>
            <a:t> Utiliza herramientas o aplicaciones de presupuesto que te ayuden a seguir tus gastos en tiempo real, lo que facilita el control y la disciplina financiera.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ysClr val="windowText" lastClr="000000"/>
            </a:solidFill>
            <a:latin typeface="Times New Roman" panose="02020603050405020304" pitchFamily="18" charset="0"/>
            <a:ea typeface="Calibri"/>
            <a:cs typeface="Times New Roman" panose="02020603050405020304" pitchFamily="18" charset="0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800">
            <a:solidFill>
              <a:srgbClr val="333399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twoCellAnchor editAs="oneCell">
    <xdr:from>
      <xdr:col>0</xdr:col>
      <xdr:colOff>0</xdr:colOff>
      <xdr:row>0</xdr:row>
      <xdr:rowOff>95249</xdr:rowOff>
    </xdr:from>
    <xdr:to>
      <xdr:col>4</xdr:col>
      <xdr:colOff>136071</xdr:colOff>
      <xdr:row>8</xdr:row>
      <xdr:rowOff>24681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334082-05FC-EFD4-D596-BCCDD2DA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49"/>
          <a:ext cx="2095500" cy="1222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CDEE95-BCA9-44EA-A1B6-18FBE46FF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99737DC6-B080-4F6F-95CC-9EB5F6B56EA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DA8CF1F8-38BD-4663-B6B3-9FD09877CDE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4BEC3963-5AE2-4111-9103-8A040B25A1AD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0CF3FC13-6807-4C0C-9D9F-4A325EB529B4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35471AD9-63DD-4708-B21A-6358389554D1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858C5AEC-DC69-4135-9756-829E8C0B1D08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AAF51199-DCD3-4D1E-A49E-E41CD0254418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BCF4C3A8-E746-4222-9578-D6D621865401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81DE4775-13FA-40DE-9689-ACB62334DBF9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9478DB1D-3527-4B9E-9E90-7014586E7165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3AF208-FD31-4959-A22B-59628C743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D671B8C1-1291-4370-AAA0-62BC25E2B6B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8D6D467D-E602-491C-8E81-8C1B7535B57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34281F18-1863-4D5C-ACC3-7BDACD000C37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C166AEC5-81A2-477E-9845-AF4D4CBCD19D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F0519F8C-B4F4-4CED-885D-B52B6FD16DCC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359D2CEA-6BDC-4A0E-AADA-3DF0645DC09B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7FBCCAE3-7845-4C44-AB2E-C03432B776FD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72B0D586-14E8-4F59-A059-236D8A4532BA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99FD2798-A0D6-4F3B-8FCA-F7E36B1C92B9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6485CEAD-0399-479D-B462-C81B99F0FC92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DD7155-6534-48D3-92D2-E6CDE999C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DEA13991-A259-4D52-84AC-DC2DC8060EA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5E3686C5-9AE4-4333-AA46-33AD51D9A71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6818D847-FEAB-4B98-84C1-FBE8D217AC02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1D79D4E4-DAAE-433A-8D12-4F7F9D187171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BE8EB787-5293-430A-A559-80A852EAA55D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9D434ACF-2F6A-40FB-8252-926565BDC2EE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AABB7134-968B-4C66-AB72-6217BC16F029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947B4C8E-DFBB-4480-A1A7-8594B77058C9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85D402B0-992D-44AF-9E7E-70CFB1E29565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7FF4EB68-F7F7-4A36-A750-CC5EB80AC0E8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FCAEE3-3DC8-461A-8E79-32BB8868F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DAB5CC09-4138-44AF-BA9F-CB03A963B2C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260E2882-60EC-498B-8CAD-05DE6E63A9D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167238A8-16C0-411A-97AD-ACD159BC748B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04207D85-224A-4E8C-AD00-376434DBAC4B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C8ED8A6A-CC11-4DAA-9BB0-2F2A4838E671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02048DAD-7A84-4B4F-913C-5F1FFCEB339D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278589B5-8708-4492-A210-BE8EAD57411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EFF6AB03-A076-47CF-9BDE-55DEBB6B3ECB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2591EFF1-A236-42DF-9103-8F236638DCC6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808EFEB3-8197-49DF-AE16-3AF44B259DA8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1231032382" name="Chart 1">
          <a:extLst>
            <a:ext uri="{FF2B5EF4-FFF2-40B4-BE49-F238E27FC236}">
              <a16:creationId xmlns:a16="http://schemas.microsoft.com/office/drawing/2014/main" id="{00000000-0008-0000-0100-00003E106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2" name="image7.png" descr="Renovation (House With Sparkles) con relleno sóli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909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819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771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8481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9" name="image3.png" descr="Bus con relleno sóli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481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10" name="image11.png" descr="Car con relleno sóli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5819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1" name="image5.png" descr="Care con relleno sóli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628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2" name="image8.png" descr="Clipboard Partially Checked con relleno sóli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0195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3" name="image4.png" descr="Satellite dish con relleno sóli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1054E4-CABC-4126-B235-49A838308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70DF4057-5BB1-478E-AE3B-69FC67B1E51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E096F9C1-551B-4106-AF58-E155640F0E5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8322F3DC-9989-45FE-BC60-3D0B009F86C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064A4263-4236-4DAB-BE03-ADD121C9EDA6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DB2C25E1-0DBA-4056-9455-AC6739242145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8772CD69-A517-4573-B6A8-129D5D449826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60D15DCC-CD5E-4E2D-BE84-AE7EE39DFA08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704ECA5F-2C3E-4F3E-8B74-AE4B0A54ED0D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F960E99C-2602-4E7C-B97B-54D6F8B4CCC8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89A59C20-8AC3-4804-B39D-814F8E9B5BF1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80F847-ED1C-4920-B40D-DC32CFDE9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16872CA0-0CD9-4DD5-ADD0-7BDB90DFFF9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20DA1A05-1134-4558-988A-332ABCB3509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77127B09-78EA-4E4A-9DB3-893F7CB2A7D5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5E188221-355E-4A60-8DCF-07B47845D109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002EA8D7-0A89-4449-B707-7A3D2C6CF672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E7129866-6941-47E2-A25D-69748FB9463C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B1ED724B-5A38-42EB-ABC2-DB7F6AE9972D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EF2B32A6-E8F1-44FA-B2FF-55B0514AD65A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F6095887-B5A2-4DD0-BDB1-8A99619EA642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4BD039F3-8C28-4DF6-98F3-E4350DC4DE4D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4D15A2-DCA7-459B-A196-BA829DB95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52047BC7-90A2-4967-B201-B79C4B7E8CB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3DAA3966-3EEE-489E-8CA1-03206550E4F2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A1ECB242-D20C-4C2F-BEC6-B26A4A67E05C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FE3C8567-AEF8-4512-AFA0-8FB3F946293A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D8DF996B-CAF6-4013-8079-05927E623D52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63C09B58-6C4E-40E3-98D3-76D10E7302F5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7834C040-5672-4982-8C97-43D69F3ED30B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E41E5689-D543-4067-B63A-DC68E3626741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2C8ACEC3-57CC-42DE-A0BF-E0A35DF65AB1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01C74E17-E03B-4738-B8B3-6F00A9590AF3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3AE218-3B85-473B-A756-50DA7A965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0923D859-B6C8-48E6-89D3-B5C4C492226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AF80DA0E-1FE1-49EA-9345-09379340D98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B7117A6C-A417-48F6-ADF4-6E38BB69371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D9FBE405-B60F-4128-B2CB-4EAE14FF9FB4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EEBB2F19-5517-4353-BE2C-69074E20062A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7EE1537F-0DFB-4233-AF1C-4C3930CB8878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07B0037D-EDDD-4DC1-B890-EC8D71F823DD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3666E477-3244-4F92-BD55-17FFC3924793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719B3A19-C5DD-4BB2-AC1D-EAD6472E1698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502C1D29-6923-48FA-8FFE-952644A5A18E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582CFD-96A4-4B83-8B02-0F2CEBBC4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E4FF3245-C8BA-4EE6-BCBF-4DF61FE09B0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A26FE72C-40A1-40E6-920C-B8D4CCE6C58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2635B9F4-1BA9-4C8B-87BC-24A85EF20F45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738F7E95-BEB3-4B6E-962E-D8BB375B1898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5527D021-6E5A-484F-9E78-3183E7394834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31C674A6-F5FE-427E-9781-15D21A490B73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49378EA9-4812-4740-9F05-1263EE915B9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9F158CAA-D49C-4038-83E5-1D66D66CEC7B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69CDD394-0FD5-4AB8-90ED-5E5E63FFD804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40A4C6E2-28F8-4CC7-A7DD-4F06AEF5CCB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F7C207-143D-4B55-8CA4-32457DD1E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269825F0-49F1-4E08-96A9-9F3AD628400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3B8D02E6-2FBB-47E6-81A9-29BFADFC6E6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2E5FEFA6-F315-4B6C-A762-622C24B3AF9B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B3808FCF-26BC-423C-9BFC-56693C4CABC4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310496D3-122B-414B-88D6-F2D979949127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92135427-F1A9-4BAC-BD27-6CBC16FD0EB5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86B59D28-5432-4D6A-9474-9D245BEE4999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72B46D3B-DEF4-4C68-8A37-C6D4EDC4426E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CF688D8A-91A1-4744-B14A-C7587759D965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89955EB9-FFC6-4B5F-B181-9174CE6D8DF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6</xdr:row>
      <xdr:rowOff>57150</xdr:rowOff>
    </xdr:from>
    <xdr:ext cx="3657600" cy="3343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0EAA94-2B44-43F2-8DB2-EFF301B4A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428625</xdr:colOff>
      <xdr:row>13</xdr:row>
      <xdr:rowOff>28575</xdr:rowOff>
    </xdr:from>
    <xdr:ext cx="847725" cy="790575"/>
    <xdr:pic>
      <xdr:nvPicPr>
        <xdr:cNvPr id="3" name="image7.png" descr="Renovation (House With Sparkles) con relleno sólido">
          <a:extLst>
            <a:ext uri="{FF2B5EF4-FFF2-40B4-BE49-F238E27FC236}">
              <a16:creationId xmlns:a16="http://schemas.microsoft.com/office/drawing/2014/main" id="{F9708F73-0C96-48EA-A29C-E9F9569B1D1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3475" y="2771775"/>
          <a:ext cx="8477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13</xdr:row>
      <xdr:rowOff>9525</xdr:rowOff>
    </xdr:from>
    <xdr:ext cx="609600" cy="876300"/>
    <xdr:pic>
      <xdr:nvPicPr>
        <xdr:cNvPr id="4" name="image2.png" descr="Bar graph with upward trend con relleno sólido">
          <a:extLst>
            <a:ext uri="{FF2B5EF4-FFF2-40B4-BE49-F238E27FC236}">
              <a16:creationId xmlns:a16="http://schemas.microsoft.com/office/drawing/2014/main" id="{EBAFEB80-5B3C-468C-986A-061EEAE1074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0" y="27527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352425</xdr:colOff>
      <xdr:row>35</xdr:row>
      <xdr:rowOff>57150</xdr:rowOff>
    </xdr:from>
    <xdr:ext cx="609600" cy="876300"/>
    <xdr:pic>
      <xdr:nvPicPr>
        <xdr:cNvPr id="5" name="image9.png" descr="Beach ball con relleno sólido">
          <a:extLst>
            <a:ext uri="{FF2B5EF4-FFF2-40B4-BE49-F238E27FC236}">
              <a16:creationId xmlns:a16="http://schemas.microsoft.com/office/drawing/2014/main" id="{9D2754B6-FBDC-4E89-A057-A8DD3121E29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72650" y="7248525"/>
          <a:ext cx="6096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35</xdr:row>
      <xdr:rowOff>57150</xdr:rowOff>
    </xdr:from>
    <xdr:ext cx="971550" cy="876300"/>
    <xdr:pic>
      <xdr:nvPicPr>
        <xdr:cNvPr id="6" name="image6.png" descr="Bento Box con relleno sólido">
          <a:extLst>
            <a:ext uri="{FF2B5EF4-FFF2-40B4-BE49-F238E27FC236}">
              <a16:creationId xmlns:a16="http://schemas.microsoft.com/office/drawing/2014/main" id="{102729E1-DB16-4931-BBB3-9AA37FF6DD4D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00600" y="724852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9525</xdr:colOff>
      <xdr:row>21</xdr:row>
      <xdr:rowOff>171450</xdr:rowOff>
    </xdr:from>
    <xdr:ext cx="609600" cy="904875"/>
    <xdr:pic>
      <xdr:nvPicPr>
        <xdr:cNvPr id="7" name="image10.png" descr="Books con relleno sólido">
          <a:extLst>
            <a:ext uri="{FF2B5EF4-FFF2-40B4-BE49-F238E27FC236}">
              <a16:creationId xmlns:a16="http://schemas.microsoft.com/office/drawing/2014/main" id="{BAEBA70C-BB83-4466-B95C-4C47F3C38B7B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25050" y="451485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43</xdr:row>
      <xdr:rowOff>0</xdr:rowOff>
    </xdr:from>
    <xdr:ext cx="971550" cy="876300"/>
    <xdr:pic>
      <xdr:nvPicPr>
        <xdr:cNvPr id="8" name="image3.png" descr="Bus con relleno sólido">
          <a:extLst>
            <a:ext uri="{FF2B5EF4-FFF2-40B4-BE49-F238E27FC236}">
              <a16:creationId xmlns:a16="http://schemas.microsoft.com/office/drawing/2014/main" id="{13CDFA71-A52C-453B-AB70-82ECE716CCF6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00600" y="8791575"/>
          <a:ext cx="9715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27</xdr:row>
      <xdr:rowOff>133350</xdr:rowOff>
    </xdr:from>
    <xdr:ext cx="609600" cy="904875"/>
    <xdr:pic>
      <xdr:nvPicPr>
        <xdr:cNvPr id="9" name="image11.png" descr="Car con relleno sólido">
          <a:extLst>
            <a:ext uri="{FF2B5EF4-FFF2-40B4-BE49-F238E27FC236}">
              <a16:creationId xmlns:a16="http://schemas.microsoft.com/office/drawing/2014/main" id="{01633CFC-CEF4-47A5-B9D5-B055CD3FC19C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77400" y="5676900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238125</xdr:colOff>
      <xdr:row>42</xdr:row>
      <xdr:rowOff>104775</xdr:rowOff>
    </xdr:from>
    <xdr:ext cx="609600" cy="904875"/>
    <xdr:pic>
      <xdr:nvPicPr>
        <xdr:cNvPr id="10" name="image5.png" descr="Care con relleno sólido">
          <a:extLst>
            <a:ext uri="{FF2B5EF4-FFF2-40B4-BE49-F238E27FC236}">
              <a16:creationId xmlns:a16="http://schemas.microsoft.com/office/drawing/2014/main" id="{EAD0FB62-C65F-4415-9843-4475B549DED7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8696325"/>
          <a:ext cx="6096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457200</xdr:colOff>
      <xdr:row>50</xdr:row>
      <xdr:rowOff>104775</xdr:rowOff>
    </xdr:from>
    <xdr:ext cx="723900" cy="904875"/>
    <xdr:pic>
      <xdr:nvPicPr>
        <xdr:cNvPr id="11" name="image8.png" descr="Clipboard Partially Checked con relleno sólido">
          <a:extLst>
            <a:ext uri="{FF2B5EF4-FFF2-40B4-BE49-F238E27FC236}">
              <a16:creationId xmlns:a16="http://schemas.microsoft.com/office/drawing/2014/main" id="{51981B74-D0BF-4667-8230-1990DA724DF8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2050" y="10296525"/>
          <a:ext cx="72390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22</xdr:row>
      <xdr:rowOff>114300</xdr:rowOff>
    </xdr:from>
    <xdr:ext cx="723900" cy="904875"/>
    <xdr:pic>
      <xdr:nvPicPr>
        <xdr:cNvPr id="12" name="image4.png" descr="Satellite dish con relleno sólido">
          <a:extLst>
            <a:ext uri="{FF2B5EF4-FFF2-40B4-BE49-F238E27FC236}">
              <a16:creationId xmlns:a16="http://schemas.microsoft.com/office/drawing/2014/main" id="{A7B90FC7-3F08-4014-B6D6-83EE2F85828B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250" y="4657725"/>
          <a:ext cx="72390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994"/>
  <sheetViews>
    <sheetView topLeftCell="A6" zoomScale="70" zoomScaleNormal="70" workbookViewId="0">
      <selection activeCell="T33" sqref="A1:T33"/>
    </sheetView>
  </sheetViews>
  <sheetFormatPr baseColWidth="10" defaultColWidth="11.25" defaultRowHeight="15" customHeight="1" x14ac:dyDescent="0.25"/>
  <cols>
    <col min="1" max="26" width="6.5" customWidth="1"/>
  </cols>
  <sheetData>
    <row r="1" spans="1:26" ht="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hidden="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30">
        <v>1</v>
      </c>
      <c r="D19" s="32" t="s">
        <v>53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31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30">
        <v>2</v>
      </c>
      <c r="D22" s="32" t="s">
        <v>51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31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30">
        <v>3</v>
      </c>
      <c r="D25" s="32" t="s">
        <v>52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31"/>
      <c r="D26" s="3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30">
        <v>4</v>
      </c>
      <c r="D28" s="32" t="s">
        <v>55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31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30">
        <v>5</v>
      </c>
      <c r="D31" s="32" t="s">
        <v>54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31"/>
      <c r="D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9" t="s">
        <v>56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/>
    <row r="231" spans="1:26" ht="15.75" customHeight="1" x14ac:dyDescent="0.25"/>
    <row r="232" spans="1:26" ht="15.75" customHeight="1" x14ac:dyDescent="0.25"/>
    <row r="233" spans="1:26" ht="15.75" customHeight="1" x14ac:dyDescent="0.25"/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11">
    <mergeCell ref="A35:S37"/>
    <mergeCell ref="C28:C29"/>
    <mergeCell ref="C31:C32"/>
    <mergeCell ref="D31:P32"/>
    <mergeCell ref="C19:C20"/>
    <mergeCell ref="D19:P20"/>
    <mergeCell ref="C22:C23"/>
    <mergeCell ref="D22:P23"/>
    <mergeCell ref="C25:C26"/>
    <mergeCell ref="D25:P26"/>
    <mergeCell ref="D28:P29"/>
  </mergeCells>
  <phoneticPr fontId="9" type="noConversion"/>
  <pageMargins left="0.7" right="0.7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9A46-E883-4D51-986C-9B264D402B63}">
  <sheetPr codeName="Hoja10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E96B7-3BA1-45F5-838C-1BBC3C366FFF}">
  <sheetPr codeName="Hoja11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ADFC-9934-4EB2-A803-C52FAB36FDCC}">
  <sheetPr codeName="Hoja12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931E-3711-4D64-BD05-BBFEA02FCFB7}">
  <sheetPr codeName="Hoja13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70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Z1000"/>
  <sheetViews>
    <sheetView tabSelected="1" topLeftCell="A5" workbookViewId="0">
      <selection activeCell="B4" sqref="B4:F5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50000</v>
      </c>
      <c r="L6" s="8"/>
      <c r="M6" s="25"/>
      <c r="N6" s="27">
        <v>0.1</v>
      </c>
      <c r="O6" s="26">
        <f>K9*N6</f>
        <v>8500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20000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15000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85000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10000</v>
      </c>
      <c r="K15" s="11">
        <v>8000</v>
      </c>
      <c r="L15" s="8"/>
      <c r="M15" s="8"/>
      <c r="N15" s="8" t="s">
        <v>10</v>
      </c>
      <c r="O15" s="11">
        <v>5000</v>
      </c>
      <c r="P15" s="11">
        <v>2000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3000</v>
      </c>
      <c r="P16" s="11">
        <v>3000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2000</v>
      </c>
      <c r="P17" s="11">
        <v>2000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10000</v>
      </c>
      <c r="K18" s="23">
        <f t="shared" si="0"/>
        <v>8000</v>
      </c>
      <c r="L18" s="8"/>
      <c r="M18" s="8"/>
      <c r="N18" s="8" t="s">
        <v>13</v>
      </c>
      <c r="O18" s="11">
        <v>0</v>
      </c>
      <c r="P18" s="11">
        <v>0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10000</v>
      </c>
      <c r="P19" s="23">
        <f t="shared" si="1"/>
        <v>7000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1000</v>
      </c>
      <c r="K22" s="11">
        <v>1000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1000</v>
      </c>
      <c r="K23" s="11">
        <v>1000</v>
      </c>
      <c r="L23" s="8"/>
      <c r="M23" s="8"/>
      <c r="N23" s="8" t="s">
        <v>19</v>
      </c>
      <c r="O23" s="11">
        <v>3000</v>
      </c>
      <c r="P23" s="11">
        <v>3000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500</v>
      </c>
      <c r="K24" s="11">
        <v>500</v>
      </c>
      <c r="L24" s="8"/>
      <c r="M24" s="8"/>
      <c r="N24" s="8" t="s">
        <v>21</v>
      </c>
      <c r="O24" s="11">
        <v>1500</v>
      </c>
      <c r="P24" s="11">
        <v>1000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500</v>
      </c>
      <c r="K25" s="11">
        <v>500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85000</v>
      </c>
      <c r="F26" s="6"/>
      <c r="G26" s="8"/>
      <c r="H26" s="8"/>
      <c r="I26" s="8" t="s">
        <v>24</v>
      </c>
      <c r="J26" s="11">
        <v>600</v>
      </c>
      <c r="K26" s="11">
        <v>600</v>
      </c>
      <c r="L26" s="8"/>
      <c r="M26" s="8"/>
      <c r="N26" s="22" t="s">
        <v>4</v>
      </c>
      <c r="O26" s="23">
        <f t="shared" ref="O26:P26" si="2">SUM(O23:O25)</f>
        <v>4500</v>
      </c>
      <c r="P26" s="23">
        <f t="shared" si="2"/>
        <v>4000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300</v>
      </c>
      <c r="K27" s="11">
        <v>300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0.33764705882352941</v>
      </c>
      <c r="E28" s="12">
        <f>K18+P19+K30+P32+P26</f>
        <v>28700</v>
      </c>
      <c r="F28" s="7"/>
      <c r="G28" s="8"/>
      <c r="H28" s="8"/>
      <c r="I28" s="8" t="s">
        <v>26</v>
      </c>
      <c r="J28" s="11">
        <v>500</v>
      </c>
      <c r="K28" s="11">
        <v>500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1000</v>
      </c>
      <c r="P29" s="11">
        <v>800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0.1976470588235294</v>
      </c>
      <c r="E30" s="12">
        <f>K40+K47+K56+P40+P47</f>
        <v>16800</v>
      </c>
      <c r="F30" s="7"/>
      <c r="G30" s="8"/>
      <c r="H30" s="8"/>
      <c r="I30" s="22" t="s">
        <v>4</v>
      </c>
      <c r="J30" s="23">
        <f t="shared" ref="J30:K30" si="3">SUM(J22:J29)</f>
        <v>4400</v>
      </c>
      <c r="K30" s="23">
        <f t="shared" si="3"/>
        <v>4400</v>
      </c>
      <c r="L30" s="8"/>
      <c r="M30" s="8"/>
      <c r="N30" s="8" t="s">
        <v>30</v>
      </c>
      <c r="O30" s="11">
        <v>4500</v>
      </c>
      <c r="P30" s="11">
        <v>4500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0.53529411764705881</v>
      </c>
      <c r="E32" s="12">
        <f>E28+E30</f>
        <v>45500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5500</v>
      </c>
      <c r="P32" s="23">
        <f t="shared" si="4"/>
        <v>5300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8500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0.36470588235294116</v>
      </c>
      <c r="E36" s="12">
        <f>E26-(E32+E34)</f>
        <v>31000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5000</v>
      </c>
      <c r="K37" s="11">
        <v>4000</v>
      </c>
      <c r="L37" s="8"/>
      <c r="M37" s="8"/>
      <c r="N37" s="8" t="s">
        <v>37</v>
      </c>
      <c r="O37" s="11">
        <v>3000</v>
      </c>
      <c r="P37" s="11">
        <v>2500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2000</v>
      </c>
      <c r="K38" s="11">
        <v>1500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7000</v>
      </c>
      <c r="K40" s="23">
        <f t="shared" si="5"/>
        <v>5500</v>
      </c>
      <c r="L40" s="8"/>
      <c r="M40" s="8"/>
      <c r="N40" s="22" t="s">
        <v>4</v>
      </c>
      <c r="O40" s="23">
        <f t="shared" ref="O40:P40" si="6">SUM(O37:O39)</f>
        <v>3000</v>
      </c>
      <c r="P40" s="23">
        <f t="shared" si="6"/>
        <v>2500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4000</v>
      </c>
      <c r="K44" s="11">
        <v>3500</v>
      </c>
      <c r="L44" s="8"/>
      <c r="M44" s="8"/>
      <c r="N44" s="8" t="s">
        <v>43</v>
      </c>
      <c r="O44" s="11">
        <v>1000</v>
      </c>
      <c r="P44" s="11">
        <v>500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800</v>
      </c>
      <c r="K45" s="11">
        <v>500</v>
      </c>
      <c r="L45" s="8"/>
      <c r="M45" s="8"/>
      <c r="N45" s="8" t="s">
        <v>45</v>
      </c>
      <c r="O45" s="11">
        <v>2000</v>
      </c>
      <c r="P45" s="11">
        <v>1500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0</v>
      </c>
      <c r="P46" s="11">
        <v>0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4800</v>
      </c>
      <c r="K47" s="26">
        <f t="shared" si="7"/>
        <v>4000</v>
      </c>
      <c r="L47" s="8"/>
      <c r="M47" s="8"/>
      <c r="N47" s="22" t="s">
        <v>4</v>
      </c>
      <c r="O47" s="23">
        <f t="shared" ref="O47:P47" si="8">SUM(O44:O46)</f>
        <v>3000</v>
      </c>
      <c r="P47" s="23">
        <f t="shared" si="8"/>
        <v>2000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2000</v>
      </c>
      <c r="K50" s="11">
        <v>1800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1000</v>
      </c>
      <c r="K51" s="11">
        <v>1000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3000</v>
      </c>
      <c r="K56" s="23">
        <f t="shared" si="9"/>
        <v>2800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26:C26"/>
    <mergeCell ref="B28:C28"/>
    <mergeCell ref="A1:U3"/>
    <mergeCell ref="B4:F5"/>
    <mergeCell ref="I6:J6"/>
    <mergeCell ref="I7:J7"/>
    <mergeCell ref="I8:J8"/>
    <mergeCell ref="B30:C30"/>
    <mergeCell ref="B32:C32"/>
    <mergeCell ref="B34:C34"/>
    <mergeCell ref="B36:C36"/>
    <mergeCell ref="B49:E49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C5FA3-1101-455E-A3C9-105EA528586D}">
  <sheetPr codeName="Hoja3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3B38-B633-4B8E-87FF-4A866852C0AD}">
  <sheetPr codeName="Hoja4"/>
  <dimension ref="A1:Z1000"/>
  <sheetViews>
    <sheetView workbookViewId="0">
      <selection sqref="A1:U3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0C107-0C4F-4F40-BCC4-2A36D20E2551}">
  <sheetPr codeName="Hoja5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5846-4DC7-4B23-BC96-B5D165C6C05C}">
  <sheetPr codeName="Hoja6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88A7-C28E-4001-966D-DC697B679A07}">
  <sheetPr codeName="Hoja7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07CE9-F276-4A16-B614-F0F176CFA2DD}">
  <sheetPr codeName="Hoja8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AD31-E385-48A6-B94F-7DA9C8D90625}">
  <sheetPr codeName="Hoja9"/>
  <dimension ref="A1:Z1000"/>
  <sheetViews>
    <sheetView workbookViewId="0">
      <selection activeCell="A4" sqref="A4"/>
    </sheetView>
  </sheetViews>
  <sheetFormatPr baseColWidth="10" defaultColWidth="11.25" defaultRowHeight="15" customHeight="1" x14ac:dyDescent="0.25"/>
  <cols>
    <col min="1" max="1" width="6.5" customWidth="1"/>
    <col min="2" max="2" width="6.5" style="16" customWidth="1"/>
    <col min="3" max="3" width="14.5" customWidth="1"/>
    <col min="4" max="4" width="6.5" customWidth="1"/>
    <col min="5" max="5" width="12.875" customWidth="1"/>
    <col min="6" max="6" width="12.375" customWidth="1"/>
    <col min="7" max="7" width="6.5" customWidth="1"/>
    <col min="8" max="8" width="10.5" customWidth="1"/>
    <col min="9" max="9" width="17.25" customWidth="1"/>
    <col min="10" max="10" width="18.125" customWidth="1"/>
    <col min="11" max="11" width="12" customWidth="1"/>
    <col min="12" max="12" width="6.5" customWidth="1"/>
    <col min="13" max="13" width="9.625" customWidth="1"/>
    <col min="14" max="14" width="15.75" customWidth="1"/>
    <col min="15" max="15" width="17.75" customWidth="1"/>
    <col min="16" max="16" width="11.625" customWidth="1"/>
    <col min="17" max="26" width="6.5" customWidth="1"/>
  </cols>
  <sheetData>
    <row r="1" spans="1:26" ht="15.75" customHeight="1" x14ac:dyDescent="0.25">
      <c r="A1" s="43" t="s">
        <v>66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2"/>
      <c r="W1" s="2"/>
      <c r="X1" s="2"/>
      <c r="Y1" s="2"/>
      <c r="Z1" s="2"/>
    </row>
    <row r="2" spans="1:26" ht="15.7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2"/>
      <c r="W2" s="2"/>
      <c r="X2" s="2"/>
      <c r="Y2" s="2"/>
      <c r="Z2" s="2"/>
    </row>
    <row r="3" spans="1:26" ht="27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  <c r="V3" s="2"/>
      <c r="W3" s="2"/>
      <c r="X3" s="2"/>
      <c r="Y3" s="2"/>
      <c r="Z3" s="2"/>
    </row>
    <row r="4" spans="1:26" ht="15.75" customHeight="1" x14ac:dyDescent="0.25">
      <c r="A4" s="6"/>
      <c r="B4" s="52" t="s">
        <v>58</v>
      </c>
      <c r="C4" s="53"/>
      <c r="D4" s="53"/>
      <c r="E4" s="53"/>
      <c r="F4" s="54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2"/>
      <c r="W4" s="2"/>
      <c r="X4" s="2"/>
      <c r="Y4" s="2"/>
      <c r="Z4" s="2"/>
    </row>
    <row r="5" spans="1:26" ht="15.75" customHeight="1" x14ac:dyDescent="0.25">
      <c r="A5" s="6"/>
      <c r="B5" s="55"/>
      <c r="C5" s="56"/>
      <c r="D5" s="56"/>
      <c r="E5" s="56"/>
      <c r="F5" s="57"/>
      <c r="G5" s="8"/>
      <c r="H5" s="8"/>
      <c r="I5" s="9" t="s">
        <v>0</v>
      </c>
      <c r="J5" s="9"/>
      <c r="K5" s="9" t="s">
        <v>1</v>
      </c>
      <c r="L5" s="8"/>
      <c r="M5" s="9" t="s">
        <v>2</v>
      </c>
      <c r="N5" s="9" t="s">
        <v>3</v>
      </c>
      <c r="O5" s="9" t="s">
        <v>1</v>
      </c>
      <c r="P5" s="8"/>
      <c r="Q5" s="6"/>
      <c r="R5" s="6"/>
      <c r="S5" s="6"/>
      <c r="T5" s="6"/>
      <c r="U5" s="6"/>
      <c r="V5" s="2"/>
      <c r="W5" s="2"/>
      <c r="X5" s="2"/>
      <c r="Y5" s="2"/>
      <c r="Z5" s="2"/>
    </row>
    <row r="6" spans="1:26" ht="15.75" customHeight="1" x14ac:dyDescent="0.25">
      <c r="A6" s="6"/>
      <c r="B6" s="8"/>
      <c r="C6" s="6"/>
      <c r="D6" s="6"/>
      <c r="E6" s="6"/>
      <c r="F6" s="6"/>
      <c r="G6" s="8"/>
      <c r="H6" s="8">
        <v>1</v>
      </c>
      <c r="I6" s="58" t="s">
        <v>57</v>
      </c>
      <c r="J6" s="39"/>
      <c r="K6" s="11">
        <v>50</v>
      </c>
      <c r="L6" s="8"/>
      <c r="M6" s="25"/>
      <c r="N6" s="27">
        <v>0.1</v>
      </c>
      <c r="O6" s="26">
        <f>K9*N6</f>
        <v>8.5</v>
      </c>
      <c r="P6" s="11"/>
      <c r="Q6" s="6"/>
      <c r="R6" s="6"/>
      <c r="S6" s="6"/>
      <c r="T6" s="6"/>
      <c r="U6" s="6"/>
      <c r="V6" s="2"/>
      <c r="W6" s="2"/>
      <c r="X6" s="2"/>
      <c r="Y6" s="2"/>
      <c r="Z6" s="2"/>
    </row>
    <row r="7" spans="1:26" ht="15.75" customHeight="1" x14ac:dyDescent="0.25">
      <c r="A7" s="6"/>
      <c r="B7" s="8"/>
      <c r="C7" s="6"/>
      <c r="D7" s="6"/>
      <c r="E7" s="6"/>
      <c r="F7" s="6"/>
      <c r="G7" s="8"/>
      <c r="H7" s="8">
        <v>2</v>
      </c>
      <c r="I7" s="58" t="s">
        <v>49</v>
      </c>
      <c r="J7" s="39"/>
      <c r="K7" s="11">
        <v>20</v>
      </c>
      <c r="L7" s="8"/>
      <c r="M7" s="8"/>
      <c r="N7" s="8"/>
      <c r="O7" s="8"/>
      <c r="P7" s="8"/>
      <c r="Q7" s="6"/>
      <c r="R7" s="6"/>
      <c r="S7" s="6"/>
      <c r="T7" s="6"/>
      <c r="U7" s="6"/>
      <c r="V7" s="2"/>
      <c r="W7" s="2"/>
      <c r="X7" s="2"/>
      <c r="Y7" s="2"/>
      <c r="Z7" s="2"/>
    </row>
    <row r="8" spans="1:26" ht="15.75" customHeight="1" x14ac:dyDescent="0.25">
      <c r="A8" s="6"/>
      <c r="B8" s="8"/>
      <c r="C8" s="6"/>
      <c r="D8" s="6"/>
      <c r="E8" s="6"/>
      <c r="F8" s="6"/>
      <c r="G8" s="8"/>
      <c r="H8" s="8">
        <v>3</v>
      </c>
      <c r="I8" s="58" t="s">
        <v>50</v>
      </c>
      <c r="J8" s="59"/>
      <c r="K8" s="11">
        <v>15</v>
      </c>
      <c r="L8" s="8"/>
      <c r="M8" s="8"/>
      <c r="N8" s="8"/>
      <c r="O8" s="8"/>
      <c r="P8" s="8"/>
      <c r="Q8" s="6"/>
      <c r="R8" s="6"/>
      <c r="S8" s="6"/>
      <c r="T8" s="6"/>
      <c r="U8" s="6"/>
      <c r="V8" s="2"/>
      <c r="W8" s="2"/>
      <c r="X8" s="2"/>
      <c r="Y8" s="2"/>
      <c r="Z8" s="2"/>
    </row>
    <row r="9" spans="1:26" ht="15.75" customHeight="1" x14ac:dyDescent="0.25">
      <c r="A9" s="6"/>
      <c r="B9" s="8"/>
      <c r="C9" s="6"/>
      <c r="D9" s="6"/>
      <c r="E9" s="6"/>
      <c r="F9" s="6"/>
      <c r="G9" s="8"/>
      <c r="H9" s="8"/>
      <c r="I9" s="24" t="s">
        <v>4</v>
      </c>
      <c r="J9" s="25"/>
      <c r="K9" s="26">
        <f>SUM(K6:K8)</f>
        <v>85</v>
      </c>
      <c r="L9" s="8"/>
      <c r="M9" s="8"/>
      <c r="N9" s="8"/>
      <c r="O9" s="8"/>
      <c r="P9" s="8"/>
      <c r="Q9" s="6"/>
      <c r="R9" s="6"/>
      <c r="S9" s="6"/>
      <c r="T9" s="6"/>
      <c r="U9" s="6"/>
      <c r="V9" s="2"/>
      <c r="W9" s="2"/>
      <c r="X9" s="2"/>
      <c r="Y9" s="2"/>
      <c r="Z9" s="2"/>
    </row>
    <row r="10" spans="1:26" ht="15.75" customHeight="1" x14ac:dyDescent="0.25">
      <c r="A10" s="6"/>
      <c r="B10" s="8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2"/>
      <c r="W10" s="2"/>
      <c r="X10" s="2"/>
      <c r="Y10" s="2"/>
      <c r="Z10" s="2"/>
    </row>
    <row r="11" spans="1:26" ht="15.75" customHeight="1" x14ac:dyDescent="0.25">
      <c r="A11" s="6"/>
      <c r="B11" s="8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2"/>
      <c r="W11" s="2"/>
      <c r="X11" s="2"/>
      <c r="Y11" s="2"/>
      <c r="Z11" s="2"/>
    </row>
    <row r="12" spans="1:26" ht="15.75" customHeight="1" x14ac:dyDescent="0.25">
      <c r="A12" s="6"/>
      <c r="B12" s="8"/>
      <c r="C12" s="6"/>
      <c r="D12" s="6"/>
      <c r="E12" s="6"/>
      <c r="F12" s="6"/>
      <c r="G12" s="8"/>
      <c r="H12" s="10" t="s">
        <v>5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2"/>
      <c r="W12" s="2"/>
      <c r="X12" s="2"/>
      <c r="Y12" s="2"/>
      <c r="Z12" s="2"/>
    </row>
    <row r="13" spans="1:26" ht="15.75" customHeight="1" x14ac:dyDescent="0.25">
      <c r="A13" s="6"/>
      <c r="B13" s="8"/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2"/>
      <c r="W13" s="2"/>
      <c r="X13" s="2"/>
      <c r="Y13" s="2"/>
      <c r="Z13" s="2"/>
    </row>
    <row r="14" spans="1:26" ht="15.75" customHeight="1" x14ac:dyDescent="0.25">
      <c r="A14" s="6"/>
      <c r="B14" s="8"/>
      <c r="C14" s="6"/>
      <c r="D14" s="6"/>
      <c r="E14" s="6"/>
      <c r="F14" s="6"/>
      <c r="G14" s="8"/>
      <c r="H14" s="8"/>
      <c r="I14" s="9" t="s">
        <v>6</v>
      </c>
      <c r="J14" s="9" t="s">
        <v>59</v>
      </c>
      <c r="K14" s="9" t="s">
        <v>7</v>
      </c>
      <c r="L14" s="8"/>
      <c r="M14" s="8"/>
      <c r="N14" s="9" t="s">
        <v>8</v>
      </c>
      <c r="O14" s="9" t="s">
        <v>59</v>
      </c>
      <c r="P14" s="9" t="s">
        <v>7</v>
      </c>
      <c r="Q14" s="6"/>
      <c r="R14" s="6"/>
      <c r="S14" s="6"/>
      <c r="T14" s="6"/>
      <c r="U14" s="6"/>
      <c r="V14" s="2"/>
      <c r="W14" s="2"/>
      <c r="X14" s="2"/>
      <c r="Y14" s="2"/>
      <c r="Z14" s="2"/>
    </row>
    <row r="15" spans="1:26" ht="15.75" customHeight="1" x14ac:dyDescent="0.25">
      <c r="A15" s="6"/>
      <c r="B15" s="8"/>
      <c r="C15" s="6"/>
      <c r="D15" s="6"/>
      <c r="E15" s="6"/>
      <c r="F15" s="6"/>
      <c r="G15" s="8"/>
      <c r="H15" s="8"/>
      <c r="I15" s="8" t="s">
        <v>9</v>
      </c>
      <c r="J15" s="11">
        <v>5</v>
      </c>
      <c r="K15" s="11">
        <v>5</v>
      </c>
      <c r="L15" s="8"/>
      <c r="M15" s="8"/>
      <c r="N15" s="8" t="s">
        <v>10</v>
      </c>
      <c r="O15" s="11">
        <v>5</v>
      </c>
      <c r="P15" s="11">
        <v>5</v>
      </c>
      <c r="Q15" s="6"/>
      <c r="R15" s="6"/>
      <c r="S15" s="6"/>
      <c r="T15" s="6"/>
      <c r="U15" s="6"/>
      <c r="V15" s="2"/>
      <c r="W15" s="2"/>
      <c r="X15" s="2"/>
      <c r="Y15" s="2"/>
      <c r="Z15" s="2"/>
    </row>
    <row r="16" spans="1:26" ht="15.75" customHeight="1" x14ac:dyDescent="0.25">
      <c r="A16" s="6"/>
      <c r="B16" s="8"/>
      <c r="C16" s="6"/>
      <c r="D16" s="6"/>
      <c r="E16" s="6"/>
      <c r="F16" s="6"/>
      <c r="G16" s="8"/>
      <c r="H16" s="8"/>
      <c r="I16" s="8" t="s">
        <v>11</v>
      </c>
      <c r="J16" s="11">
        <v>0</v>
      </c>
      <c r="K16" s="11">
        <v>0</v>
      </c>
      <c r="L16" s="8"/>
      <c r="M16" s="8"/>
      <c r="N16" s="8" t="s">
        <v>12</v>
      </c>
      <c r="O16" s="11">
        <v>5</v>
      </c>
      <c r="P16" s="11">
        <v>5</v>
      </c>
      <c r="Q16" s="6"/>
      <c r="R16" s="6"/>
      <c r="S16" s="6"/>
      <c r="T16" s="6"/>
      <c r="U16" s="6"/>
      <c r="V16" s="2"/>
      <c r="W16" s="2"/>
      <c r="X16" s="2"/>
      <c r="Y16" s="2"/>
      <c r="Z16" s="2"/>
    </row>
    <row r="17" spans="1:26" ht="15.75" customHeight="1" x14ac:dyDescent="0.25">
      <c r="A17" s="6"/>
      <c r="B17" s="8"/>
      <c r="C17" s="6"/>
      <c r="D17" s="6"/>
      <c r="E17" s="6"/>
      <c r="F17" s="6"/>
      <c r="G17" s="8"/>
      <c r="H17" s="8"/>
      <c r="I17" s="8" t="s">
        <v>13</v>
      </c>
      <c r="J17" s="11">
        <v>0</v>
      </c>
      <c r="K17" s="11">
        <v>0</v>
      </c>
      <c r="L17" s="8"/>
      <c r="M17" s="8"/>
      <c r="N17" s="8" t="s">
        <v>14</v>
      </c>
      <c r="O17" s="11">
        <v>5</v>
      </c>
      <c r="P17" s="11">
        <v>5</v>
      </c>
      <c r="Q17" s="6"/>
      <c r="R17" s="6"/>
      <c r="S17" s="6"/>
      <c r="T17" s="6"/>
      <c r="U17" s="6"/>
      <c r="V17" s="2"/>
      <c r="W17" s="2"/>
      <c r="X17" s="2"/>
      <c r="Y17" s="2"/>
      <c r="Z17" s="2"/>
    </row>
    <row r="18" spans="1:26" ht="15.75" customHeight="1" x14ac:dyDescent="0.25">
      <c r="A18" s="6"/>
      <c r="B18" s="8"/>
      <c r="C18" s="6"/>
      <c r="D18" s="6"/>
      <c r="E18" s="6"/>
      <c r="F18" s="6"/>
      <c r="G18" s="8"/>
      <c r="H18" s="8"/>
      <c r="I18" s="22" t="s">
        <v>4</v>
      </c>
      <c r="J18" s="23">
        <f t="shared" ref="J18:K18" si="0">SUM(J15:J17)</f>
        <v>5</v>
      </c>
      <c r="K18" s="23">
        <f t="shared" si="0"/>
        <v>5</v>
      </c>
      <c r="L18" s="8"/>
      <c r="M18" s="8"/>
      <c r="N18" s="8" t="s">
        <v>13</v>
      </c>
      <c r="O18" s="11">
        <v>5</v>
      </c>
      <c r="P18" s="11">
        <v>5</v>
      </c>
      <c r="Q18" s="6"/>
      <c r="R18" s="6"/>
      <c r="S18" s="6"/>
      <c r="T18" s="6"/>
      <c r="U18" s="6"/>
      <c r="V18" s="2"/>
      <c r="W18" s="2"/>
      <c r="X18" s="2"/>
      <c r="Y18" s="2"/>
      <c r="Z18" s="2"/>
    </row>
    <row r="19" spans="1:26" ht="15.75" customHeight="1" x14ac:dyDescent="0.25">
      <c r="A19" s="6"/>
      <c r="B19" s="8"/>
      <c r="C19" s="6"/>
      <c r="D19" s="6"/>
      <c r="E19" s="6"/>
      <c r="F19" s="6"/>
      <c r="G19" s="8"/>
      <c r="H19" s="8"/>
      <c r="I19" s="8"/>
      <c r="J19" s="8"/>
      <c r="K19" s="8"/>
      <c r="L19" s="8"/>
      <c r="M19" s="8"/>
      <c r="N19" s="22" t="s">
        <v>4</v>
      </c>
      <c r="O19" s="23">
        <f t="shared" ref="O19:P19" si="1">SUM(O15:O18)</f>
        <v>20</v>
      </c>
      <c r="P19" s="23">
        <f t="shared" si="1"/>
        <v>20</v>
      </c>
      <c r="Q19" s="6"/>
      <c r="R19" s="6"/>
      <c r="S19" s="6"/>
      <c r="T19" s="6"/>
      <c r="U19" s="6"/>
      <c r="V19" s="2"/>
      <c r="W19" s="2"/>
      <c r="X19" s="2"/>
      <c r="Y19" s="2"/>
      <c r="Z19" s="2"/>
    </row>
    <row r="20" spans="1:26" ht="15.75" customHeight="1" x14ac:dyDescent="0.25">
      <c r="A20" s="6"/>
      <c r="B20" s="8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2"/>
      <c r="W20" s="2"/>
      <c r="X20" s="2"/>
      <c r="Y20" s="2"/>
      <c r="Z20" s="2"/>
    </row>
    <row r="21" spans="1:26" ht="15.75" customHeight="1" x14ac:dyDescent="0.25">
      <c r="A21" s="6"/>
      <c r="B21" s="8"/>
      <c r="C21" s="6"/>
      <c r="D21" s="6"/>
      <c r="E21" s="6"/>
      <c r="F21" s="6"/>
      <c r="G21" s="8"/>
      <c r="H21" s="8"/>
      <c r="I21" s="9" t="s">
        <v>15</v>
      </c>
      <c r="J21" s="9" t="s">
        <v>59</v>
      </c>
      <c r="K21" s="9" t="s">
        <v>7</v>
      </c>
      <c r="L21" s="8"/>
      <c r="M21" s="8"/>
      <c r="N21" s="8"/>
      <c r="O21" s="8"/>
      <c r="P21" s="8"/>
      <c r="Q21" s="6"/>
      <c r="R21" s="6"/>
      <c r="S21" s="6"/>
      <c r="T21" s="6"/>
      <c r="U21" s="6"/>
      <c r="V21" s="2"/>
      <c r="W21" s="2"/>
      <c r="X21" s="2"/>
      <c r="Y21" s="2"/>
      <c r="Z21" s="2"/>
    </row>
    <row r="22" spans="1:26" ht="15.75" customHeight="1" x14ac:dyDescent="0.25">
      <c r="A22" s="6"/>
      <c r="B22" s="8"/>
      <c r="C22" s="6"/>
      <c r="D22" s="6"/>
      <c r="E22" s="6"/>
      <c r="F22" s="6"/>
      <c r="G22" s="8"/>
      <c r="H22" s="8"/>
      <c r="I22" s="8" t="s">
        <v>16</v>
      </c>
      <c r="J22" s="11">
        <v>5</v>
      </c>
      <c r="K22" s="11">
        <v>5</v>
      </c>
      <c r="L22" s="8"/>
      <c r="M22" s="8"/>
      <c r="N22" s="21" t="s">
        <v>17</v>
      </c>
      <c r="O22" s="9" t="s">
        <v>59</v>
      </c>
      <c r="P22" s="9" t="s">
        <v>7</v>
      </c>
      <c r="Q22" s="6"/>
      <c r="R22" s="6"/>
      <c r="S22" s="6"/>
      <c r="T22" s="6"/>
      <c r="U22" s="6"/>
      <c r="V22" s="2"/>
      <c r="W22" s="2"/>
      <c r="X22" s="2"/>
      <c r="Y22" s="2"/>
      <c r="Z22" s="2"/>
    </row>
    <row r="23" spans="1:26" ht="15.75" customHeight="1" x14ac:dyDescent="0.25">
      <c r="A23" s="6"/>
      <c r="B23" s="8"/>
      <c r="C23" s="6"/>
      <c r="D23" s="6"/>
      <c r="E23" s="6"/>
      <c r="F23" s="6"/>
      <c r="G23" s="8"/>
      <c r="H23" s="8"/>
      <c r="I23" s="8" t="s">
        <v>18</v>
      </c>
      <c r="J23" s="11">
        <v>5</v>
      </c>
      <c r="K23" s="11">
        <v>5</v>
      </c>
      <c r="L23" s="8"/>
      <c r="M23" s="8"/>
      <c r="N23" s="8" t="s">
        <v>19</v>
      </c>
      <c r="O23" s="11">
        <v>5</v>
      </c>
      <c r="P23" s="11">
        <v>5</v>
      </c>
      <c r="Q23" s="6"/>
      <c r="R23" s="6"/>
      <c r="S23" s="6"/>
      <c r="T23" s="6"/>
      <c r="U23" s="6"/>
      <c r="V23" s="2"/>
      <c r="W23" s="2"/>
      <c r="X23" s="2"/>
      <c r="Y23" s="2"/>
      <c r="Z23" s="2"/>
    </row>
    <row r="24" spans="1:26" ht="15.75" customHeight="1" x14ac:dyDescent="0.25">
      <c r="A24" s="6"/>
      <c r="B24" s="8"/>
      <c r="C24" s="6"/>
      <c r="D24" s="6"/>
      <c r="E24" s="6"/>
      <c r="F24" s="6"/>
      <c r="G24" s="8"/>
      <c r="H24" s="8"/>
      <c r="I24" s="8" t="s">
        <v>20</v>
      </c>
      <c r="J24" s="11">
        <v>5</v>
      </c>
      <c r="K24" s="11">
        <v>5</v>
      </c>
      <c r="L24" s="8"/>
      <c r="M24" s="8"/>
      <c r="N24" s="8" t="s">
        <v>21</v>
      </c>
      <c r="O24" s="11">
        <v>0</v>
      </c>
      <c r="P24" s="11">
        <v>0</v>
      </c>
      <c r="Q24" s="6"/>
      <c r="R24" s="6"/>
      <c r="S24" s="6"/>
      <c r="T24" s="6"/>
      <c r="U24" s="6"/>
      <c r="V24" s="2"/>
      <c r="W24" s="2"/>
      <c r="X24" s="2"/>
      <c r="Y24" s="2"/>
      <c r="Z24" s="2"/>
    </row>
    <row r="25" spans="1:26" ht="15.75" customHeight="1" x14ac:dyDescent="0.25">
      <c r="A25" s="8"/>
      <c r="B25" s="8"/>
      <c r="C25" s="8"/>
      <c r="D25" s="8"/>
      <c r="E25" s="8"/>
      <c r="F25" s="6"/>
      <c r="G25" s="8"/>
      <c r="H25" s="8"/>
      <c r="I25" s="8" t="s">
        <v>22</v>
      </c>
      <c r="J25" s="11">
        <v>5</v>
      </c>
      <c r="K25" s="11">
        <v>5</v>
      </c>
      <c r="L25" s="8"/>
      <c r="M25" s="8"/>
      <c r="N25" s="8" t="s">
        <v>13</v>
      </c>
      <c r="O25" s="11">
        <v>0</v>
      </c>
      <c r="P25" s="11">
        <v>0</v>
      </c>
      <c r="Q25" s="6"/>
      <c r="R25" s="6"/>
      <c r="S25" s="6"/>
      <c r="T25" s="6"/>
      <c r="U25" s="6"/>
      <c r="V25" s="2"/>
      <c r="W25" s="2"/>
      <c r="X25" s="2"/>
      <c r="Y25" s="2"/>
      <c r="Z25" s="2"/>
    </row>
    <row r="26" spans="1:26" ht="15.75" customHeight="1" x14ac:dyDescent="0.25">
      <c r="A26" s="8"/>
      <c r="B26" s="38" t="s">
        <v>23</v>
      </c>
      <c r="C26" s="39"/>
      <c r="D26" s="17"/>
      <c r="E26" s="12">
        <f>K9</f>
        <v>85</v>
      </c>
      <c r="F26" s="6"/>
      <c r="G26" s="8"/>
      <c r="H26" s="8"/>
      <c r="I26" s="8" t="s">
        <v>24</v>
      </c>
      <c r="J26" s="11">
        <v>5</v>
      </c>
      <c r="K26" s="11">
        <v>5</v>
      </c>
      <c r="L26" s="8"/>
      <c r="M26" s="8"/>
      <c r="N26" s="22" t="s">
        <v>4</v>
      </c>
      <c r="O26" s="23">
        <f t="shared" ref="O26:P26" si="2">SUM(O23:O25)</f>
        <v>5</v>
      </c>
      <c r="P26" s="23">
        <f t="shared" si="2"/>
        <v>5</v>
      </c>
      <c r="Q26" s="6"/>
      <c r="R26" s="6"/>
      <c r="S26" s="6"/>
      <c r="T26" s="6"/>
      <c r="U26" s="6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8"/>
      <c r="D27" s="8"/>
      <c r="E27" s="18"/>
      <c r="F27" s="6"/>
      <c r="G27" s="8"/>
      <c r="H27" s="8"/>
      <c r="I27" s="8" t="s">
        <v>25</v>
      </c>
      <c r="J27" s="11">
        <v>5</v>
      </c>
      <c r="K27" s="11">
        <v>5</v>
      </c>
      <c r="L27" s="8"/>
      <c r="M27" s="8"/>
      <c r="N27" s="8"/>
      <c r="O27" s="11"/>
      <c r="P27" s="11"/>
      <c r="Q27" s="6"/>
      <c r="R27" s="6"/>
      <c r="S27" s="6"/>
      <c r="T27" s="6"/>
      <c r="U27" s="6"/>
      <c r="V27" s="2"/>
      <c r="W27" s="2"/>
      <c r="X27" s="2"/>
      <c r="Y27" s="2"/>
      <c r="Z27" s="2"/>
    </row>
    <row r="28" spans="1:26" ht="15.75" customHeight="1" x14ac:dyDescent="0.25">
      <c r="A28" s="8"/>
      <c r="B28" s="38" t="s">
        <v>5</v>
      </c>
      <c r="C28" s="39"/>
      <c r="D28" s="19">
        <f>E28/$E$26</f>
        <v>0.70588235294117652</v>
      </c>
      <c r="E28" s="12">
        <f>K18+P19+K30+P32+P26</f>
        <v>60</v>
      </c>
      <c r="F28" s="7"/>
      <c r="G28" s="8"/>
      <c r="H28" s="8"/>
      <c r="I28" s="8" t="s">
        <v>26</v>
      </c>
      <c r="J28" s="11">
        <v>0</v>
      </c>
      <c r="K28" s="11">
        <v>0</v>
      </c>
      <c r="L28" s="8"/>
      <c r="M28" s="8"/>
      <c r="N28" s="9" t="s">
        <v>27</v>
      </c>
      <c r="O28" s="28" t="s">
        <v>59</v>
      </c>
      <c r="P28" s="28" t="s">
        <v>7</v>
      </c>
      <c r="Q28" s="6"/>
      <c r="R28" s="6"/>
      <c r="S28" s="6"/>
      <c r="T28" s="6"/>
      <c r="U28" s="6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8"/>
      <c r="D29" s="20"/>
      <c r="E29" s="18"/>
      <c r="F29" s="7"/>
      <c r="G29" s="8"/>
      <c r="H29" s="8"/>
      <c r="I29" s="8" t="s">
        <v>13</v>
      </c>
      <c r="J29" s="11">
        <v>0</v>
      </c>
      <c r="K29" s="11">
        <v>0</v>
      </c>
      <c r="L29" s="8"/>
      <c r="M29" s="8"/>
      <c r="N29" s="8" t="s">
        <v>28</v>
      </c>
      <c r="O29" s="11">
        <v>0</v>
      </c>
      <c r="P29" s="11">
        <v>0</v>
      </c>
      <c r="Q29" s="6"/>
      <c r="R29" s="6"/>
      <c r="S29" s="6"/>
      <c r="T29" s="6"/>
      <c r="U29" s="6"/>
      <c r="V29" s="2"/>
      <c r="W29" s="2"/>
      <c r="X29" s="2"/>
      <c r="Y29" s="2"/>
      <c r="Z29" s="2"/>
    </row>
    <row r="30" spans="1:26" ht="15.75" customHeight="1" x14ac:dyDescent="0.25">
      <c r="A30" s="8"/>
      <c r="B30" s="38" t="s">
        <v>29</v>
      </c>
      <c r="C30" s="39"/>
      <c r="D30" s="19">
        <f>E30/$E$26</f>
        <v>0.27058823529411763</v>
      </c>
      <c r="E30" s="12">
        <f>K40+K47+K56+P40+P47</f>
        <v>23</v>
      </c>
      <c r="F30" s="7"/>
      <c r="G30" s="8"/>
      <c r="H30" s="8"/>
      <c r="I30" s="22" t="s">
        <v>4</v>
      </c>
      <c r="J30" s="23">
        <f t="shared" ref="J30:K30" si="3">SUM(J22:J29)</f>
        <v>30</v>
      </c>
      <c r="K30" s="23">
        <f t="shared" si="3"/>
        <v>30</v>
      </c>
      <c r="L30" s="8"/>
      <c r="M30" s="8"/>
      <c r="N30" s="8" t="s">
        <v>30</v>
      </c>
      <c r="O30" s="11">
        <v>0</v>
      </c>
      <c r="P30" s="11">
        <v>0</v>
      </c>
      <c r="Q30" s="6"/>
      <c r="R30" s="6"/>
      <c r="S30" s="6"/>
      <c r="T30" s="6"/>
      <c r="U30" s="6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8"/>
      <c r="D31" s="20"/>
      <c r="E31" s="18"/>
      <c r="F31" s="7"/>
      <c r="G31" s="8"/>
      <c r="H31" s="8"/>
      <c r="I31" s="8"/>
      <c r="J31" s="8"/>
      <c r="K31" s="8"/>
      <c r="L31" s="8"/>
      <c r="M31" s="8"/>
      <c r="N31" s="8" t="s">
        <v>13</v>
      </c>
      <c r="O31" s="11">
        <v>0</v>
      </c>
      <c r="P31" s="11">
        <v>0</v>
      </c>
      <c r="Q31" s="6"/>
      <c r="R31" s="6"/>
      <c r="S31" s="6"/>
      <c r="T31" s="6"/>
      <c r="U31" s="6"/>
      <c r="V31" s="2"/>
      <c r="W31" s="2"/>
      <c r="X31" s="2"/>
      <c r="Y31" s="2"/>
      <c r="Z31" s="2"/>
    </row>
    <row r="32" spans="1:26" ht="15.75" customHeight="1" x14ac:dyDescent="0.25">
      <c r="A32" s="8"/>
      <c r="B32" s="38" t="s">
        <v>31</v>
      </c>
      <c r="C32" s="39"/>
      <c r="D32" s="19">
        <f>E32/$E$26</f>
        <v>0.97647058823529409</v>
      </c>
      <c r="E32" s="12">
        <f>E28+E30</f>
        <v>83</v>
      </c>
      <c r="F32" s="7"/>
      <c r="G32" s="8"/>
      <c r="H32" s="8"/>
      <c r="I32" s="8"/>
      <c r="J32" s="8"/>
      <c r="K32" s="8"/>
      <c r="L32" s="8"/>
      <c r="M32" s="8"/>
      <c r="N32" s="22" t="s">
        <v>4</v>
      </c>
      <c r="O32" s="23">
        <f t="shared" ref="O32:P32" si="4">SUM(O29:O31)</f>
        <v>0</v>
      </c>
      <c r="P32" s="23">
        <f t="shared" si="4"/>
        <v>0</v>
      </c>
      <c r="Q32" s="6"/>
      <c r="R32" s="6"/>
      <c r="S32" s="6"/>
      <c r="T32" s="6"/>
      <c r="U32" s="6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8"/>
      <c r="D33" s="20"/>
      <c r="E33" s="1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6"/>
      <c r="R33" s="6"/>
      <c r="S33" s="6"/>
      <c r="T33" s="6"/>
      <c r="U33" s="6"/>
      <c r="V33" s="2"/>
      <c r="W33" s="2"/>
      <c r="X33" s="2"/>
      <c r="Y33" s="2"/>
      <c r="Z33" s="2"/>
    </row>
    <row r="34" spans="1:26" ht="19.5" customHeight="1" x14ac:dyDescent="0.25">
      <c r="A34" s="8"/>
      <c r="B34" s="38" t="s">
        <v>32</v>
      </c>
      <c r="C34" s="39"/>
      <c r="D34" s="19">
        <f>E34/$E$26</f>
        <v>0.1</v>
      </c>
      <c r="E34" s="12">
        <f>O6</f>
        <v>8.5</v>
      </c>
      <c r="F34" s="7"/>
      <c r="G34" s="8"/>
      <c r="H34" s="10" t="s">
        <v>29</v>
      </c>
      <c r="I34" s="13"/>
      <c r="J34" s="13"/>
      <c r="K34" s="13"/>
      <c r="L34" s="13"/>
      <c r="M34" s="13"/>
      <c r="N34" s="13"/>
      <c r="O34" s="13"/>
      <c r="P34" s="13"/>
      <c r="Q34" s="6"/>
      <c r="R34" s="6"/>
      <c r="S34" s="6"/>
      <c r="T34" s="6"/>
      <c r="U34" s="6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8"/>
      <c r="D35" s="20"/>
      <c r="E35" s="1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6"/>
      <c r="R35" s="6"/>
      <c r="S35" s="6"/>
      <c r="T35" s="6"/>
      <c r="U35" s="6"/>
      <c r="V35" s="2"/>
      <c r="W35" s="2"/>
      <c r="X35" s="2"/>
      <c r="Y35" s="2"/>
      <c r="Z35" s="2"/>
    </row>
    <row r="36" spans="1:26" ht="15.75" customHeight="1" x14ac:dyDescent="0.25">
      <c r="A36" s="8"/>
      <c r="B36" s="38" t="s">
        <v>33</v>
      </c>
      <c r="C36" s="39"/>
      <c r="D36" s="19">
        <f>E36/$E$26</f>
        <v>-7.6470588235294124E-2</v>
      </c>
      <c r="E36" s="12">
        <f>E26-(E32+E34)</f>
        <v>-6.5</v>
      </c>
      <c r="F36" s="7"/>
      <c r="G36" s="8"/>
      <c r="H36" s="8"/>
      <c r="I36" s="10" t="s">
        <v>34</v>
      </c>
      <c r="J36" s="9" t="s">
        <v>59</v>
      </c>
      <c r="K36" s="9" t="s">
        <v>7</v>
      </c>
      <c r="L36" s="8"/>
      <c r="M36" s="8"/>
      <c r="N36" s="10" t="s">
        <v>35</v>
      </c>
      <c r="O36" s="9" t="s">
        <v>59</v>
      </c>
      <c r="P36" s="9" t="s">
        <v>7</v>
      </c>
      <c r="Q36" s="6"/>
      <c r="R36" s="6"/>
      <c r="S36" s="6"/>
      <c r="T36" s="6"/>
      <c r="U36" s="6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8"/>
      <c r="D37" s="8"/>
      <c r="E37" s="8"/>
      <c r="F37" s="6"/>
      <c r="G37" s="8"/>
      <c r="H37" s="8"/>
      <c r="I37" s="14" t="s">
        <v>36</v>
      </c>
      <c r="J37" s="11">
        <v>5</v>
      </c>
      <c r="K37" s="11">
        <v>5</v>
      </c>
      <c r="L37" s="8"/>
      <c r="M37" s="8"/>
      <c r="N37" s="8" t="s">
        <v>37</v>
      </c>
      <c r="O37" s="11">
        <v>0</v>
      </c>
      <c r="P37" s="11">
        <v>0</v>
      </c>
      <c r="Q37" s="6"/>
      <c r="R37" s="6"/>
      <c r="S37" s="6"/>
      <c r="T37" s="6"/>
      <c r="U37" s="6"/>
      <c r="V37" s="2"/>
      <c r="W37" s="2"/>
      <c r="X37" s="2"/>
      <c r="Y37" s="2"/>
      <c r="Z37" s="2"/>
    </row>
    <row r="38" spans="1:26" ht="15.75" customHeight="1" x14ac:dyDescent="0.25">
      <c r="A38" s="6"/>
      <c r="B38" s="8"/>
      <c r="C38" s="6"/>
      <c r="D38" s="6"/>
      <c r="E38" s="6"/>
      <c r="F38" s="6"/>
      <c r="G38" s="8"/>
      <c r="H38" s="8"/>
      <c r="I38" s="8" t="s">
        <v>38</v>
      </c>
      <c r="J38" s="11">
        <v>5</v>
      </c>
      <c r="K38" s="11">
        <v>5</v>
      </c>
      <c r="L38" s="8"/>
      <c r="M38" s="8"/>
      <c r="N38" s="8" t="s">
        <v>39</v>
      </c>
      <c r="O38" s="11">
        <v>0</v>
      </c>
      <c r="P38" s="11">
        <v>0</v>
      </c>
      <c r="Q38" s="6"/>
      <c r="R38" s="6"/>
      <c r="S38" s="6"/>
      <c r="T38" s="6"/>
      <c r="U38" s="6"/>
      <c r="V38" s="2"/>
      <c r="W38" s="2"/>
      <c r="X38" s="2"/>
      <c r="Y38" s="2"/>
      <c r="Z38" s="2"/>
    </row>
    <row r="39" spans="1:26" ht="15.75" customHeight="1" x14ac:dyDescent="0.25">
      <c r="A39" s="6"/>
      <c r="B39" s="8"/>
      <c r="C39" s="6"/>
      <c r="D39" s="6"/>
      <c r="E39" s="6"/>
      <c r="F39" s="6"/>
      <c r="G39" s="8"/>
      <c r="H39" s="8"/>
      <c r="I39" s="8" t="s">
        <v>13</v>
      </c>
      <c r="J39" s="11">
        <v>0</v>
      </c>
      <c r="K39" s="11">
        <v>0</v>
      </c>
      <c r="L39" s="8"/>
      <c r="M39" s="8"/>
      <c r="N39" s="8" t="s">
        <v>13</v>
      </c>
      <c r="O39" s="11">
        <v>0</v>
      </c>
      <c r="P39" s="11">
        <v>0</v>
      </c>
      <c r="Q39" s="6"/>
      <c r="R39" s="6"/>
      <c r="S39" s="6"/>
      <c r="T39" s="6"/>
      <c r="U39" s="6"/>
      <c r="V39" s="2"/>
      <c r="W39" s="2"/>
      <c r="X39" s="2"/>
      <c r="Y39" s="2"/>
      <c r="Z39" s="2"/>
    </row>
    <row r="40" spans="1:26" ht="15.75" customHeight="1" x14ac:dyDescent="0.25">
      <c r="A40" s="6"/>
      <c r="B40" s="8"/>
      <c r="C40" s="6"/>
      <c r="D40" s="6"/>
      <c r="E40" s="6"/>
      <c r="F40" s="6"/>
      <c r="G40" s="8"/>
      <c r="H40" s="8"/>
      <c r="I40" s="22" t="s">
        <v>4</v>
      </c>
      <c r="J40" s="23">
        <f t="shared" ref="J40:K40" si="5">SUM(J37:J39)</f>
        <v>10</v>
      </c>
      <c r="K40" s="23">
        <f t="shared" si="5"/>
        <v>10</v>
      </c>
      <c r="L40" s="8"/>
      <c r="M40" s="8"/>
      <c r="N40" s="22" t="s">
        <v>4</v>
      </c>
      <c r="O40" s="23">
        <f t="shared" ref="O40:P40" si="6">SUM(O37:O39)</f>
        <v>0</v>
      </c>
      <c r="P40" s="23">
        <f t="shared" si="6"/>
        <v>0</v>
      </c>
      <c r="Q40" s="6"/>
      <c r="R40" s="6"/>
      <c r="S40" s="6"/>
      <c r="T40" s="6"/>
      <c r="U40" s="6"/>
      <c r="V40" s="2"/>
      <c r="W40" s="2"/>
      <c r="X40" s="2"/>
      <c r="Y40" s="2"/>
      <c r="Z40" s="2"/>
    </row>
    <row r="41" spans="1:26" ht="15.75" customHeight="1" x14ac:dyDescent="0.25">
      <c r="A41" s="6"/>
      <c r="B41" s="8"/>
      <c r="C41" s="6"/>
      <c r="D41" s="6"/>
      <c r="E41" s="6"/>
      <c r="F41" s="6"/>
      <c r="G41" s="8"/>
      <c r="H41" s="8"/>
      <c r="I41" s="8"/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2"/>
      <c r="W41" s="2"/>
      <c r="X41" s="2"/>
      <c r="Y41" s="2"/>
      <c r="Z41" s="2"/>
    </row>
    <row r="42" spans="1:26" ht="15.75" customHeight="1" x14ac:dyDescent="0.25">
      <c r="A42" s="6"/>
      <c r="B42" s="8"/>
      <c r="C42" s="6"/>
      <c r="D42" s="6"/>
      <c r="E42" s="6"/>
      <c r="F42" s="6"/>
      <c r="G42" s="8"/>
      <c r="H42" s="8"/>
      <c r="I42" s="8"/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2"/>
      <c r="W42" s="2"/>
      <c r="X42" s="2"/>
      <c r="Y42" s="2"/>
      <c r="Z42" s="2"/>
    </row>
    <row r="43" spans="1:26" ht="15.75" customHeight="1" x14ac:dyDescent="0.25">
      <c r="A43" s="6"/>
      <c r="B43" s="8"/>
      <c r="C43" s="6"/>
      <c r="D43" s="6"/>
      <c r="E43" s="6"/>
      <c r="F43" s="6"/>
      <c r="G43" s="8"/>
      <c r="H43" s="8"/>
      <c r="I43" s="9" t="s">
        <v>40</v>
      </c>
      <c r="J43" s="9" t="s">
        <v>59</v>
      </c>
      <c r="K43" s="9" t="s">
        <v>7</v>
      </c>
      <c r="L43" s="8"/>
      <c r="M43" s="8"/>
      <c r="N43" s="9" t="s">
        <v>41</v>
      </c>
      <c r="O43" s="9" t="s">
        <v>59</v>
      </c>
      <c r="P43" s="9" t="s">
        <v>7</v>
      </c>
      <c r="Q43" s="6"/>
      <c r="R43" s="6"/>
      <c r="S43" s="6"/>
      <c r="T43" s="6"/>
      <c r="U43" s="6"/>
      <c r="V43" s="2"/>
      <c r="W43" s="2"/>
      <c r="X43" s="2"/>
      <c r="Y43" s="2"/>
      <c r="Z43" s="2"/>
    </row>
    <row r="44" spans="1:26" ht="15.75" customHeight="1" x14ac:dyDescent="0.25">
      <c r="A44" s="6"/>
      <c r="B44" s="8"/>
      <c r="C44" s="6"/>
      <c r="D44" s="6"/>
      <c r="E44" s="6"/>
      <c r="F44" s="6"/>
      <c r="G44" s="8"/>
      <c r="H44" s="8"/>
      <c r="I44" s="8" t="s">
        <v>42</v>
      </c>
      <c r="J44" s="11">
        <v>5</v>
      </c>
      <c r="K44" s="11">
        <v>5</v>
      </c>
      <c r="L44" s="8"/>
      <c r="M44" s="8"/>
      <c r="N44" s="8" t="s">
        <v>43</v>
      </c>
      <c r="O44" s="11">
        <v>2</v>
      </c>
      <c r="P44" s="11">
        <v>1</v>
      </c>
      <c r="Q44" s="6"/>
      <c r="R44" s="6"/>
      <c r="S44" s="6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6"/>
      <c r="B45" s="8"/>
      <c r="C45" s="6"/>
      <c r="D45" s="6"/>
      <c r="E45" s="6"/>
      <c r="F45" s="6"/>
      <c r="G45" s="8"/>
      <c r="H45" s="8"/>
      <c r="I45" s="8" t="s">
        <v>44</v>
      </c>
      <c r="J45" s="11">
        <v>0</v>
      </c>
      <c r="K45" s="11">
        <v>0</v>
      </c>
      <c r="L45" s="8"/>
      <c r="M45" s="8"/>
      <c r="N45" s="8" t="s">
        <v>45</v>
      </c>
      <c r="O45" s="11">
        <v>2</v>
      </c>
      <c r="P45" s="11">
        <v>1</v>
      </c>
      <c r="Q45" s="6"/>
      <c r="R45" s="6"/>
      <c r="S45" s="6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6"/>
      <c r="B46" s="8"/>
      <c r="C46" s="6"/>
      <c r="D46" s="6"/>
      <c r="E46" s="6"/>
      <c r="F46" s="6"/>
      <c r="G46" s="8"/>
      <c r="H46" s="8"/>
      <c r="I46" s="8" t="s">
        <v>13</v>
      </c>
      <c r="J46" s="11">
        <v>0</v>
      </c>
      <c r="K46" s="11">
        <v>0</v>
      </c>
      <c r="L46" s="8"/>
      <c r="M46" s="8"/>
      <c r="N46" s="8" t="s">
        <v>13</v>
      </c>
      <c r="O46" s="11">
        <v>2</v>
      </c>
      <c r="P46" s="11">
        <v>1</v>
      </c>
      <c r="Q46" s="6"/>
      <c r="R46" s="6"/>
      <c r="S46" s="6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6"/>
      <c r="B47" s="8"/>
      <c r="C47" s="6"/>
      <c r="D47" s="6"/>
      <c r="E47" s="6"/>
      <c r="F47" s="6"/>
      <c r="G47" s="8"/>
      <c r="H47" s="8"/>
      <c r="I47" s="25" t="s">
        <v>4</v>
      </c>
      <c r="J47" s="26">
        <f t="shared" ref="J47:K47" si="7">SUM(J44:J46)</f>
        <v>5</v>
      </c>
      <c r="K47" s="26">
        <f t="shared" si="7"/>
        <v>5</v>
      </c>
      <c r="L47" s="8"/>
      <c r="M47" s="8"/>
      <c r="N47" s="22" t="s">
        <v>4</v>
      </c>
      <c r="O47" s="23">
        <f t="shared" ref="O47:P47" si="8">SUM(O44:O46)</f>
        <v>6</v>
      </c>
      <c r="P47" s="23">
        <f t="shared" si="8"/>
        <v>3</v>
      </c>
      <c r="Q47" s="6"/>
      <c r="R47" s="6"/>
      <c r="S47" s="6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6"/>
      <c r="B48" s="8"/>
      <c r="C48" s="6"/>
      <c r="D48" s="6"/>
      <c r="E48" s="6"/>
      <c r="F48" s="6"/>
      <c r="G48" s="8"/>
      <c r="H48" s="8"/>
      <c r="I48" s="8"/>
      <c r="J48" s="8"/>
      <c r="K48" s="8"/>
      <c r="L48" s="8"/>
      <c r="M48" s="8"/>
      <c r="N48" s="8"/>
      <c r="O48" s="8"/>
      <c r="P48" s="8"/>
      <c r="Q48" s="6"/>
      <c r="R48" s="6"/>
      <c r="S48" s="6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6"/>
      <c r="B49" s="40"/>
      <c r="C49" s="41"/>
      <c r="D49" s="41"/>
      <c r="E49" s="42"/>
      <c r="F49" s="6"/>
      <c r="G49" s="8"/>
      <c r="H49" s="8"/>
      <c r="I49" s="9" t="s">
        <v>46</v>
      </c>
      <c r="J49" s="9" t="s">
        <v>59</v>
      </c>
      <c r="K49" s="9" t="s">
        <v>7</v>
      </c>
      <c r="L49" s="8"/>
      <c r="M49" s="8"/>
      <c r="N49" s="8"/>
      <c r="O49" s="8"/>
      <c r="P49" s="8"/>
      <c r="Q49" s="6"/>
      <c r="R49" s="6"/>
      <c r="S49" s="6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6"/>
      <c r="B50" s="8"/>
      <c r="C50" s="6"/>
      <c r="D50" s="6"/>
      <c r="E50" s="6"/>
      <c r="F50" s="6"/>
      <c r="G50" s="8"/>
      <c r="H50" s="8"/>
      <c r="I50" s="8" t="s">
        <v>47</v>
      </c>
      <c r="J50" s="11">
        <v>50</v>
      </c>
      <c r="K50" s="11">
        <v>5</v>
      </c>
      <c r="L50" s="8"/>
      <c r="M50" s="8"/>
      <c r="N50" s="8"/>
      <c r="O50" s="8"/>
      <c r="P50" s="8"/>
      <c r="Q50" s="6"/>
      <c r="R50" s="6"/>
      <c r="S50" s="6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6"/>
      <c r="B51" s="8"/>
      <c r="C51" s="6"/>
      <c r="D51" s="6"/>
      <c r="E51" s="6"/>
      <c r="F51" s="6"/>
      <c r="G51" s="8"/>
      <c r="H51" s="8"/>
      <c r="I51" s="8" t="s">
        <v>48</v>
      </c>
      <c r="J51" s="11">
        <v>0</v>
      </c>
      <c r="K51" s="11">
        <v>0</v>
      </c>
      <c r="L51" s="8"/>
      <c r="M51" s="8"/>
      <c r="N51" s="8"/>
      <c r="O51" s="8"/>
      <c r="P51" s="8"/>
      <c r="Q51" s="6"/>
      <c r="R51" s="6"/>
      <c r="S51" s="6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6"/>
      <c r="B52" s="8"/>
      <c r="C52" s="6"/>
      <c r="D52" s="6"/>
      <c r="E52" s="6"/>
      <c r="F52" s="6"/>
      <c r="G52" s="8"/>
      <c r="H52" s="8"/>
      <c r="I52" s="8" t="s">
        <v>13</v>
      </c>
      <c r="J52" s="11">
        <v>0</v>
      </c>
      <c r="K52" s="11">
        <v>0</v>
      </c>
      <c r="L52" s="8"/>
      <c r="M52" s="8"/>
      <c r="N52" s="8"/>
      <c r="O52" s="8"/>
      <c r="P52" s="8"/>
      <c r="Q52" s="6"/>
      <c r="R52" s="6"/>
      <c r="S52" s="6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6"/>
      <c r="B53" s="8"/>
      <c r="C53" s="6"/>
      <c r="D53" s="6"/>
      <c r="E53" s="6"/>
      <c r="F53" s="6"/>
      <c r="G53" s="8"/>
      <c r="H53" s="8"/>
      <c r="I53" s="8" t="s">
        <v>13</v>
      </c>
      <c r="J53" s="11">
        <v>0</v>
      </c>
      <c r="K53" s="11">
        <v>0</v>
      </c>
      <c r="L53" s="8"/>
      <c r="M53" s="8"/>
      <c r="N53" s="8"/>
      <c r="O53" s="8"/>
      <c r="P53" s="8"/>
      <c r="Q53" s="6"/>
      <c r="R53" s="6"/>
      <c r="S53" s="6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6"/>
      <c r="B54" s="8"/>
      <c r="C54" s="6"/>
      <c r="D54" s="6"/>
      <c r="E54" s="6"/>
      <c r="F54" s="6"/>
      <c r="G54" s="8"/>
      <c r="H54" s="8"/>
      <c r="I54" s="8" t="s">
        <v>13</v>
      </c>
      <c r="J54" s="11">
        <v>0</v>
      </c>
      <c r="K54" s="11">
        <v>0</v>
      </c>
      <c r="L54" s="8"/>
      <c r="M54" s="8"/>
      <c r="N54" s="8"/>
      <c r="O54" s="8"/>
      <c r="P54" s="8"/>
      <c r="Q54" s="6"/>
      <c r="R54" s="6"/>
      <c r="S54" s="6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6"/>
      <c r="B55" s="8"/>
      <c r="C55" s="6"/>
      <c r="D55" s="6"/>
      <c r="E55" s="6"/>
      <c r="F55" s="6"/>
      <c r="G55" s="8"/>
      <c r="H55" s="8"/>
      <c r="I55" s="8" t="s">
        <v>13</v>
      </c>
      <c r="J55" s="11">
        <v>0</v>
      </c>
      <c r="K55" s="11">
        <v>0</v>
      </c>
      <c r="L55" s="8"/>
      <c r="M55" s="8"/>
      <c r="N55" s="8"/>
      <c r="O55" s="8"/>
      <c r="P55" s="8"/>
      <c r="Q55" s="6"/>
      <c r="R55" s="6"/>
      <c r="S55" s="6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6"/>
      <c r="B56" s="8"/>
      <c r="C56" s="6"/>
      <c r="D56" s="6"/>
      <c r="E56" s="6"/>
      <c r="F56" s="6"/>
      <c r="G56" s="8"/>
      <c r="H56" s="8"/>
      <c r="I56" s="22" t="s">
        <v>4</v>
      </c>
      <c r="J56" s="23">
        <f t="shared" ref="J56:K56" si="9">SUM(J50:J55)</f>
        <v>50</v>
      </c>
      <c r="K56" s="23">
        <f t="shared" si="9"/>
        <v>5</v>
      </c>
      <c r="L56" s="8"/>
      <c r="M56" s="8"/>
      <c r="N56" s="8"/>
      <c r="O56" s="8"/>
      <c r="P56" s="8"/>
      <c r="Q56" s="6"/>
      <c r="R56" s="6"/>
      <c r="S56" s="6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6"/>
      <c r="B57" s="8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8"/>
      <c r="Q57" s="6"/>
      <c r="R57" s="6"/>
      <c r="S57" s="6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6"/>
      <c r="B58" s="8"/>
      <c r="C58" s="6"/>
      <c r="D58" s="6"/>
      <c r="E58" s="6"/>
      <c r="F58" s="6"/>
      <c r="G58" s="8"/>
      <c r="H58" s="8"/>
      <c r="I58" s="8"/>
      <c r="J58" s="8"/>
      <c r="K58" s="8"/>
      <c r="L58" s="8"/>
      <c r="M58" s="8"/>
      <c r="N58" s="8"/>
      <c r="O58" s="8"/>
      <c r="P58" s="8"/>
      <c r="Q58" s="6"/>
      <c r="R58" s="6"/>
      <c r="S58" s="6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6"/>
      <c r="B59" s="8"/>
      <c r="C59" s="6"/>
      <c r="D59" s="6"/>
      <c r="E59" s="6"/>
      <c r="F59" s="6"/>
      <c r="G59" s="8"/>
      <c r="H59" s="8"/>
      <c r="I59" s="8"/>
      <c r="J59" s="8"/>
      <c r="K59" s="8"/>
      <c r="L59" s="8"/>
      <c r="M59" s="8"/>
      <c r="N59" s="8"/>
      <c r="O59" s="8"/>
      <c r="P59" s="8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6"/>
      <c r="B60" s="8"/>
      <c r="C60" s="6"/>
      <c r="D60" s="6"/>
      <c r="E60" s="6"/>
      <c r="F60" s="6"/>
      <c r="G60" s="8"/>
      <c r="H60" s="8"/>
      <c r="I60" s="8"/>
      <c r="J60" s="8"/>
      <c r="K60" s="8"/>
      <c r="L60" s="8"/>
      <c r="M60" s="8"/>
      <c r="N60" s="8"/>
      <c r="O60" s="8"/>
      <c r="P60" s="8"/>
      <c r="Q60" s="6"/>
      <c r="R60" s="6"/>
      <c r="S60" s="6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6"/>
      <c r="B61" s="8"/>
      <c r="C61" s="6"/>
      <c r="D61" s="6"/>
      <c r="E61" s="6"/>
      <c r="F61" s="6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  <c r="S61" s="6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6"/>
      <c r="B62" s="8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6"/>
      <c r="B63" s="8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  <c r="S63" s="6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6"/>
      <c r="B64" s="8"/>
      <c r="C64" s="6"/>
      <c r="D64" s="6"/>
      <c r="E64" s="6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  <c r="S64" s="6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6"/>
      <c r="B65" s="8"/>
      <c r="C65" s="6"/>
      <c r="D65" s="6"/>
      <c r="E65" s="6"/>
      <c r="F65" s="6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  <c r="S65" s="6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6"/>
      <c r="B66" s="8"/>
      <c r="C66" s="6"/>
      <c r="D66" s="6"/>
      <c r="E66" s="6"/>
      <c r="F66" s="6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  <c r="S66" s="6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6"/>
      <c r="B67" s="8"/>
      <c r="C67" s="6"/>
      <c r="D67" s="6"/>
      <c r="E67" s="6"/>
      <c r="F67" s="6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  <c r="S67" s="6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6"/>
      <c r="B68" s="8"/>
      <c r="C68" s="6"/>
      <c r="D68" s="6"/>
      <c r="E68" s="6"/>
      <c r="F68" s="6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6"/>
      <c r="B69" s="8"/>
      <c r="C69" s="6"/>
      <c r="D69" s="6"/>
      <c r="E69" s="6"/>
      <c r="F69" s="6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6"/>
      <c r="B70" s="8"/>
      <c r="C70" s="6"/>
      <c r="D70" s="6"/>
      <c r="E70" s="6"/>
      <c r="F70" s="6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6"/>
      <c r="B71" s="8"/>
      <c r="C71" s="6"/>
      <c r="D71" s="6"/>
      <c r="E71" s="6"/>
      <c r="F71" s="6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6"/>
      <c r="B72" s="8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  <c r="S72" s="6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6"/>
      <c r="B73" s="8"/>
      <c r="C73" s="6"/>
      <c r="D73" s="6"/>
      <c r="E73" s="6"/>
      <c r="F73" s="6"/>
      <c r="G73" s="8"/>
      <c r="H73" s="8"/>
      <c r="I73" s="8"/>
      <c r="J73" s="8"/>
      <c r="K73" s="8"/>
      <c r="L73" s="8"/>
      <c r="M73" s="8"/>
      <c r="N73" s="8"/>
      <c r="O73" s="8"/>
      <c r="P73" s="8"/>
      <c r="Q73" s="6"/>
      <c r="R73" s="6"/>
      <c r="S73" s="6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6"/>
      <c r="B74" s="8"/>
      <c r="C74" s="6"/>
      <c r="D74" s="6"/>
      <c r="E74" s="6"/>
      <c r="F74" s="6"/>
      <c r="G74" s="8"/>
      <c r="H74" s="8"/>
      <c r="I74" s="8"/>
      <c r="J74" s="8"/>
      <c r="K74" s="8"/>
      <c r="L74" s="8"/>
      <c r="M74" s="8"/>
      <c r="N74" s="8"/>
      <c r="O74" s="8"/>
      <c r="P74" s="8"/>
      <c r="Q74" s="6"/>
      <c r="R74" s="6"/>
      <c r="S74" s="6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6"/>
      <c r="B75" s="8"/>
      <c r="C75" s="6"/>
      <c r="D75" s="6"/>
      <c r="E75" s="6"/>
      <c r="F75" s="6"/>
      <c r="G75" s="8"/>
      <c r="H75" s="8"/>
      <c r="I75" s="8"/>
      <c r="J75" s="8"/>
      <c r="K75" s="8"/>
      <c r="L75" s="8"/>
      <c r="M75" s="8"/>
      <c r="N75" s="8"/>
      <c r="O75" s="8"/>
      <c r="P75" s="8"/>
      <c r="Q75" s="6"/>
      <c r="R75" s="6"/>
      <c r="S75" s="6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6"/>
      <c r="B76" s="8"/>
      <c r="C76" s="6"/>
      <c r="D76" s="6"/>
      <c r="E76" s="6"/>
      <c r="F76" s="6"/>
      <c r="G76" s="8"/>
      <c r="H76" s="8"/>
      <c r="I76" s="8"/>
      <c r="J76" s="8"/>
      <c r="K76" s="8"/>
      <c r="L76" s="8"/>
      <c r="M76" s="8"/>
      <c r="N76" s="8"/>
      <c r="O76" s="8"/>
      <c r="P76" s="8"/>
      <c r="Q76" s="6"/>
      <c r="R76" s="6"/>
      <c r="S76" s="6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6"/>
      <c r="B77" s="8"/>
      <c r="C77" s="6"/>
      <c r="D77" s="6"/>
      <c r="E77" s="6"/>
      <c r="F77" s="6"/>
      <c r="G77" s="8"/>
      <c r="H77" s="8"/>
      <c r="I77" s="8"/>
      <c r="J77" s="8"/>
      <c r="K77" s="8"/>
      <c r="L77" s="8"/>
      <c r="M77" s="8"/>
      <c r="N77" s="8"/>
      <c r="O77" s="8"/>
      <c r="P77" s="8"/>
      <c r="Q77" s="6"/>
      <c r="R77" s="6"/>
      <c r="S77" s="6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6"/>
      <c r="B78" s="8"/>
      <c r="C78" s="6"/>
      <c r="D78" s="6"/>
      <c r="E78" s="6"/>
      <c r="F78" s="6"/>
      <c r="G78" s="8"/>
      <c r="H78" s="8"/>
      <c r="I78" s="8"/>
      <c r="J78" s="8"/>
      <c r="K78" s="8"/>
      <c r="L78" s="8"/>
      <c r="M78" s="8"/>
      <c r="N78" s="8"/>
      <c r="O78" s="8"/>
      <c r="P78" s="8"/>
      <c r="Q78" s="6"/>
      <c r="R78" s="6"/>
      <c r="S78" s="6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6"/>
      <c r="B79" s="8"/>
      <c r="C79" s="6"/>
      <c r="D79" s="6"/>
      <c r="E79" s="6"/>
      <c r="F79" s="6"/>
      <c r="G79" s="8"/>
      <c r="H79" s="8"/>
      <c r="I79" s="8"/>
      <c r="J79" s="8"/>
      <c r="K79" s="8"/>
      <c r="L79" s="8"/>
      <c r="M79" s="8"/>
      <c r="N79" s="8"/>
      <c r="O79" s="8"/>
      <c r="P79" s="8"/>
      <c r="Q79" s="6"/>
      <c r="R79" s="6"/>
      <c r="S79" s="6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6"/>
      <c r="B80" s="8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6"/>
      <c r="R80" s="6"/>
      <c r="S80" s="6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6"/>
      <c r="B81" s="8"/>
      <c r="C81" s="6"/>
      <c r="D81" s="6"/>
      <c r="E81" s="6"/>
      <c r="F81" s="6"/>
      <c r="G81" s="8"/>
      <c r="H81" s="8"/>
      <c r="I81" s="8"/>
      <c r="J81" s="8"/>
      <c r="K81" s="8"/>
      <c r="L81" s="8"/>
      <c r="M81" s="8"/>
      <c r="N81" s="8"/>
      <c r="O81" s="8"/>
      <c r="P81" s="8"/>
      <c r="Q81" s="6"/>
      <c r="R81" s="6"/>
      <c r="S81" s="6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15"/>
      <c r="C82" s="2"/>
      <c r="D82" s="2"/>
      <c r="E82" s="2"/>
      <c r="F82" s="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5"/>
      <c r="C83" s="2"/>
      <c r="D83" s="2"/>
      <c r="E83" s="2"/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5"/>
      <c r="C84" s="2"/>
      <c r="D84" s="2"/>
      <c r="E84" s="2"/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5"/>
      <c r="C85" s="2"/>
      <c r="D85" s="2"/>
      <c r="E85" s="2"/>
      <c r="F85" s="2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5"/>
      <c r="C86" s="2"/>
      <c r="D86" s="2"/>
      <c r="E86" s="2"/>
      <c r="F86" s="2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5"/>
      <c r="C87" s="2"/>
      <c r="D87" s="2"/>
      <c r="E87" s="2"/>
      <c r="F87" s="2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5"/>
      <c r="C88" s="2"/>
      <c r="D88" s="2"/>
      <c r="E88" s="2"/>
      <c r="F88" s="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5"/>
      <c r="C89" s="2"/>
      <c r="D89" s="2"/>
      <c r="E89" s="2"/>
      <c r="F89" s="2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5"/>
      <c r="C90" s="2"/>
      <c r="D90" s="2"/>
      <c r="E90" s="2"/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5"/>
      <c r="C91" s="2"/>
      <c r="D91" s="2"/>
      <c r="E91" s="2"/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5"/>
      <c r="C92" s="2"/>
      <c r="D92" s="2"/>
      <c r="E92" s="2"/>
      <c r="F92" s="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5"/>
      <c r="C93" s="2"/>
      <c r="D93" s="2"/>
      <c r="E93" s="2"/>
      <c r="F93" s="2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5"/>
      <c r="C94" s="2"/>
      <c r="D94" s="2"/>
      <c r="E94" s="2"/>
      <c r="F94" s="2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5"/>
      <c r="C95" s="2"/>
      <c r="D95" s="2"/>
      <c r="E95" s="2"/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5"/>
      <c r="C96" s="2"/>
      <c r="D96" s="2"/>
      <c r="E96" s="2"/>
      <c r="F96" s="2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5"/>
      <c r="C97" s="2"/>
      <c r="D97" s="2"/>
      <c r="E97" s="2"/>
      <c r="F97" s="2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5"/>
      <c r="C98" s="2"/>
      <c r="D98" s="2"/>
      <c r="E98" s="2"/>
      <c r="F98" s="2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5"/>
      <c r="C99" s="2"/>
      <c r="D99" s="2"/>
      <c r="E99" s="2"/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5"/>
      <c r="C100" s="2"/>
      <c r="D100" s="2"/>
      <c r="E100" s="2"/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5"/>
      <c r="C101" s="2"/>
      <c r="D101" s="2"/>
      <c r="E101" s="2"/>
      <c r="F101" s="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5"/>
      <c r="C102" s="2"/>
      <c r="D102" s="2"/>
      <c r="E102" s="2"/>
      <c r="F102" s="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5"/>
      <c r="C103" s="2"/>
      <c r="D103" s="2"/>
      <c r="E103" s="2"/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5"/>
      <c r="C104" s="2"/>
      <c r="D104" s="2"/>
      <c r="E104" s="2"/>
      <c r="F104" s="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5"/>
      <c r="C105" s="2"/>
      <c r="D105" s="2"/>
      <c r="E105" s="2"/>
      <c r="F105" s="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5"/>
      <c r="C106" s="2"/>
      <c r="D106" s="2"/>
      <c r="E106" s="2"/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5"/>
      <c r="C107" s="2"/>
      <c r="D107" s="2"/>
      <c r="E107" s="2"/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5"/>
      <c r="C108" s="2"/>
      <c r="D108" s="2"/>
      <c r="E108" s="2"/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5"/>
      <c r="C109" s="2"/>
      <c r="D109" s="2"/>
      <c r="E109" s="2"/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5"/>
      <c r="C110" s="2"/>
      <c r="D110" s="2"/>
      <c r="E110" s="2"/>
      <c r="F110" s="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5"/>
      <c r="C111" s="2"/>
      <c r="D111" s="2"/>
      <c r="E111" s="2"/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5"/>
      <c r="C112" s="2"/>
      <c r="D112" s="2"/>
      <c r="E112" s="2"/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5"/>
      <c r="C113" s="2"/>
      <c r="D113" s="2"/>
      <c r="E113" s="2"/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5"/>
      <c r="C114" s="2"/>
      <c r="D114" s="2"/>
      <c r="E114" s="2"/>
      <c r="F114" s="2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5"/>
      <c r="C115" s="2"/>
      <c r="D115" s="2"/>
      <c r="E115" s="2"/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5"/>
      <c r="C116" s="2"/>
      <c r="D116" s="2"/>
      <c r="E116" s="2"/>
      <c r="F116" s="2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5"/>
      <c r="C117" s="2"/>
      <c r="D117" s="2"/>
      <c r="E117" s="2"/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5"/>
      <c r="C118" s="2"/>
      <c r="D118" s="2"/>
      <c r="E118" s="2"/>
      <c r="F118" s="2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5"/>
      <c r="C119" s="2"/>
      <c r="D119" s="2"/>
      <c r="E119" s="2"/>
      <c r="F119" s="2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5"/>
      <c r="C120" s="2"/>
      <c r="D120" s="2"/>
      <c r="E120" s="2"/>
      <c r="F120" s="2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5"/>
      <c r="C121" s="2"/>
      <c r="D121" s="2"/>
      <c r="E121" s="2"/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5"/>
      <c r="C122" s="2"/>
      <c r="D122" s="2"/>
      <c r="E122" s="2"/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5"/>
      <c r="C123" s="2"/>
      <c r="D123" s="2"/>
      <c r="E123" s="2"/>
      <c r="F123" s="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5"/>
      <c r="C124" s="2"/>
      <c r="D124" s="2"/>
      <c r="E124" s="2"/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5"/>
      <c r="C125" s="2"/>
      <c r="D125" s="2"/>
      <c r="E125" s="2"/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5"/>
      <c r="C126" s="2"/>
      <c r="D126" s="2"/>
      <c r="E126" s="2"/>
      <c r="F126" s="2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5"/>
      <c r="C127" s="2"/>
      <c r="D127" s="2"/>
      <c r="E127" s="2"/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5"/>
      <c r="C128" s="2"/>
      <c r="D128" s="2"/>
      <c r="E128" s="2"/>
      <c r="F128" s="2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5"/>
      <c r="C129" s="2"/>
      <c r="D129" s="2"/>
      <c r="E129" s="2"/>
      <c r="F129" s="2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5"/>
      <c r="C130" s="2"/>
      <c r="D130" s="2"/>
      <c r="E130" s="2"/>
      <c r="F130" s="2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5"/>
      <c r="C131" s="2"/>
      <c r="D131" s="2"/>
      <c r="E131" s="2"/>
      <c r="F131" s="2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5"/>
      <c r="C132" s="2"/>
      <c r="D132" s="2"/>
      <c r="E132" s="2"/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5"/>
      <c r="C133" s="2"/>
      <c r="D133" s="2"/>
      <c r="E133" s="2"/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5"/>
      <c r="C134" s="2"/>
      <c r="D134" s="2"/>
      <c r="E134" s="2"/>
      <c r="F134" s="2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5"/>
      <c r="C135" s="2"/>
      <c r="D135" s="2"/>
      <c r="E135" s="2"/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5"/>
      <c r="C136" s="2"/>
      <c r="D136" s="2"/>
      <c r="E136" s="2"/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5"/>
      <c r="C137" s="2"/>
      <c r="D137" s="2"/>
      <c r="E137" s="2"/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5"/>
      <c r="C138" s="2"/>
      <c r="D138" s="2"/>
      <c r="E138" s="2"/>
      <c r="F138" s="2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5"/>
      <c r="C139" s="2"/>
      <c r="D139" s="2"/>
      <c r="E139" s="2"/>
      <c r="F139" s="2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5"/>
      <c r="C140" s="2"/>
      <c r="D140" s="2"/>
      <c r="E140" s="2"/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5"/>
      <c r="C141" s="2"/>
      <c r="D141" s="2"/>
      <c r="E141" s="2"/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5"/>
      <c r="C142" s="2"/>
      <c r="D142" s="2"/>
      <c r="E142" s="2"/>
      <c r="F142" s="2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5"/>
      <c r="C143" s="2"/>
      <c r="D143" s="2"/>
      <c r="E143" s="2"/>
      <c r="F143" s="2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5"/>
      <c r="C144" s="2"/>
      <c r="D144" s="2"/>
      <c r="E144" s="2"/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5"/>
      <c r="C145" s="2"/>
      <c r="D145" s="2"/>
      <c r="E145" s="2"/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5"/>
      <c r="C146" s="2"/>
      <c r="D146" s="2"/>
      <c r="E146" s="2"/>
      <c r="F146" s="2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5"/>
      <c r="C147" s="2"/>
      <c r="D147" s="2"/>
      <c r="E147" s="2"/>
      <c r="F147" s="2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5"/>
      <c r="C148" s="2"/>
      <c r="D148" s="2"/>
      <c r="E148" s="2"/>
      <c r="F148" s="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5"/>
      <c r="C149" s="2"/>
      <c r="D149" s="2"/>
      <c r="E149" s="2"/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5"/>
      <c r="C150" s="2"/>
      <c r="D150" s="2"/>
      <c r="E150" s="2"/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5"/>
      <c r="C151" s="2"/>
      <c r="D151" s="2"/>
      <c r="E151" s="2"/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5"/>
      <c r="C152" s="2"/>
      <c r="D152" s="2"/>
      <c r="E152" s="2"/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5"/>
      <c r="C153" s="2"/>
      <c r="D153" s="2"/>
      <c r="E153" s="2"/>
      <c r="F153" s="2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49:E49"/>
    <mergeCell ref="A1:U3"/>
    <mergeCell ref="B4:F5"/>
    <mergeCell ref="I6:J6"/>
    <mergeCell ref="I7:J7"/>
    <mergeCell ref="I8:J8"/>
    <mergeCell ref="B26:C26"/>
    <mergeCell ref="B28:C28"/>
    <mergeCell ref="B30:C30"/>
    <mergeCell ref="B32:C32"/>
    <mergeCell ref="B34:C34"/>
    <mergeCell ref="B36:C36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METAS</vt:lpstr>
      <vt:lpstr>ENERO</vt:lpstr>
      <vt:lpstr>FEBRERO</vt:lpstr>
      <vt:lpstr>MARZO</vt:lpstr>
      <vt:lpstr>ABRIL</vt:lpstr>
      <vt:lpstr>MAYO</vt:lpstr>
      <vt:lpstr>JUNIO</vt:lpstr>
      <vt:lpstr>JULIO</vt:lpstr>
      <vt:lpstr>AGOSTO 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Almontes De Leon</dc:creator>
  <cp:lastModifiedBy>ROGELIO JIMENEZ GARCIA</cp:lastModifiedBy>
  <dcterms:created xsi:type="dcterms:W3CDTF">2022-12-17T13:56:33Z</dcterms:created>
  <dcterms:modified xsi:type="dcterms:W3CDTF">2025-01-15T21:01:50Z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0a8cf62c5f0a4e56845b0a03e181f474</vt:lpwstr>
  </property>
</Properties>
</file>