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Budget" sheetId="2" r:id="rId5"/>
    <sheet name="Financial Report" sheetId="3" r:id="rId6"/>
  </sheets>
</workbook>
</file>

<file path=xl/sharedStrings.xml><?xml version="1.0" encoding="utf-8"?>
<sst xmlns="http://schemas.openxmlformats.org/spreadsheetml/2006/main" uniqueCount="80">
  <si>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</si>
  <si>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</si>
  <si>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</si>
  <si>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</si>
  <si>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Budget</t>
  </si>
  <si>
    <t>Table 1</t>
  </si>
  <si>
    <t>PRINCETON-BY-THE-SEA SUBDIVISIONS IMPROVEMENT ASSOCIATION</t>
  </si>
  <si>
    <t>BUDGET 2024</t>
  </si>
  <si>
    <t>ACTIVITY TO DATE</t>
  </si>
  <si>
    <t>VARIANCE</t>
  </si>
  <si>
    <t>REVENUE</t>
  </si>
  <si>
    <t>updated 1/1/2024</t>
  </si>
  <si>
    <r>
      <rPr>
        <sz val="10"/>
        <color indexed="8"/>
        <rFont val="Arial"/>
      </rPr>
      <t>2023 Ending Balance - audited</t>
    </r>
  </si>
  <si>
    <t>2024 Projected Revenue</t>
  </si>
  <si>
    <t>2024 Assessments from 227 homes @ $125.00 ea</t>
  </si>
  <si>
    <t>Transfer Fees</t>
  </si>
  <si>
    <t xml:space="preserve">Out of Period </t>
  </si>
  <si>
    <t>Other</t>
  </si>
  <si>
    <t>Projected Available Funds</t>
  </si>
  <si>
    <t>EXPENSE</t>
  </si>
  <si>
    <t xml:space="preserve">Park Maintenance </t>
  </si>
  <si>
    <t>Gopher Abatement and/or Tree Trimming</t>
  </si>
  <si>
    <t>Tree Trim $2150; Gopher $1500</t>
  </si>
  <si>
    <t>DeLeon Gardening (Jan-Dec)</t>
  </si>
  <si>
    <t>Dog Waste Bags</t>
  </si>
  <si>
    <t>Playground Maintenance</t>
  </si>
  <si>
    <t>Maintenance</t>
  </si>
  <si>
    <t>Entry Improvement</t>
  </si>
  <si>
    <t>Insurance / State Docs</t>
  </si>
  <si>
    <t>Philadelphia Insurance - General Liability &amp; Umbrella</t>
  </si>
  <si>
    <t>Weller-O'Brien Insurance Svcs - D&amp;O/Broker Fee</t>
  </si>
  <si>
    <t>State of CA Filing 24-25 Fee</t>
  </si>
  <si>
    <t>Legal Services</t>
  </si>
  <si>
    <t>Consultation/Retainer/Collections</t>
  </si>
  <si>
    <t>Printing / Copy Work</t>
  </si>
  <si>
    <t>Copy - Ballots &amp; Notices</t>
  </si>
  <si>
    <t>Printing - Envelopes</t>
  </si>
  <si>
    <t>Miscellaneous - Paper &amp; Labels</t>
  </si>
  <si>
    <t>Postage / PO Box Rental</t>
  </si>
  <si>
    <t>Postage</t>
  </si>
  <si>
    <t>PO Box Rental - 12 months</t>
  </si>
  <si>
    <t>Holiday Events</t>
  </si>
  <si>
    <t xml:space="preserve">Easter Egg Hunt </t>
  </si>
  <si>
    <t>Halloween Contest Prizes Gift Cards</t>
  </si>
  <si>
    <t>Holiday Contest Prizes Gift Cards</t>
  </si>
  <si>
    <t>Music in the Park Events - Entertainment</t>
  </si>
  <si>
    <t xml:space="preserve">Technology </t>
  </si>
  <si>
    <t>Domain Name Fee</t>
  </si>
  <si>
    <t>Website Hosting</t>
  </si>
  <si>
    <t>Room Rental</t>
  </si>
  <si>
    <t>Total Projected Expense</t>
  </si>
  <si>
    <t xml:space="preserve">Projected Reserve </t>
  </si>
  <si>
    <t>Financial Report</t>
  </si>
  <si>
    <t>2023 Financial Report</t>
  </si>
  <si>
    <t xml:space="preserve">PRINCETON BY THE SEA SUBDIVISIONS IMPROVEMENT ASSOCIATION </t>
  </si>
  <si>
    <t>BUDGET</t>
  </si>
  <si>
    <t>PROJECTED ACTUAL 2023</t>
  </si>
  <si>
    <t>=</t>
  </si>
  <si>
    <t>Actual Spend as of 1/1/2024</t>
  </si>
  <si>
    <t>+</t>
  </si>
  <si>
    <t>Projected Spend for Remaining 2023</t>
  </si>
  <si>
    <t>Variance to Budget</t>
  </si>
  <si>
    <t>EXPENSES</t>
  </si>
  <si>
    <t>Park Maintenance</t>
  </si>
  <si>
    <t>Printing/Copy Work</t>
  </si>
  <si>
    <t>Postage/POBox Rental</t>
  </si>
  <si>
    <t>holiday contest prizes - Sara</t>
  </si>
  <si>
    <t>Insurance/State Docs</t>
  </si>
  <si>
    <t>Sec State filing - Eileen?</t>
  </si>
  <si>
    <t>Technology</t>
  </si>
  <si>
    <t>webhosting and domain - Ken?</t>
  </si>
  <si>
    <t>Total Expenses</t>
  </si>
  <si>
    <t>Ending Balance 2022</t>
  </si>
  <si>
    <t>+ Assessments</t>
  </si>
  <si>
    <t>+ Transfer Fees</t>
  </si>
  <si>
    <t xml:space="preserve">+ Out of Period Collections </t>
  </si>
  <si>
    <t>+ Other</t>
  </si>
  <si>
    <t xml:space="preserve">Total </t>
  </si>
  <si>
    <t>- Projected 2023 Expense</t>
  </si>
  <si>
    <t>Projected Ending Balance/Reserves</t>
  </si>
</sst>
</file>

<file path=xl/styles.xml><?xml version="1.0" encoding="utf-8"?>
<styleSheet xmlns="http://schemas.openxmlformats.org/spreadsheetml/2006/main">
  <numFmts count="2">
    <numFmt numFmtId="0" formatCode="General"/>
    <numFmt numFmtId="59" formatCode="&quot; &quot;[$$-409]* #,##0.00&quot; &quot;;&quot; &quot;[$$-409]* (#,##0.00);&quot; &quot;[$$-409]* &quot;-&quot;??&quot; &quot;"/>
  </numFmts>
  <fonts count="30">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sz val="11"/>
      <color indexed="8"/>
      <name val="Arial"/>
    </font>
    <font>
      <sz val="11"/>
      <color indexed="8"/>
      <name val="Arial"/>
    </font>
    <font>
      <b val="1"/>
      <sz val="12"/>
      <color indexed="8"/>
      <name val="Arial"/>
    </font>
    <font>
      <b val="1"/>
      <sz val="11"/>
      <color indexed="14"/>
      <name val="Arial"/>
    </font>
    <font>
      <b val="1"/>
      <sz val="10"/>
      <color indexed="8"/>
      <name val="Arial"/>
    </font>
    <font>
      <sz val="8"/>
      <color indexed="8"/>
      <name val="Arial"/>
    </font>
    <font>
      <b val="1"/>
      <sz val="10"/>
      <color indexed="14"/>
      <name val="Arial"/>
    </font>
    <font>
      <sz val="10"/>
      <color indexed="8"/>
      <name val="Arial"/>
    </font>
    <font>
      <b val="1"/>
      <i val="1"/>
      <sz val="11"/>
      <color indexed="8"/>
      <name val="Arial"/>
    </font>
    <font>
      <sz val="10"/>
      <color indexed="8"/>
      <name val="Calibri"/>
    </font>
    <font>
      <i val="1"/>
      <sz val="8"/>
      <color indexed="8"/>
      <name val="Arial"/>
    </font>
    <font>
      <b val="1"/>
      <i val="1"/>
      <sz val="10"/>
      <color indexed="8"/>
      <name val="Arial"/>
    </font>
    <font>
      <i val="1"/>
      <sz val="12"/>
      <color indexed="8"/>
      <name val="Arial"/>
    </font>
    <font>
      <sz val="12"/>
      <color indexed="8"/>
      <name val="Arial"/>
    </font>
    <font>
      <sz val="11"/>
      <color indexed="16"/>
      <name val="Calibri"/>
    </font>
    <font>
      <sz val="11"/>
      <color indexed="17"/>
      <name val="Calibri"/>
    </font>
    <font>
      <i val="1"/>
      <sz val="10"/>
      <color indexed="8"/>
      <name val="Arial"/>
    </font>
    <font>
      <b val="1"/>
      <i val="1"/>
      <sz val="12"/>
      <color indexed="8"/>
      <name val="Arial"/>
    </font>
    <font>
      <i val="1"/>
      <sz val="11"/>
      <color indexed="8"/>
      <name val="Calibri"/>
    </font>
    <font>
      <b val="1"/>
      <sz val="9"/>
      <color indexed="8"/>
      <name val="Arial"/>
    </font>
    <font>
      <b val="1"/>
      <sz val="9"/>
      <color indexed="14"/>
      <name val="Arial"/>
    </font>
    <font>
      <sz val="9"/>
      <color indexed="14"/>
      <name val="Arial"/>
    </font>
    <font>
      <u val="single"/>
      <sz val="9"/>
      <color indexed="8"/>
      <name val="Arial"/>
    </font>
    <font>
      <i val="1"/>
      <sz val="9"/>
      <color indexed="8"/>
      <name val="Arial"/>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8"/>
        <bgColor auto="1"/>
      </patternFill>
    </fill>
    <fill>
      <patternFill patternType="solid">
        <fgColor indexed="15"/>
        <bgColor auto="1"/>
      </patternFill>
    </fill>
    <fill>
      <patternFill patternType="solid">
        <fgColor indexed="14"/>
        <bgColor auto="1"/>
      </patternFill>
    </fill>
    <fill>
      <patternFill patternType="solid">
        <fgColor indexed="18"/>
        <bgColor auto="1"/>
      </patternFill>
    </fill>
    <fill>
      <patternFill patternType="solid">
        <fgColor indexed="19"/>
        <bgColor auto="1"/>
      </patternFill>
    </fill>
  </fills>
  <borders count="16">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style="thin">
        <color indexed="12"/>
      </left>
      <right style="thin">
        <color indexed="12"/>
      </right>
      <top/>
      <bottom/>
      <diagonal/>
    </border>
    <border>
      <left/>
      <right/>
      <top/>
      <bottom style="thin">
        <color indexed="12"/>
      </bottom>
      <diagonal/>
    </border>
    <border>
      <left style="thin">
        <color indexed="12"/>
      </left>
      <right style="thin">
        <color indexed="12"/>
      </right>
      <top style="thin">
        <color indexed="12"/>
      </top>
      <bottom style="thin">
        <color indexed="8"/>
      </bottom>
      <diagonal/>
    </border>
    <border>
      <left/>
      <right/>
      <top/>
      <bottom style="thin">
        <color indexed="8"/>
      </bottom>
      <diagonal/>
    </border>
    <border>
      <left style="thin">
        <color indexed="12"/>
      </left>
      <right style="thin">
        <color indexed="12"/>
      </right>
      <top style="thin">
        <color indexed="8"/>
      </top>
      <bottom style="thin">
        <color indexed="12"/>
      </bottom>
      <diagonal/>
    </border>
    <border>
      <left/>
      <right/>
      <top style="thin">
        <color indexed="8"/>
      </top>
      <bottom/>
      <diagonal/>
    </border>
  </borders>
  <cellStyleXfs count="1">
    <xf numFmtId="0" fontId="0" applyNumberFormat="0" applyFont="1" applyFill="0" applyBorder="0" applyAlignment="1" applyProtection="0">
      <alignment vertical="bottom"/>
    </xf>
  </cellStyleXfs>
  <cellXfs count="109">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49" fontId="6" borderId="1" applyNumberFormat="1" applyFont="1" applyFill="0" applyBorder="1" applyAlignment="1" applyProtection="0">
      <alignment horizontal="center" vertical="bottom"/>
    </xf>
    <xf numFmtId="0" fontId="6" borderId="1" applyNumberFormat="0" applyFont="1" applyFill="0" applyBorder="1" applyAlignment="1" applyProtection="0">
      <alignment horizontal="center" vertical="bottom"/>
    </xf>
    <xf numFmtId="0" fontId="7" borderId="2"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8" fillId="4" borderId="3" applyNumberFormat="0" applyFont="1" applyFill="1" applyBorder="1" applyAlignment="1" applyProtection="0">
      <alignment vertical="bottom"/>
    </xf>
    <xf numFmtId="0" fontId="8" fillId="4" borderId="4" applyNumberFormat="0" applyFont="1" applyFill="1" applyBorder="1" applyAlignment="1" applyProtection="0">
      <alignment vertical="bottom"/>
    </xf>
    <xf numFmtId="49" fontId="8" fillId="4" borderId="4" applyNumberFormat="1" applyFont="1" applyFill="1" applyBorder="1" applyAlignment="1" applyProtection="0">
      <alignment horizontal="center" vertical="bottom"/>
    </xf>
    <xf numFmtId="0" fontId="6" fillId="4" borderId="4" applyNumberFormat="0" applyFont="1" applyFill="1" applyBorder="1" applyAlignment="1" applyProtection="0">
      <alignment horizontal="center" vertical="bottom"/>
    </xf>
    <xf numFmtId="0" fontId="9" borderId="5" applyNumberFormat="0" applyFont="1" applyFill="0" applyBorder="1" applyAlignment="1" applyProtection="0">
      <alignment horizontal="center" vertical="bottom"/>
    </xf>
    <xf numFmtId="0" fontId="0" borderId="6" applyNumberFormat="0" applyFont="1" applyFill="0" applyBorder="1" applyAlignment="1" applyProtection="0">
      <alignment vertical="bottom"/>
    </xf>
    <xf numFmtId="49" fontId="10" fillId="4" borderId="4" applyNumberFormat="1" applyFont="1" applyFill="1" applyBorder="1" applyAlignment="1" applyProtection="0">
      <alignment horizontal="center" vertical="bottom"/>
    </xf>
    <xf numFmtId="0" fontId="11" borderId="7" applyNumberFormat="0" applyFont="1" applyFill="0" applyBorder="1" applyAlignment="1" applyProtection="0">
      <alignment vertical="bottom"/>
    </xf>
    <xf numFmtId="49" fontId="12" fillId="5" borderId="4" applyNumberFormat="1" applyFont="1" applyFill="1" applyBorder="1" applyAlignment="1" applyProtection="0">
      <alignment horizontal="center" vertical="bottom"/>
    </xf>
    <xf numFmtId="0" fontId="0" borderId="5" applyNumberFormat="0" applyFont="1" applyFill="0" applyBorder="1" applyAlignment="1" applyProtection="0">
      <alignment vertical="bottom"/>
    </xf>
    <xf numFmtId="49" fontId="12" fillId="5" borderId="3" applyNumberFormat="1" applyFont="1" applyFill="1" applyBorder="1" applyAlignment="1" applyProtection="0">
      <alignment horizontal="left" vertical="bottom"/>
    </xf>
    <xf numFmtId="0" fontId="12" fillId="5" borderId="4" applyNumberFormat="0" applyFont="1" applyFill="1" applyBorder="1" applyAlignment="1" applyProtection="0">
      <alignment horizontal="left" vertical="bottom"/>
    </xf>
    <xf numFmtId="0" fontId="0" fillId="5" borderId="4" applyNumberFormat="0" applyFont="1" applyFill="1" applyBorder="1" applyAlignment="1" applyProtection="0">
      <alignment vertical="bottom"/>
    </xf>
    <xf numFmtId="49" fontId="11" borderId="8" applyNumberFormat="1" applyFont="1" applyFill="0" applyBorder="1" applyAlignment="1" applyProtection="0">
      <alignment horizontal="center" vertical="bottom"/>
    </xf>
    <xf numFmtId="0" fontId="13" borderId="8" applyNumberFormat="0" applyFont="1" applyFill="0" applyBorder="1" applyAlignment="1" applyProtection="0">
      <alignment vertical="bottom"/>
    </xf>
    <xf numFmtId="0" fontId="0" borderId="8" applyNumberFormat="0" applyFont="1" applyFill="0" applyBorder="1" applyAlignment="1" applyProtection="0">
      <alignment vertical="bottom"/>
    </xf>
    <xf numFmtId="49" fontId="13" borderId="8" applyNumberFormat="1" applyFont="1" applyFill="0" applyBorder="1" applyAlignment="1" applyProtection="0">
      <alignment vertical="bottom"/>
    </xf>
    <xf numFmtId="0" fontId="10" borderId="9" applyNumberFormat="0" applyFont="1" applyFill="0" applyBorder="1" applyAlignment="1" applyProtection="0">
      <alignment vertical="bottom"/>
    </xf>
    <xf numFmtId="59" fontId="14" fillId="6" borderId="4" applyNumberFormat="1" applyFont="1" applyFill="1" applyBorder="1" applyAlignment="1" applyProtection="0">
      <alignment vertical="bottom"/>
    </xf>
    <xf numFmtId="0" fontId="13" borderId="5" applyNumberFormat="0" applyFont="1" applyFill="0" applyBorder="1" applyAlignment="1" applyProtection="0">
      <alignment vertical="bottom"/>
    </xf>
    <xf numFmtId="0" fontId="15" borderId="2" applyNumberFormat="0" applyFont="1" applyFill="0" applyBorder="1" applyAlignment="1" applyProtection="0">
      <alignment vertical="bottom"/>
    </xf>
    <xf numFmtId="59" fontId="13" borderId="2" applyNumberFormat="1" applyFont="1" applyFill="0" applyBorder="1" applyAlignment="1" applyProtection="0">
      <alignment vertical="bottom"/>
    </xf>
    <xf numFmtId="49" fontId="13" borderId="2" applyNumberFormat="1" applyFont="1" applyFill="0" applyBorder="1" applyAlignment="1" applyProtection="0">
      <alignment vertical="bottom"/>
    </xf>
    <xf numFmtId="0" fontId="10" borderId="2" applyNumberFormat="0" applyFont="1" applyFill="0" applyBorder="1" applyAlignment="1" applyProtection="0">
      <alignment vertical="bottom"/>
    </xf>
    <xf numFmtId="0" fontId="13" borderId="2" applyNumberFormat="0" applyFont="1" applyFill="0" applyBorder="1" applyAlignment="1" applyProtection="0">
      <alignment vertical="bottom"/>
    </xf>
    <xf numFmtId="59" fontId="13" borderId="8" applyNumberFormat="1" applyFont="1" applyFill="0" applyBorder="1" applyAlignment="1" applyProtection="0">
      <alignment vertical="bottom"/>
    </xf>
    <xf numFmtId="0" fontId="11" borderId="2" applyNumberFormat="0" applyFont="1" applyFill="0" applyBorder="1" applyAlignment="1" applyProtection="0">
      <alignment vertical="bottom"/>
    </xf>
    <xf numFmtId="0" fontId="16" borderId="2" applyNumberFormat="0" applyFont="1" applyFill="0" applyBorder="1" applyAlignment="1" applyProtection="0">
      <alignment vertical="bottom"/>
    </xf>
    <xf numFmtId="59" fontId="0" borderId="2" applyNumberFormat="1" applyFont="1" applyFill="0" applyBorder="1" applyAlignment="1" applyProtection="0">
      <alignment vertical="bottom"/>
    </xf>
    <xf numFmtId="0" fontId="13" borderId="1" applyNumberFormat="0" applyFont="1" applyFill="0" applyBorder="1" applyAlignment="1" applyProtection="0">
      <alignment vertical="bottom"/>
    </xf>
    <xf numFmtId="49" fontId="13" borderId="1" applyNumberFormat="1" applyFont="1" applyFill="0" applyBorder="1" applyAlignment="1" applyProtection="0">
      <alignment horizontal="left" vertical="bottom"/>
    </xf>
    <xf numFmtId="0" fontId="13" borderId="1" applyNumberFormat="0" applyFont="1" applyFill="0" applyBorder="1" applyAlignment="1" applyProtection="0">
      <alignment horizontal="left" vertical="bottom"/>
    </xf>
    <xf numFmtId="59" fontId="13" borderId="1" applyNumberFormat="1" applyFont="1" applyFill="0" applyBorder="1" applyAlignment="1" applyProtection="0">
      <alignment vertical="bottom"/>
    </xf>
    <xf numFmtId="49" fontId="17" fillId="6" borderId="4" applyNumberFormat="1" applyFont="1" applyFill="1" applyBorder="1" applyAlignment="1" applyProtection="0">
      <alignment vertical="bottom"/>
    </xf>
    <xf numFmtId="0" fontId="18" fillId="6" borderId="4" applyNumberFormat="0" applyFont="1" applyFill="1" applyBorder="1" applyAlignment="1" applyProtection="0">
      <alignment vertical="bottom"/>
    </xf>
    <xf numFmtId="0" fontId="19" borderId="5" applyNumberFormat="0" applyFont="1" applyFill="0" applyBorder="1" applyAlignment="1" applyProtection="0">
      <alignment vertical="bottom"/>
    </xf>
    <xf numFmtId="0" fontId="1" borderId="6" applyNumberFormat="0" applyFont="1" applyFill="0" applyBorder="1" applyAlignment="1" applyProtection="0">
      <alignment vertical="bottom"/>
    </xf>
    <xf numFmtId="0" fontId="14" borderId="10" applyNumberFormat="0" applyFont="1" applyFill="0" applyBorder="1" applyAlignment="1" applyProtection="0">
      <alignment vertical="bottom"/>
    </xf>
    <xf numFmtId="0" fontId="18" borderId="10" applyNumberFormat="0" applyFont="1" applyFill="0" applyBorder="1" applyAlignment="1" applyProtection="0">
      <alignment vertical="bottom"/>
    </xf>
    <xf numFmtId="59" fontId="14" borderId="10" applyNumberFormat="1" applyFont="1" applyFill="0" applyBorder="1" applyAlignment="1" applyProtection="0">
      <alignment vertical="bottom"/>
    </xf>
    <xf numFmtId="0" fontId="19" borderId="2" applyNumberFormat="0" applyFont="1" applyFill="0" applyBorder="1" applyAlignment="1" applyProtection="0">
      <alignment vertical="bottom"/>
    </xf>
    <xf numFmtId="0" fontId="1" borderId="2" applyNumberFormat="0" applyFont="1" applyFill="0" applyBorder="1" applyAlignment="1" applyProtection="0">
      <alignment vertical="bottom"/>
    </xf>
    <xf numFmtId="0" fontId="7" borderId="5" applyNumberFormat="0" applyFont="1" applyFill="0" applyBorder="1" applyAlignment="1" applyProtection="0">
      <alignment vertical="bottom"/>
    </xf>
    <xf numFmtId="49" fontId="6" borderId="8" applyNumberFormat="1" applyFont="1" applyFill="0" applyBorder="1" applyAlignment="1" applyProtection="0">
      <alignment vertical="bottom"/>
    </xf>
    <xf numFmtId="59" fontId="7" borderId="8" applyNumberFormat="1" applyFont="1" applyFill="0" applyBorder="1" applyAlignment="1" applyProtection="0">
      <alignment horizontal="center" vertical="bottom"/>
    </xf>
    <xf numFmtId="59" fontId="7" borderId="8" applyNumberFormat="1" applyFont="1" applyFill="0" applyBorder="1" applyAlignment="1" applyProtection="0">
      <alignment horizontal="left" vertical="bottom"/>
    </xf>
    <xf numFmtId="14" fontId="13" borderId="2" applyNumberFormat="1" applyFont="1" applyFill="0" applyBorder="1" applyAlignment="1" applyProtection="0">
      <alignment vertical="bottom"/>
    </xf>
    <xf numFmtId="59" fontId="10" borderId="2" applyNumberFormat="1" applyFont="1" applyFill="0" applyBorder="1" applyAlignment="1" applyProtection="0">
      <alignment vertical="bottom"/>
    </xf>
    <xf numFmtId="49" fontId="20" borderId="2" applyNumberFormat="1" applyFont="1" applyFill="0" applyBorder="1" applyAlignment="1" applyProtection="0">
      <alignment vertical="bottom"/>
    </xf>
    <xf numFmtId="49" fontId="13" borderId="2" applyNumberFormat="1" applyFont="1" applyFill="0" applyBorder="1" applyAlignment="1" applyProtection="0">
      <alignment horizontal="left" vertical="bottom"/>
    </xf>
    <xf numFmtId="0" fontId="13" borderId="2" applyNumberFormat="0" applyFont="1" applyFill="0" applyBorder="1" applyAlignment="1" applyProtection="0">
      <alignment horizontal="left" vertical="bottom"/>
    </xf>
    <xf numFmtId="49" fontId="6" borderId="2" applyNumberFormat="1" applyFont="1" applyFill="0" applyBorder="1" applyAlignment="1" applyProtection="0">
      <alignment vertical="bottom"/>
    </xf>
    <xf numFmtId="14" fontId="11" borderId="2" applyNumberFormat="1" applyFont="1" applyFill="0" applyBorder="1" applyAlignment="1" applyProtection="0">
      <alignment vertical="bottom"/>
    </xf>
    <xf numFmtId="0" fontId="21" borderId="2" applyNumberFormat="0" applyFont="1" applyFill="0" applyBorder="1" applyAlignment="1" applyProtection="0">
      <alignment vertical="bottom"/>
    </xf>
    <xf numFmtId="0" fontId="22" borderId="2" applyNumberFormat="0" applyFont="1" applyFill="0" applyBorder="1" applyAlignment="1" applyProtection="0">
      <alignment vertical="bottom"/>
    </xf>
    <xf numFmtId="0" fontId="7" borderId="1" applyNumberFormat="0" applyFont="1" applyFill="0" applyBorder="1" applyAlignment="1" applyProtection="0">
      <alignment vertical="bottom"/>
    </xf>
    <xf numFmtId="59" fontId="7" borderId="1" applyNumberFormat="1" applyFont="1" applyFill="0" applyBorder="1" applyAlignment="1" applyProtection="0">
      <alignment vertical="bottom"/>
    </xf>
    <xf numFmtId="49" fontId="14" fillId="6" borderId="4" applyNumberFormat="1" applyFont="1" applyFill="1" applyBorder="1" applyAlignment="1" applyProtection="0">
      <alignment vertical="bottom"/>
    </xf>
    <xf numFmtId="0" fontId="23" fillId="6" borderId="4" applyNumberFormat="0" applyFont="1" applyFill="1" applyBorder="1" applyAlignment="1" applyProtection="0">
      <alignment vertical="bottom"/>
    </xf>
    <xf numFmtId="0" fontId="8" fillId="6" borderId="4" applyNumberFormat="0" applyFont="1" applyFill="1" applyBorder="1" applyAlignment="1" applyProtection="0">
      <alignment vertical="bottom"/>
    </xf>
    <xf numFmtId="59" fontId="14" borderId="5" applyNumberFormat="1" applyFont="1" applyFill="0" applyBorder="1" applyAlignment="1" applyProtection="0">
      <alignment vertical="bottom"/>
    </xf>
    <xf numFmtId="59" fontId="14" borderId="6" applyNumberFormat="1" applyFont="1" applyFill="0" applyBorder="1" applyAlignment="1" applyProtection="0">
      <alignment vertical="bottom"/>
    </xf>
    <xf numFmtId="14" fontId="13" borderId="5" applyNumberFormat="1" applyFont="1" applyFill="0" applyBorder="1" applyAlignment="1" applyProtection="0">
      <alignment vertical="bottom"/>
    </xf>
    <xf numFmtId="0" fontId="7" borderId="8" applyNumberFormat="0" applyFont="1" applyFill="0" applyBorder="1" applyAlignment="1" applyProtection="0">
      <alignment vertical="bottom"/>
    </xf>
    <xf numFmtId="59" fontId="7" borderId="8" applyNumberFormat="1" applyFont="1" applyFill="0" applyBorder="1" applyAlignment="1" applyProtection="0">
      <alignment vertical="bottom"/>
    </xf>
    <xf numFmtId="0" fontId="24" borderId="8" applyNumberFormat="0" applyFont="1" applyFill="0" applyBorder="1" applyAlignment="1" applyProtection="0">
      <alignment vertical="bottom"/>
    </xf>
    <xf numFmtId="59" fontId="7" borderId="2" applyNumberFormat="1" applyFont="1" applyFill="0" applyBorder="1" applyAlignment="1" applyProtection="0">
      <alignment vertical="bottom"/>
    </xf>
    <xf numFmtId="0" fontId="0" applyNumberFormat="1" applyFont="1" applyFill="0" applyBorder="0" applyAlignment="1" applyProtection="0">
      <alignment vertical="bottom"/>
    </xf>
    <xf numFmtId="49" fontId="25" fillId="7" borderId="1" applyNumberFormat="1" applyFont="1" applyFill="1" applyBorder="1" applyAlignment="1" applyProtection="0">
      <alignment vertical="bottom"/>
    </xf>
    <xf numFmtId="0" fontId="0" fillId="7" borderId="1" applyNumberFormat="0" applyFont="1" applyFill="1" applyBorder="1" applyAlignment="1" applyProtection="0">
      <alignment vertical="bottom"/>
    </xf>
    <xf numFmtId="0" fontId="0" fillId="7" borderId="2" applyNumberFormat="0" applyFont="1" applyFill="1" applyBorder="1" applyAlignment="1" applyProtection="0">
      <alignment vertical="bottom"/>
    </xf>
    <xf numFmtId="49" fontId="26" fillId="5" borderId="3" applyNumberFormat="1" applyFont="1" applyFill="1" applyBorder="1" applyAlignment="1" applyProtection="0">
      <alignment horizontal="center" vertical="bottom"/>
    </xf>
    <xf numFmtId="0" fontId="26" fillId="5" borderId="4" applyNumberFormat="0" applyFont="1" applyFill="1" applyBorder="1" applyAlignment="1" applyProtection="0">
      <alignment horizontal="center" vertical="bottom"/>
    </xf>
    <xf numFmtId="0" fontId="0" fillId="7" borderId="5" applyNumberFormat="0" applyFont="1" applyFill="1" applyBorder="1" applyAlignment="1" applyProtection="0">
      <alignment vertical="bottom"/>
    </xf>
    <xf numFmtId="0" fontId="0" fillId="7" borderId="8" applyNumberFormat="0" applyFont="1" applyFill="1" applyBorder="1" applyAlignment="1" applyProtection="0">
      <alignment vertical="bottom"/>
    </xf>
    <xf numFmtId="0" fontId="0" fillId="7" borderId="9" applyNumberFormat="0" applyFont="1" applyFill="1" applyBorder="1" applyAlignment="1" applyProtection="0">
      <alignment vertical="bottom"/>
    </xf>
    <xf numFmtId="49" fontId="26" fillId="8" borderId="4" applyNumberFormat="1" applyFont="1" applyFill="1" applyBorder="1" applyAlignment="1" applyProtection="0">
      <alignment horizontal="center" vertical="bottom" wrapText="1"/>
    </xf>
    <xf numFmtId="0" fontId="25" fillId="7" borderId="11" applyNumberFormat="0" applyFont="1" applyFill="1" applyBorder="1" applyAlignment="1" applyProtection="0">
      <alignment horizontal="center" vertical="bottom"/>
    </xf>
    <xf numFmtId="49" fontId="8" fillId="7" borderId="11" applyNumberFormat="1" applyFont="1" applyFill="1" applyBorder="1" applyAlignment="1" applyProtection="0">
      <alignment horizontal="center" vertical="center" wrapText="1"/>
    </xf>
    <xf numFmtId="49" fontId="27" fillId="8" borderId="4" applyNumberFormat="1" applyFont="1" applyFill="1" applyBorder="1" applyAlignment="1" applyProtection="0">
      <alignment horizontal="center" vertical="bottom" wrapText="1"/>
    </xf>
    <xf numFmtId="49" fontId="27" fillId="8" borderId="4" applyNumberFormat="1" applyFont="1" applyFill="1" applyBorder="1" applyAlignment="1" applyProtection="0">
      <alignment horizontal="left" vertical="center" wrapText="1"/>
    </xf>
    <xf numFmtId="0" fontId="27" fillId="8" borderId="4" applyNumberFormat="0" applyFont="1" applyFill="1" applyBorder="1" applyAlignment="1" applyProtection="0">
      <alignment horizontal="left" vertical="center" wrapText="1"/>
    </xf>
    <xf numFmtId="49" fontId="0" fillId="7" borderId="2" applyNumberFormat="1" applyFont="1" applyFill="1" applyBorder="1" applyAlignment="1" applyProtection="0">
      <alignment vertical="bottom"/>
    </xf>
    <xf numFmtId="49" fontId="28" fillId="7" borderId="2" applyNumberFormat="1" applyFont="1" applyFill="1" applyBorder="1" applyAlignment="1" applyProtection="0">
      <alignment vertical="bottom"/>
    </xf>
    <xf numFmtId="0" fontId="0" fillId="7" borderId="6" applyNumberFormat="0" applyFont="1" applyFill="1" applyBorder="1" applyAlignment="1" applyProtection="0">
      <alignment vertical="bottom"/>
    </xf>
    <xf numFmtId="0" fontId="0" fillId="9" borderId="4" applyNumberFormat="0" applyFont="1" applyFill="1" applyBorder="1" applyAlignment="1" applyProtection="0">
      <alignment vertical="bottom"/>
    </xf>
    <xf numFmtId="59" fontId="0" fillId="7" borderId="2" applyNumberFormat="1" applyFont="1" applyFill="1" applyBorder="1" applyAlignment="1" applyProtection="0">
      <alignment vertical="bottom"/>
    </xf>
    <xf numFmtId="59" fontId="0" fillId="7" borderId="6" applyNumberFormat="1" applyFont="1" applyFill="1" applyBorder="1" applyAlignment="1" applyProtection="0">
      <alignment vertical="bottom"/>
    </xf>
    <xf numFmtId="59" fontId="0" fillId="9" borderId="4" applyNumberFormat="1" applyFont="1" applyFill="1" applyBorder="1" applyAlignment="1" applyProtection="0">
      <alignment vertical="bottom"/>
    </xf>
    <xf numFmtId="59" fontId="0" fillId="7" borderId="5" applyNumberFormat="1" applyFont="1" applyFill="1" applyBorder="1" applyAlignment="1" applyProtection="0">
      <alignment vertical="bottom"/>
    </xf>
    <xf numFmtId="59" fontId="0" fillId="7" borderId="12" applyNumberFormat="1" applyFont="1" applyFill="1" applyBorder="1" applyAlignment="1" applyProtection="0">
      <alignment vertical="bottom"/>
    </xf>
    <xf numFmtId="59" fontId="0" fillId="9" borderId="13" applyNumberFormat="1" applyFont="1" applyFill="1" applyBorder="1" applyAlignment="1" applyProtection="0">
      <alignment vertical="bottom"/>
    </xf>
    <xf numFmtId="49" fontId="29" fillId="7" borderId="2" applyNumberFormat="1" applyFont="1" applyFill="1" applyBorder="1" applyAlignment="1" applyProtection="0">
      <alignment vertical="bottom"/>
    </xf>
    <xf numFmtId="59" fontId="0" fillId="7" borderId="14" applyNumberFormat="1" applyFont="1" applyFill="1" applyBorder="1" applyAlignment="1" applyProtection="0">
      <alignment vertical="bottom"/>
    </xf>
    <xf numFmtId="49" fontId="25" fillId="7" borderId="6" applyNumberFormat="1" applyFont="1" applyFill="1" applyBorder="1" applyAlignment="1" applyProtection="0">
      <alignment horizontal="center" vertical="bottom" wrapText="1"/>
    </xf>
    <xf numFmtId="59" fontId="0" fillId="9" borderId="15" applyNumberFormat="1" applyFont="1" applyFill="1" applyBorder="1" applyAlignment="1" applyProtection="0">
      <alignment vertical="bottom"/>
    </xf>
    <xf numFmtId="49" fontId="25" fillId="7" borderId="5" applyNumberFormat="1" applyFont="1" applyFill="1" applyBorder="1" applyAlignment="1" applyProtection="0">
      <alignment horizontal="center"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9cc2e5"/>
      <rgbColor rgb="ffffffff"/>
      <rgbColor rgb="ffbdd6ee"/>
      <rgbColor rgb="ff444444"/>
      <rgbColor rgb="ff00b050"/>
      <rgbColor rgb="ff7f7f7f"/>
      <rgbColor rgb="ffd8d8d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52</v>
      </c>
      <c r="C11" s="3"/>
      <c r="D11" s="3"/>
    </row>
    <row r="12">
      <c r="B12" s="4"/>
      <c r="C12" t="s" s="4">
        <v>5</v>
      </c>
      <c r="D12" t="s" s="5">
        <v>52</v>
      </c>
    </row>
  </sheetData>
  <mergeCells count="1">
    <mergeCell ref="B3:D3"/>
  </mergeCells>
  <hyperlinks>
    <hyperlink ref="D10" location="'Budget'!R1C1" tooltip="" display="Budget"/>
    <hyperlink ref="D12" location="'Financial Report'!R1C1" tooltip="" display="Financial Report"/>
  </hyperlinks>
</worksheet>
</file>

<file path=xl/worksheets/sheet2.xml><?xml version="1.0" encoding="utf-8"?>
<worksheet xmlns:r="http://schemas.openxmlformats.org/officeDocument/2006/relationships" xmlns="http://schemas.openxmlformats.org/spreadsheetml/2006/main">
  <sheetPr>
    <pageSetUpPr fitToPage="1"/>
  </sheetPr>
  <dimension ref="A1:L52"/>
  <sheetViews>
    <sheetView workbookViewId="0" showGridLines="0" defaultGridColor="1"/>
  </sheetViews>
  <sheetFormatPr defaultColWidth="8.83333" defaultRowHeight="14.5" customHeight="1" outlineLevelRow="0" outlineLevelCol="0"/>
  <cols>
    <col min="1" max="1" width="2.85156" style="6" customWidth="1"/>
    <col min="2" max="2" width="4.85156" style="6" customWidth="1"/>
    <col min="3" max="3" width="8.85156" style="6" customWidth="1"/>
    <col min="4" max="4" width="43.6719" style="6" customWidth="1"/>
    <col min="5" max="5" width="18.6719" style="6" customWidth="1"/>
    <col min="6" max="6" width="3.5" style="6" customWidth="1"/>
    <col min="7" max="7" width="3.35156" style="6" customWidth="1"/>
    <col min="8" max="8" width="17.6719" style="6" customWidth="1"/>
    <col min="9" max="9" width="50.1719" style="6" customWidth="1"/>
    <col min="10" max="10" width="13.8516" style="6" customWidth="1"/>
    <col min="11" max="11" width="8.85156" style="6" customWidth="1"/>
    <col min="12" max="12" width="15.5" style="6" customWidth="1"/>
    <col min="13" max="16384" width="8.85156" style="6" customWidth="1"/>
  </cols>
  <sheetData>
    <row r="1" ht="16" customHeight="1">
      <c r="A1" s="7"/>
      <c r="B1" t="s" s="8">
        <v>6</v>
      </c>
      <c r="C1" s="9"/>
      <c r="D1" s="9"/>
      <c r="E1" s="9"/>
      <c r="F1" s="10"/>
      <c r="G1" s="11"/>
      <c r="H1" s="7"/>
      <c r="I1" s="11"/>
      <c r="J1" s="7"/>
      <c r="K1" s="11"/>
      <c r="L1" s="11"/>
    </row>
    <row r="2" ht="15.5" customHeight="1">
      <c r="A2" s="12"/>
      <c r="B2" s="13"/>
      <c r="C2" s="13"/>
      <c r="D2" t="s" s="14">
        <v>7</v>
      </c>
      <c r="E2" s="15"/>
      <c r="F2" s="16"/>
      <c r="G2" s="17"/>
      <c r="H2" t="s" s="18">
        <v>8</v>
      </c>
      <c r="I2" s="19"/>
      <c r="J2" t="s" s="20">
        <v>9</v>
      </c>
      <c r="K2" s="21"/>
      <c r="L2" s="11"/>
    </row>
    <row r="3" ht="16" customHeight="1">
      <c r="A3" t="s" s="22">
        <v>10</v>
      </c>
      <c r="B3" s="23"/>
      <c r="C3" s="23"/>
      <c r="D3" s="23"/>
      <c r="E3" s="24"/>
      <c r="F3" s="16"/>
      <c r="G3" s="11"/>
      <c r="H3" t="s" s="25">
        <v>11</v>
      </c>
      <c r="I3" s="11"/>
      <c r="J3" s="26"/>
      <c r="K3" s="11"/>
      <c r="L3" s="11"/>
    </row>
    <row r="4" ht="16" customHeight="1">
      <c r="A4" s="27"/>
      <c r="B4" t="s" s="28">
        <v>12</v>
      </c>
      <c r="C4" s="26"/>
      <c r="D4" s="29"/>
      <c r="E4" s="30">
        <v>32867.65</v>
      </c>
      <c r="F4" s="31"/>
      <c r="G4" s="32"/>
      <c r="H4" s="33">
        <v>0</v>
      </c>
      <c r="I4" s="11"/>
      <c r="J4" s="33">
        <f>H4-E4</f>
        <v>-32867.65</v>
      </c>
      <c r="K4" s="11"/>
      <c r="L4" s="11"/>
    </row>
    <row r="5" ht="16" customHeight="1">
      <c r="A5" s="11"/>
      <c r="B5" t="s" s="34">
        <v>13</v>
      </c>
      <c r="C5" s="35"/>
      <c r="D5" s="36"/>
      <c r="E5" s="37"/>
      <c r="F5" s="36"/>
      <c r="G5" s="32"/>
      <c r="H5" s="33"/>
      <c r="I5" s="38"/>
      <c r="J5" s="33"/>
      <c r="K5" s="11"/>
      <c r="L5" s="11"/>
    </row>
    <row r="6" ht="16" customHeight="1">
      <c r="A6" s="11"/>
      <c r="B6" s="36"/>
      <c r="C6" t="s" s="34">
        <v>14</v>
      </c>
      <c r="D6" s="36"/>
      <c r="E6" s="33">
        <v>28375</v>
      </c>
      <c r="F6" s="36"/>
      <c r="G6" s="32"/>
      <c r="H6" s="33">
        <v>0</v>
      </c>
      <c r="I6" s="39"/>
      <c r="J6" s="33">
        <f>H6-E6</f>
        <v>-28375</v>
      </c>
      <c r="K6" s="11"/>
      <c r="L6" s="40"/>
    </row>
    <row r="7" ht="16" customHeight="1">
      <c r="A7" s="11"/>
      <c r="B7" s="36"/>
      <c r="C7" t="s" s="34">
        <v>15</v>
      </c>
      <c r="D7" s="36"/>
      <c r="E7" s="33">
        <v>0</v>
      </c>
      <c r="F7" s="36"/>
      <c r="G7" s="32"/>
      <c r="H7" s="33">
        <v>0</v>
      </c>
      <c r="I7" s="11"/>
      <c r="J7" s="33">
        <f>H7-E7</f>
        <v>0</v>
      </c>
      <c r="K7" s="11"/>
      <c r="L7" s="11"/>
    </row>
    <row r="8" ht="16" customHeight="1">
      <c r="A8" s="11"/>
      <c r="B8" s="36"/>
      <c r="C8" t="s" s="34">
        <v>16</v>
      </c>
      <c r="D8" s="36"/>
      <c r="E8" s="33">
        <v>0</v>
      </c>
      <c r="F8" s="36"/>
      <c r="G8" s="32"/>
      <c r="H8" s="33">
        <v>0</v>
      </c>
      <c r="I8" s="38"/>
      <c r="J8" s="33">
        <f>H8-E8</f>
        <v>0</v>
      </c>
      <c r="K8" s="11"/>
      <c r="L8" s="11"/>
    </row>
    <row r="9" ht="16" customHeight="1">
      <c r="A9" s="11"/>
      <c r="B9" s="41"/>
      <c r="C9" t="s" s="42">
        <v>17</v>
      </c>
      <c r="D9" s="43"/>
      <c r="E9" s="44">
        <v>0</v>
      </c>
      <c r="F9" s="36"/>
      <c r="G9" s="32"/>
      <c r="H9" s="44">
        <v>0</v>
      </c>
      <c r="I9" s="38"/>
      <c r="J9" s="33"/>
      <c r="K9" s="11"/>
      <c r="L9" s="11"/>
    </row>
    <row r="10" ht="15.5" customHeight="1">
      <c r="A10" s="17"/>
      <c r="B10" t="s" s="45">
        <v>18</v>
      </c>
      <c r="C10" s="46"/>
      <c r="D10" s="46"/>
      <c r="E10" s="30">
        <f>SUM(E4:E9)</f>
        <v>61242.65</v>
      </c>
      <c r="F10" s="47"/>
      <c r="G10" s="48"/>
      <c r="H10" s="30">
        <f>SUM(H4:H9)</f>
        <v>0</v>
      </c>
      <c r="I10" s="21"/>
      <c r="J10" s="33">
        <f>H10-E10</f>
        <v>-61242.65</v>
      </c>
      <c r="K10" s="11"/>
      <c r="L10" s="11"/>
    </row>
    <row r="11" ht="15.5" customHeight="1">
      <c r="A11" s="7"/>
      <c r="B11" s="49"/>
      <c r="C11" s="50"/>
      <c r="D11" s="50"/>
      <c r="E11" s="51"/>
      <c r="F11" s="52"/>
      <c r="G11" s="53"/>
      <c r="H11" s="51"/>
      <c r="I11" s="11"/>
      <c r="J11" s="33"/>
      <c r="K11" s="11"/>
      <c r="L11" s="11"/>
    </row>
    <row r="12" ht="16" customHeight="1">
      <c r="A12" t="s" s="22">
        <v>19</v>
      </c>
      <c r="B12" s="23"/>
      <c r="C12" s="23"/>
      <c r="D12" s="23"/>
      <c r="E12" s="24"/>
      <c r="F12" s="54"/>
      <c r="G12" s="17"/>
      <c r="H12" s="24"/>
      <c r="I12" s="21"/>
      <c r="J12" s="33"/>
      <c r="K12" s="11"/>
      <c r="L12" s="11"/>
    </row>
    <row r="13" ht="16" customHeight="1">
      <c r="A13" s="27"/>
      <c r="B13" t="s" s="55">
        <v>20</v>
      </c>
      <c r="C13" s="26"/>
      <c r="D13" s="26"/>
      <c r="E13" s="56"/>
      <c r="F13" s="10"/>
      <c r="G13" s="11"/>
      <c r="H13" s="57"/>
      <c r="I13" s="11"/>
      <c r="J13" s="33"/>
      <c r="K13" s="11"/>
      <c r="L13" s="11"/>
    </row>
    <row r="14" ht="16" customHeight="1">
      <c r="A14" s="11"/>
      <c r="B14" s="10"/>
      <c r="C14" t="s" s="34">
        <v>21</v>
      </c>
      <c r="D14" s="58"/>
      <c r="E14" s="33">
        <v>3000</v>
      </c>
      <c r="F14" s="36"/>
      <c r="G14" s="32"/>
      <c r="H14" s="59">
        <v>0</v>
      </c>
      <c r="I14" s="58"/>
      <c r="J14" s="33">
        <f>H14-E14</f>
        <v>-3000</v>
      </c>
      <c r="K14" s="11"/>
      <c r="L14" t="s" s="60">
        <v>22</v>
      </c>
    </row>
    <row r="15" ht="16" customHeight="1">
      <c r="A15" s="11"/>
      <c r="B15" s="10"/>
      <c r="C15" t="s" s="34">
        <v>23</v>
      </c>
      <c r="D15" s="58"/>
      <c r="E15" s="33">
        <v>19000</v>
      </c>
      <c r="F15" s="36"/>
      <c r="G15" s="32"/>
      <c r="H15" s="59">
        <v>0</v>
      </c>
      <c r="I15" s="39"/>
      <c r="J15" s="33">
        <f>H15-E15</f>
        <v>-19000</v>
      </c>
      <c r="K15" s="11"/>
      <c r="L15" s="11"/>
    </row>
    <row r="16" ht="16" customHeight="1">
      <c r="A16" s="11"/>
      <c r="B16" s="10"/>
      <c r="C16" t="s" s="34">
        <v>24</v>
      </c>
      <c r="D16" s="58"/>
      <c r="E16" s="33">
        <v>400</v>
      </c>
      <c r="F16" s="36"/>
      <c r="G16" s="32"/>
      <c r="H16" s="59">
        <v>0</v>
      </c>
      <c r="I16" s="11"/>
      <c r="J16" s="33">
        <f>H16-E16</f>
        <v>-400</v>
      </c>
      <c r="K16" s="11"/>
      <c r="L16" s="11"/>
    </row>
    <row r="17" ht="14.5" customHeight="1">
      <c r="A17" s="11"/>
      <c r="B17" s="10"/>
      <c r="C17" t="s" s="61">
        <v>17</v>
      </c>
      <c r="D17" s="62"/>
      <c r="E17" s="33">
        <v>0</v>
      </c>
      <c r="F17" s="36"/>
      <c r="G17" s="32"/>
      <c r="H17" s="59">
        <v>0</v>
      </c>
      <c r="I17" s="11"/>
      <c r="J17" s="33">
        <f>H17-E17</f>
        <v>0</v>
      </c>
      <c r="K17" s="11"/>
      <c r="L17" s="11"/>
    </row>
    <row r="18" ht="16" customHeight="1">
      <c r="A18" s="11"/>
      <c r="B18" t="s" s="63">
        <v>25</v>
      </c>
      <c r="C18" s="36"/>
      <c r="D18" s="36"/>
      <c r="E18" s="33"/>
      <c r="F18" s="36"/>
      <c r="G18" s="32"/>
      <c r="H18" s="59"/>
      <c r="I18" s="11"/>
      <c r="J18" s="33"/>
      <c r="K18" s="11"/>
      <c r="L18" s="11"/>
    </row>
    <row r="19" ht="16" customHeight="1">
      <c r="A19" s="11"/>
      <c r="B19" s="10"/>
      <c r="C19" t="s" s="34">
        <v>26</v>
      </c>
      <c r="D19" s="36"/>
      <c r="E19" s="33">
        <v>1000</v>
      </c>
      <c r="F19" s="36"/>
      <c r="G19" s="32"/>
      <c r="H19" s="59">
        <v>0</v>
      </c>
      <c r="I19" s="11"/>
      <c r="J19" s="33">
        <f>H19-E19</f>
        <v>-1000</v>
      </c>
      <c r="K19" s="11"/>
      <c r="L19" s="11"/>
    </row>
    <row r="20" ht="16" customHeight="1">
      <c r="A20" s="11"/>
      <c r="B20" t="s" s="63">
        <v>27</v>
      </c>
      <c r="C20" s="36"/>
      <c r="D20" s="36"/>
      <c r="E20" s="33"/>
      <c r="F20" s="36"/>
      <c r="G20" s="32"/>
      <c r="H20" s="59"/>
      <c r="I20" s="11"/>
      <c r="J20" s="33"/>
      <c r="K20" s="11"/>
      <c r="L20" s="11"/>
    </row>
    <row r="21" ht="16" customHeight="1">
      <c r="A21" s="11"/>
      <c r="B21" s="10"/>
      <c r="C21" t="s" s="34">
        <v>26</v>
      </c>
      <c r="D21" s="58"/>
      <c r="E21" s="33">
        <v>500</v>
      </c>
      <c r="F21" s="36"/>
      <c r="G21" s="32"/>
      <c r="H21" s="59">
        <v>0</v>
      </c>
      <c r="I21" s="11"/>
      <c r="J21" s="33">
        <f>H21-E21</f>
        <v>-500</v>
      </c>
      <c r="K21" s="11"/>
      <c r="L21" s="11"/>
    </row>
    <row r="22" ht="16" customHeight="1">
      <c r="A22" s="11"/>
      <c r="B22" t="s" s="63">
        <v>28</v>
      </c>
      <c r="C22" s="36"/>
      <c r="D22" s="36"/>
      <c r="E22" s="33"/>
      <c r="F22" s="36"/>
      <c r="G22" s="32"/>
      <c r="H22" s="59"/>
      <c r="I22" s="11"/>
      <c r="J22" s="33"/>
      <c r="K22" s="11"/>
      <c r="L22" s="11"/>
    </row>
    <row r="23" ht="16" customHeight="1">
      <c r="A23" s="11"/>
      <c r="B23" s="10"/>
      <c r="C23" t="s" s="34">
        <v>29</v>
      </c>
      <c r="D23" s="58"/>
      <c r="E23" s="33">
        <v>3400</v>
      </c>
      <c r="F23" s="36"/>
      <c r="G23" s="32"/>
      <c r="H23" s="59">
        <v>0</v>
      </c>
      <c r="I23" s="64"/>
      <c r="J23" s="33">
        <f>H23-E23</f>
        <v>-3400</v>
      </c>
      <c r="K23" s="11"/>
      <c r="L23" s="11"/>
    </row>
    <row r="24" ht="16" customHeight="1">
      <c r="A24" s="11"/>
      <c r="B24" s="10"/>
      <c r="C24" t="s" s="34">
        <v>30</v>
      </c>
      <c r="D24" s="58"/>
      <c r="E24" s="33">
        <v>3200</v>
      </c>
      <c r="F24" s="36"/>
      <c r="G24" s="32"/>
      <c r="H24" s="59">
        <v>0</v>
      </c>
      <c r="I24" s="11"/>
      <c r="J24" s="33">
        <f>H24-E24</f>
        <v>-3200</v>
      </c>
      <c r="K24" s="11"/>
      <c r="L24" s="11"/>
    </row>
    <row r="25" ht="16" customHeight="1">
      <c r="A25" s="11"/>
      <c r="B25" s="10"/>
      <c r="C25" t="s" s="34">
        <v>31</v>
      </c>
      <c r="D25" s="36"/>
      <c r="E25" s="33">
        <v>20</v>
      </c>
      <c r="F25" s="36"/>
      <c r="G25" s="32"/>
      <c r="H25" s="59">
        <v>0</v>
      </c>
      <c r="I25" s="65"/>
      <c r="J25" s="33">
        <f>H25-E25</f>
        <v>-20</v>
      </c>
      <c r="K25" s="11"/>
      <c r="L25" s="11"/>
    </row>
    <row r="26" ht="16" customHeight="1">
      <c r="A26" s="11"/>
      <c r="B26" t="s" s="63">
        <v>32</v>
      </c>
      <c r="C26" s="36"/>
      <c r="D26" s="36"/>
      <c r="E26" s="33"/>
      <c r="F26" s="36"/>
      <c r="G26" s="32"/>
      <c r="H26" s="59"/>
      <c r="I26" s="11"/>
      <c r="J26" s="33"/>
      <c r="K26" s="11"/>
      <c r="L26" s="11"/>
    </row>
    <row r="27" ht="16" customHeight="1">
      <c r="A27" s="11"/>
      <c r="B27" s="10"/>
      <c r="C27" t="s" s="34">
        <v>33</v>
      </c>
      <c r="D27" s="36"/>
      <c r="E27" s="33">
        <v>4000</v>
      </c>
      <c r="F27" s="36"/>
      <c r="G27" s="32"/>
      <c r="H27" s="59">
        <v>0</v>
      </c>
      <c r="I27" s="11"/>
      <c r="J27" s="33">
        <f>H27-E27</f>
        <v>-4000</v>
      </c>
      <c r="K27" s="11"/>
      <c r="L27" s="11"/>
    </row>
    <row r="28" ht="16" customHeight="1">
      <c r="A28" s="11"/>
      <c r="B28" t="s" s="63">
        <v>34</v>
      </c>
      <c r="C28" s="36"/>
      <c r="D28" s="36"/>
      <c r="E28" s="33"/>
      <c r="F28" s="36"/>
      <c r="G28" s="32"/>
      <c r="H28" s="59"/>
      <c r="I28" s="11"/>
      <c r="J28" s="33"/>
      <c r="K28" s="11"/>
      <c r="L28" s="11"/>
    </row>
    <row r="29" ht="16" customHeight="1">
      <c r="A29" s="11"/>
      <c r="B29" s="10"/>
      <c r="C29" t="s" s="34">
        <v>35</v>
      </c>
      <c r="D29" s="58"/>
      <c r="E29" s="33">
        <v>200</v>
      </c>
      <c r="F29" s="36"/>
      <c r="G29" s="32"/>
      <c r="H29" s="59">
        <v>0</v>
      </c>
      <c r="I29" s="11"/>
      <c r="J29" s="33">
        <f>H29-E29</f>
        <v>-200</v>
      </c>
      <c r="K29" s="11"/>
      <c r="L29" s="11"/>
    </row>
    <row r="30" ht="16" customHeight="1">
      <c r="A30" s="11"/>
      <c r="B30" s="10"/>
      <c r="C30" t="s" s="34">
        <v>36</v>
      </c>
      <c r="D30" s="58"/>
      <c r="E30" s="33">
        <v>80</v>
      </c>
      <c r="F30" s="36"/>
      <c r="G30" s="32"/>
      <c r="H30" s="59">
        <v>0</v>
      </c>
      <c r="I30" s="11"/>
      <c r="J30" s="33">
        <f>H30-E30</f>
        <v>-80</v>
      </c>
      <c r="K30" s="11"/>
      <c r="L30" s="11"/>
    </row>
    <row r="31" ht="16" customHeight="1">
      <c r="A31" s="11"/>
      <c r="B31" s="10"/>
      <c r="C31" t="s" s="34">
        <v>37</v>
      </c>
      <c r="D31" s="58"/>
      <c r="E31" s="33">
        <v>25</v>
      </c>
      <c r="F31" s="36"/>
      <c r="G31" s="32"/>
      <c r="H31" s="59">
        <v>0</v>
      </c>
      <c r="I31" s="11"/>
      <c r="J31" s="33">
        <f>H31-E31</f>
        <v>-25</v>
      </c>
      <c r="K31" s="11"/>
      <c r="L31" s="11"/>
    </row>
    <row r="32" ht="16" customHeight="1">
      <c r="A32" s="11"/>
      <c r="B32" t="s" s="63">
        <v>38</v>
      </c>
      <c r="C32" s="36"/>
      <c r="D32" s="36"/>
      <c r="E32" s="33"/>
      <c r="F32" s="36"/>
      <c r="G32" s="32"/>
      <c r="H32" s="59"/>
      <c r="I32" s="11"/>
      <c r="J32" s="33"/>
      <c r="K32" s="11"/>
      <c r="L32" s="11"/>
    </row>
    <row r="33" ht="16" customHeight="1">
      <c r="A33" s="11"/>
      <c r="B33" s="10"/>
      <c r="C33" t="s" s="34">
        <v>39</v>
      </c>
      <c r="D33" s="58"/>
      <c r="E33" s="33">
        <v>340</v>
      </c>
      <c r="F33" s="36"/>
      <c r="G33" s="32"/>
      <c r="H33" s="59">
        <v>0</v>
      </c>
      <c r="I33" s="11"/>
      <c r="J33" s="33">
        <f>H33-E33</f>
        <v>-340</v>
      </c>
      <c r="K33" s="11"/>
      <c r="L33" s="11"/>
    </row>
    <row r="34" ht="16" customHeight="1">
      <c r="A34" s="11"/>
      <c r="B34" s="10"/>
      <c r="C34" t="s" s="34">
        <v>40</v>
      </c>
      <c r="D34" s="58"/>
      <c r="E34" s="33">
        <v>200</v>
      </c>
      <c r="F34" s="36"/>
      <c r="G34" s="32"/>
      <c r="H34" s="59">
        <v>0</v>
      </c>
      <c r="I34" s="11"/>
      <c r="J34" s="33">
        <f>H34-E34</f>
        <v>-200</v>
      </c>
      <c r="K34" s="11"/>
      <c r="L34" s="11"/>
    </row>
    <row r="35" ht="16" customHeight="1">
      <c r="A35" s="11"/>
      <c r="B35" t="s" s="63">
        <v>41</v>
      </c>
      <c r="C35" s="36"/>
      <c r="D35" s="36"/>
      <c r="E35" s="33"/>
      <c r="F35" s="36"/>
      <c r="G35" s="32"/>
      <c r="H35" s="59"/>
      <c r="I35" s="11"/>
      <c r="J35" s="33"/>
      <c r="K35" s="11"/>
      <c r="L35" s="11"/>
    </row>
    <row r="36" ht="16" customHeight="1">
      <c r="A36" s="11"/>
      <c r="B36" s="10"/>
      <c r="C36" t="s" s="34">
        <v>42</v>
      </c>
      <c r="D36" s="58"/>
      <c r="E36" s="33">
        <v>150</v>
      </c>
      <c r="F36" s="36"/>
      <c r="G36" s="32"/>
      <c r="H36" s="59">
        <v>0</v>
      </c>
      <c r="I36" s="39"/>
      <c r="J36" s="33">
        <f>H36-E36</f>
        <v>-150</v>
      </c>
      <c r="K36" s="11"/>
      <c r="L36" s="11"/>
    </row>
    <row r="37" ht="16" customHeight="1">
      <c r="A37" s="11"/>
      <c r="B37" s="10"/>
      <c r="C37" t="s" s="34">
        <v>43</v>
      </c>
      <c r="D37" s="58"/>
      <c r="E37" s="33">
        <v>150</v>
      </c>
      <c r="F37" s="36"/>
      <c r="G37" s="32"/>
      <c r="H37" s="59">
        <v>0</v>
      </c>
      <c r="I37" s="66"/>
      <c r="J37" s="33">
        <f>H37-E37</f>
        <v>-150</v>
      </c>
      <c r="K37" s="11"/>
      <c r="L37" s="11"/>
    </row>
    <row r="38" ht="16" customHeight="1">
      <c r="A38" s="11"/>
      <c r="B38" s="10"/>
      <c r="C38" t="s" s="34">
        <v>44</v>
      </c>
      <c r="D38" s="36"/>
      <c r="E38" s="33">
        <v>150</v>
      </c>
      <c r="F38" s="36"/>
      <c r="G38" s="32"/>
      <c r="H38" s="59">
        <v>0</v>
      </c>
      <c r="I38" s="65"/>
      <c r="J38" s="33">
        <f>H38-E38</f>
        <v>-150</v>
      </c>
      <c r="K38" s="11"/>
      <c r="L38" s="11"/>
    </row>
    <row r="39" ht="16" customHeight="1">
      <c r="A39" s="11"/>
      <c r="B39" s="10"/>
      <c r="C39" t="s" s="34">
        <v>45</v>
      </c>
      <c r="D39" s="36"/>
      <c r="E39" s="33">
        <v>500</v>
      </c>
      <c r="F39" s="36"/>
      <c r="G39" s="32"/>
      <c r="H39" s="59">
        <v>0</v>
      </c>
      <c r="I39" s="11"/>
      <c r="J39" s="33">
        <f>H39-E39</f>
        <v>-500</v>
      </c>
      <c r="K39" s="11"/>
      <c r="L39" s="11"/>
    </row>
    <row r="40" ht="16" customHeight="1">
      <c r="A40" s="11"/>
      <c r="B40" t="s" s="63">
        <v>46</v>
      </c>
      <c r="C40" s="36"/>
      <c r="D40" s="36"/>
      <c r="E40" s="33"/>
      <c r="F40" s="36"/>
      <c r="G40" s="32"/>
      <c r="H40" s="59"/>
      <c r="I40" s="11"/>
      <c r="J40" s="33"/>
      <c r="K40" s="11"/>
      <c r="L40" s="11"/>
    </row>
    <row r="41" ht="16" customHeight="1">
      <c r="A41" s="11"/>
      <c r="B41" s="10"/>
      <c r="C41" t="s" s="34">
        <v>47</v>
      </c>
      <c r="D41" s="36"/>
      <c r="E41" s="33">
        <v>20</v>
      </c>
      <c r="F41" s="36"/>
      <c r="G41" s="32"/>
      <c r="H41" s="59">
        <v>0</v>
      </c>
      <c r="I41" s="39"/>
      <c r="J41" s="33">
        <f>H41-E41</f>
        <v>-20</v>
      </c>
      <c r="K41" s="11"/>
      <c r="L41" s="11"/>
    </row>
    <row r="42" ht="16" customHeight="1">
      <c r="A42" s="11"/>
      <c r="B42" s="10"/>
      <c r="C42" t="s" s="34">
        <v>48</v>
      </c>
      <c r="D42" s="36"/>
      <c r="E42" s="33">
        <v>120</v>
      </c>
      <c r="F42" s="36"/>
      <c r="G42" s="32"/>
      <c r="H42" s="59">
        <v>0</v>
      </c>
      <c r="I42" s="65"/>
      <c r="J42" s="33">
        <f>H42-E42</f>
        <v>-120</v>
      </c>
      <c r="K42" s="11"/>
      <c r="L42" s="11"/>
    </row>
    <row r="43" ht="16" customHeight="1">
      <c r="A43" s="11"/>
      <c r="B43" t="s" s="63">
        <v>49</v>
      </c>
      <c r="C43" s="36"/>
      <c r="D43" s="36"/>
      <c r="E43" s="33"/>
      <c r="F43" s="36"/>
      <c r="G43" s="32"/>
      <c r="H43" s="59"/>
      <c r="I43" s="11"/>
      <c r="J43" s="33"/>
      <c r="K43" s="11"/>
      <c r="L43" s="11"/>
    </row>
    <row r="44" ht="16" customHeight="1">
      <c r="A44" s="11"/>
      <c r="B44" s="10"/>
      <c r="C44" t="s" s="34">
        <v>49</v>
      </c>
      <c r="D44" s="36"/>
      <c r="E44" s="33">
        <v>100</v>
      </c>
      <c r="F44" s="36"/>
      <c r="G44" s="32"/>
      <c r="H44" s="59">
        <v>0</v>
      </c>
      <c r="I44" s="11"/>
      <c r="J44" s="33">
        <f>H44-E44</f>
        <v>-100</v>
      </c>
      <c r="K44" s="11"/>
      <c r="L44" s="11"/>
    </row>
    <row r="45" ht="16" customHeight="1">
      <c r="A45" s="11"/>
      <c r="B45" s="67"/>
      <c r="C45" s="67"/>
      <c r="D45" s="67"/>
      <c r="E45" s="68"/>
      <c r="F45" s="10"/>
      <c r="G45" s="11"/>
      <c r="H45" s="68"/>
      <c r="I45" s="11"/>
      <c r="J45" s="33"/>
      <c r="K45" s="11"/>
      <c r="L45" s="11"/>
    </row>
    <row r="46" ht="15.5" customHeight="1">
      <c r="A46" s="17"/>
      <c r="B46" t="s" s="69">
        <v>50</v>
      </c>
      <c r="C46" s="70"/>
      <c r="D46" s="71"/>
      <c r="E46" s="30">
        <f>SUM(E14:E45)</f>
        <v>36555</v>
      </c>
      <c r="F46" s="72"/>
      <c r="G46" s="73"/>
      <c r="H46" s="30">
        <f>SUM(H14:H45)</f>
        <v>0</v>
      </c>
      <c r="I46" s="74"/>
      <c r="J46" s="33">
        <f>H46-E46</f>
        <v>-36555</v>
      </c>
      <c r="K46" s="11"/>
      <c r="L46" s="11"/>
    </row>
    <row r="47" ht="16" customHeight="1">
      <c r="A47" s="11"/>
      <c r="B47" s="75"/>
      <c r="C47" s="75"/>
      <c r="D47" s="75"/>
      <c r="E47" s="76"/>
      <c r="F47" s="10"/>
      <c r="G47" s="11"/>
      <c r="H47" s="77"/>
      <c r="I47" s="11"/>
      <c r="J47" s="33"/>
      <c r="K47" s="11"/>
      <c r="L47" s="11"/>
    </row>
    <row r="48" ht="16" customHeight="1">
      <c r="A48" s="11"/>
      <c r="B48" s="67"/>
      <c r="C48" s="67"/>
      <c r="D48" s="67"/>
      <c r="E48" s="68"/>
      <c r="F48" s="10"/>
      <c r="G48" s="11"/>
      <c r="H48" s="7"/>
      <c r="I48" s="11"/>
      <c r="J48" s="33"/>
      <c r="K48" s="11"/>
      <c r="L48" s="11"/>
    </row>
    <row r="49" ht="15.5" customHeight="1">
      <c r="A49" s="17"/>
      <c r="B49" t="s" s="69">
        <v>51</v>
      </c>
      <c r="C49" s="70"/>
      <c r="D49" s="70"/>
      <c r="E49" s="30">
        <f>E10-E46</f>
        <v>24687.65</v>
      </c>
      <c r="F49" s="47"/>
      <c r="G49" s="48"/>
      <c r="H49" s="30">
        <f>H10-H46</f>
        <v>0</v>
      </c>
      <c r="I49" s="21"/>
      <c r="J49" s="33">
        <f>H49-E49</f>
        <v>-24687.65</v>
      </c>
      <c r="K49" s="11"/>
      <c r="L49" s="11"/>
    </row>
    <row r="50" ht="16" customHeight="1">
      <c r="A50" s="11"/>
      <c r="B50" s="75"/>
      <c r="C50" s="75"/>
      <c r="D50" s="75"/>
      <c r="E50" s="76"/>
      <c r="F50" s="10"/>
      <c r="G50" s="11"/>
      <c r="H50" s="27"/>
      <c r="I50" s="11"/>
      <c r="J50" s="36"/>
      <c r="K50" s="11"/>
      <c r="L50" s="11"/>
    </row>
    <row r="51" ht="16" customHeight="1">
      <c r="A51" s="11"/>
      <c r="B51" s="10"/>
      <c r="C51" s="10"/>
      <c r="D51" s="10"/>
      <c r="E51" s="78"/>
      <c r="F51" s="10"/>
      <c r="G51" s="11"/>
      <c r="H51" s="11"/>
      <c r="I51" s="11"/>
      <c r="J51" s="36"/>
      <c r="K51" s="11"/>
      <c r="L51" s="11"/>
    </row>
    <row r="52" ht="16" customHeight="1">
      <c r="A52" s="11"/>
      <c r="B52" s="11"/>
      <c r="C52" s="11"/>
      <c r="D52" s="11"/>
      <c r="E52" s="11"/>
      <c r="F52" s="11"/>
      <c r="G52" s="11"/>
      <c r="H52" s="11"/>
      <c r="I52" s="11"/>
      <c r="J52" s="36"/>
      <c r="K52" s="11"/>
      <c r="L52" s="11"/>
    </row>
  </sheetData>
  <mergeCells count="3">
    <mergeCell ref="B1:E1"/>
    <mergeCell ref="C17:D17"/>
    <mergeCell ref="C9:D9"/>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M28"/>
  <sheetViews>
    <sheetView workbookViewId="0" showGridLines="0" defaultGridColor="1"/>
  </sheetViews>
  <sheetFormatPr defaultColWidth="8.66667" defaultRowHeight="11.5" customHeight="1" outlineLevelRow="0" outlineLevelCol="0"/>
  <cols>
    <col min="1" max="1" width="29.3516" style="79" customWidth="1"/>
    <col min="2" max="2" width="1.85156" style="79" customWidth="1"/>
    <col min="3" max="3" width="14.5" style="79" customWidth="1"/>
    <col min="4" max="4" width="3.35156" style="79" customWidth="1"/>
    <col min="5" max="5" width="15" style="79" customWidth="1"/>
    <col min="6" max="6" width="2.67188" style="79" customWidth="1"/>
    <col min="7" max="7" width="13.5" style="79" customWidth="1"/>
    <col min="8" max="8" width="2.85156" style="79" customWidth="1"/>
    <col min="9" max="9" width="11.3516" style="79" customWidth="1"/>
    <col min="10" max="10" width="27.5" style="79" customWidth="1"/>
    <col min="11" max="12" width="1.35156" style="79" customWidth="1"/>
    <col min="13" max="13" width="13.6719" style="79" customWidth="1"/>
    <col min="14" max="16384" width="8.67188" style="79" customWidth="1"/>
  </cols>
  <sheetData>
    <row r="1" ht="13.55" customHeight="1">
      <c r="A1" t="s" s="80">
        <v>53</v>
      </c>
      <c r="B1" s="81"/>
      <c r="C1" s="81"/>
      <c r="D1" s="81"/>
      <c r="E1" s="81"/>
      <c r="F1" s="81"/>
      <c r="G1" s="81"/>
      <c r="H1" s="81"/>
      <c r="I1" s="81"/>
      <c r="J1" s="81"/>
      <c r="K1" s="82"/>
      <c r="L1" s="82"/>
      <c r="M1" s="82"/>
    </row>
    <row r="2" ht="13.55" customHeight="1">
      <c r="A2" t="s" s="83">
        <v>54</v>
      </c>
      <c r="B2" s="84"/>
      <c r="C2" s="84"/>
      <c r="D2" s="84"/>
      <c r="E2" s="84"/>
      <c r="F2" s="84"/>
      <c r="G2" s="84"/>
      <c r="H2" s="84"/>
      <c r="I2" s="84"/>
      <c r="J2" s="24"/>
      <c r="K2" s="85"/>
      <c r="L2" s="82"/>
      <c r="M2" s="82"/>
    </row>
    <row r="3" ht="30.75" customHeight="1">
      <c r="A3" s="86"/>
      <c r="B3" s="87"/>
      <c r="C3" t="s" s="88">
        <v>55</v>
      </c>
      <c r="D3" s="89"/>
      <c r="E3" t="s" s="88">
        <v>56</v>
      </c>
      <c r="F3" t="s" s="90">
        <v>57</v>
      </c>
      <c r="G3" t="s" s="91">
        <v>58</v>
      </c>
      <c r="H3" t="s" s="90">
        <v>59</v>
      </c>
      <c r="I3" t="s" s="92">
        <v>60</v>
      </c>
      <c r="J3" s="93"/>
      <c r="K3" s="85"/>
      <c r="L3" s="82"/>
      <c r="M3" t="s" s="94">
        <v>61</v>
      </c>
    </row>
    <row r="4" ht="13.55" customHeight="1">
      <c r="A4" t="s" s="95">
        <v>62</v>
      </c>
      <c r="B4" s="82"/>
      <c r="C4" s="86"/>
      <c r="D4" s="82"/>
      <c r="E4" s="86"/>
      <c r="F4" s="96"/>
      <c r="G4" s="97"/>
      <c r="H4" s="85"/>
      <c r="I4" s="86"/>
      <c r="J4" s="86"/>
      <c r="K4" s="82"/>
      <c r="L4" s="82"/>
      <c r="M4" s="98"/>
    </row>
    <row r="5" ht="13.55" customHeight="1">
      <c r="A5" t="s" s="94">
        <v>63</v>
      </c>
      <c r="B5" s="82"/>
      <c r="C5" s="98">
        <f>'Budget'!E14+'Budget'!E15+'Budget'!E16</f>
        <v>22400</v>
      </c>
      <c r="D5" s="98"/>
      <c r="E5" s="98">
        <f>G5+I5</f>
        <v>0</v>
      </c>
      <c r="F5" s="99"/>
      <c r="G5" s="100">
        <f>'Budget'!H14+'Budget'!H15+'Budget'!H16+'Budget'!H17</f>
        <v>0</v>
      </c>
      <c r="H5" s="101"/>
      <c r="I5" s="98">
        <v>0</v>
      </c>
      <c r="J5" s="82"/>
      <c r="K5" s="82"/>
      <c r="L5" s="82"/>
      <c r="M5" s="98">
        <f>E5-C5</f>
        <v>-22400</v>
      </c>
    </row>
    <row r="6" ht="13.55" customHeight="1">
      <c r="A6" t="s" s="94">
        <v>25</v>
      </c>
      <c r="B6" s="82"/>
      <c r="C6" s="98">
        <f>'Budget'!E19</f>
        <v>1000</v>
      </c>
      <c r="D6" s="98"/>
      <c r="E6" s="98">
        <f>G6+I6</f>
        <v>0</v>
      </c>
      <c r="F6" s="99"/>
      <c r="G6" s="100">
        <f>'Budget'!H19</f>
        <v>0</v>
      </c>
      <c r="H6" s="101"/>
      <c r="I6" s="98">
        <v>0</v>
      </c>
      <c r="J6" s="82"/>
      <c r="K6" s="82"/>
      <c r="L6" s="82"/>
      <c r="M6" s="98">
        <f>E6-C6</f>
        <v>-1000</v>
      </c>
    </row>
    <row r="7" ht="13.55" customHeight="1">
      <c r="A7" t="s" s="94">
        <v>64</v>
      </c>
      <c r="B7" s="82"/>
      <c r="C7" s="98">
        <f>'Budget'!E29+'Budget'!E30+'Budget'!E31</f>
        <v>305</v>
      </c>
      <c r="D7" s="98"/>
      <c r="E7" s="98">
        <f>G7+I7</f>
        <v>0</v>
      </c>
      <c r="F7" s="99"/>
      <c r="G7" s="100">
        <f>'Budget'!H29+'Budget'!H30+'Budget'!H31</f>
        <v>0</v>
      </c>
      <c r="H7" s="101"/>
      <c r="I7" s="98">
        <v>0</v>
      </c>
      <c r="J7" s="82"/>
      <c r="K7" s="82"/>
      <c r="L7" s="82"/>
      <c r="M7" s="98">
        <f>E7-C7</f>
        <v>-305</v>
      </c>
    </row>
    <row r="8" ht="13.55" customHeight="1">
      <c r="A8" t="s" s="94">
        <v>65</v>
      </c>
      <c r="B8" s="82"/>
      <c r="C8" s="98">
        <f>'Budget'!E33+'Budget'!E34</f>
        <v>540</v>
      </c>
      <c r="D8" s="98"/>
      <c r="E8" s="98">
        <f>G8+I8</f>
        <v>0</v>
      </c>
      <c r="F8" s="99"/>
      <c r="G8" s="100">
        <f>'Budget'!H33+'Budget'!H34</f>
        <v>0</v>
      </c>
      <c r="H8" s="101"/>
      <c r="I8" s="98">
        <v>0</v>
      </c>
      <c r="J8" s="82"/>
      <c r="K8" s="82"/>
      <c r="L8" s="82"/>
      <c r="M8" s="98">
        <f>E8-C8</f>
        <v>-540</v>
      </c>
    </row>
    <row r="9" ht="13.55" customHeight="1">
      <c r="A9" t="s" s="94">
        <v>49</v>
      </c>
      <c r="B9" s="82"/>
      <c r="C9" s="98">
        <f>'Budget'!E44</f>
        <v>100</v>
      </c>
      <c r="D9" s="98"/>
      <c r="E9" s="98">
        <f>G9+I9</f>
        <v>0</v>
      </c>
      <c r="F9" s="99"/>
      <c r="G9" s="100">
        <v>0</v>
      </c>
      <c r="H9" s="101"/>
      <c r="I9" s="98">
        <v>0</v>
      </c>
      <c r="J9" s="82"/>
      <c r="K9" s="82"/>
      <c r="L9" s="82"/>
      <c r="M9" s="98">
        <f>E9-C9</f>
        <v>-100</v>
      </c>
    </row>
    <row r="10" ht="13.55" customHeight="1">
      <c r="A10" t="s" s="94">
        <v>32</v>
      </c>
      <c r="B10" s="82"/>
      <c r="C10" s="98">
        <f>'Budget'!E27</f>
        <v>4000</v>
      </c>
      <c r="D10" s="98"/>
      <c r="E10" s="98">
        <f>G10+I10</f>
        <v>0</v>
      </c>
      <c r="F10" s="99"/>
      <c r="G10" s="100">
        <f>'Budget'!H27</f>
        <v>0</v>
      </c>
      <c r="H10" s="101"/>
      <c r="I10" s="98">
        <v>0</v>
      </c>
      <c r="J10" s="82"/>
      <c r="K10" s="82"/>
      <c r="L10" s="82"/>
      <c r="M10" s="98">
        <f>E10-C10</f>
        <v>-4000</v>
      </c>
    </row>
    <row r="11" ht="13.55" customHeight="1">
      <c r="A11" t="s" s="94">
        <v>41</v>
      </c>
      <c r="B11" s="82"/>
      <c r="C11" s="98">
        <f>'Budget'!E36+'Budget'!E37+'Budget'!E38+'Budget'!E39</f>
        <v>950</v>
      </c>
      <c r="D11" s="98"/>
      <c r="E11" s="98">
        <f>G11+I11</f>
        <v>150</v>
      </c>
      <c r="F11" s="99"/>
      <c r="G11" s="100">
        <f>'Budget'!H36+'Budget'!H37+'Budget'!H38+'Budget'!H39</f>
        <v>0</v>
      </c>
      <c r="H11" s="101"/>
      <c r="I11" s="98">
        <v>150</v>
      </c>
      <c r="J11" t="s" s="94">
        <v>66</v>
      </c>
      <c r="K11" s="82"/>
      <c r="L11" s="82"/>
      <c r="M11" s="98">
        <f>E11-C11</f>
        <v>-800</v>
      </c>
    </row>
    <row r="12" ht="13.55" customHeight="1">
      <c r="A12" t="s" s="94">
        <v>27</v>
      </c>
      <c r="B12" s="82"/>
      <c r="C12" s="98">
        <f>'Budget'!E21</f>
        <v>500</v>
      </c>
      <c r="D12" s="98"/>
      <c r="E12" s="98">
        <f>G12+I12</f>
        <v>0</v>
      </c>
      <c r="F12" s="99"/>
      <c r="G12" s="100">
        <v>0</v>
      </c>
      <c r="H12" s="101"/>
      <c r="I12" s="98">
        <v>0</v>
      </c>
      <c r="J12" s="82"/>
      <c r="K12" s="82"/>
      <c r="L12" s="82"/>
      <c r="M12" s="98">
        <f>E12-C12</f>
        <v>-500</v>
      </c>
    </row>
    <row r="13" ht="13.55" customHeight="1">
      <c r="A13" t="s" s="94">
        <v>67</v>
      </c>
      <c r="B13" s="82"/>
      <c r="C13" s="98">
        <f>'Budget'!E23+'Budget'!E24+'Budget'!E25</f>
        <v>6620</v>
      </c>
      <c r="D13" s="98"/>
      <c r="E13" s="98">
        <f>G13+I13</f>
        <v>20</v>
      </c>
      <c r="F13" s="99"/>
      <c r="G13" s="100">
        <f>'Budget'!H23+'Budget'!H24+'Budget'!H25</f>
        <v>0</v>
      </c>
      <c r="H13" s="101"/>
      <c r="I13" s="98">
        <v>20</v>
      </c>
      <c r="J13" t="s" s="94">
        <v>68</v>
      </c>
      <c r="K13" s="82"/>
      <c r="L13" s="82"/>
      <c r="M13" s="98">
        <f>E13-C13</f>
        <v>-6600</v>
      </c>
    </row>
    <row r="14" ht="13.55" customHeight="1">
      <c r="A14" t="s" s="94">
        <v>69</v>
      </c>
      <c r="B14" s="82"/>
      <c r="C14" s="102">
        <f>'Budget'!E41+'Budget'!E42</f>
        <v>140</v>
      </c>
      <c r="D14" s="98"/>
      <c r="E14" s="102">
        <f>G14+I14</f>
        <v>140</v>
      </c>
      <c r="F14" s="99"/>
      <c r="G14" s="103">
        <v>0</v>
      </c>
      <c r="H14" s="101"/>
      <c r="I14" s="102">
        <v>140</v>
      </c>
      <c r="J14" t="s" s="94">
        <v>70</v>
      </c>
      <c r="K14" s="82"/>
      <c r="L14" s="82"/>
      <c r="M14" s="102">
        <f>E14-C14</f>
        <v>0</v>
      </c>
    </row>
    <row r="15" ht="12" customHeight="1">
      <c r="A15" t="s" s="104">
        <v>71</v>
      </c>
      <c r="B15" s="82"/>
      <c r="C15" s="105">
        <f>SUM(C5:C14)</f>
        <v>36555</v>
      </c>
      <c r="D15" s="98"/>
      <c r="E15" s="105">
        <f>G15+I15</f>
        <v>310</v>
      </c>
      <c r="F15" t="s" s="106">
        <v>57</v>
      </c>
      <c r="G15" s="107">
        <f>SUM(G5:G14)</f>
        <v>0</v>
      </c>
      <c r="H15" t="s" s="108">
        <v>59</v>
      </c>
      <c r="I15" s="105">
        <f>SUM(I5:I14)</f>
        <v>310</v>
      </c>
      <c r="J15" s="82"/>
      <c r="K15" s="82"/>
      <c r="L15" s="82"/>
      <c r="M15" s="105">
        <f>E15-C15</f>
        <v>-36245</v>
      </c>
    </row>
    <row r="16" ht="13.55" customHeight="1">
      <c r="A16" s="82"/>
      <c r="B16" s="82"/>
      <c r="C16" s="98"/>
      <c r="D16" s="98"/>
      <c r="E16" s="98"/>
      <c r="F16" s="99"/>
      <c r="G16" s="100"/>
      <c r="H16" s="101"/>
      <c r="I16" s="98"/>
      <c r="J16" s="82"/>
      <c r="K16" s="82"/>
      <c r="L16" s="82"/>
      <c r="M16" s="82"/>
    </row>
    <row r="17" ht="13.55" customHeight="1">
      <c r="A17" s="82"/>
      <c r="B17" s="82"/>
      <c r="C17" s="82"/>
      <c r="D17" s="82"/>
      <c r="E17" s="82"/>
      <c r="F17" s="96"/>
      <c r="G17" s="97"/>
      <c r="H17" s="85"/>
      <c r="I17" s="82"/>
      <c r="J17" s="82"/>
      <c r="K17" s="82"/>
      <c r="L17" s="82"/>
      <c r="M17" s="82"/>
    </row>
    <row r="18" ht="13.55" customHeight="1">
      <c r="A18" t="s" s="94">
        <v>72</v>
      </c>
      <c r="B18" s="82"/>
      <c r="C18" s="98">
        <f>'Budget'!E4</f>
        <v>32867.65</v>
      </c>
      <c r="D18" s="82"/>
      <c r="E18" s="82"/>
      <c r="F18" s="96"/>
      <c r="G18" s="100">
        <f>'Budget'!H4</f>
        <v>0</v>
      </c>
      <c r="H18" s="85"/>
      <c r="I18" s="82"/>
      <c r="J18" s="82"/>
      <c r="K18" s="82"/>
      <c r="L18" s="82"/>
      <c r="M18" s="82"/>
    </row>
    <row r="19" ht="13.55" customHeight="1">
      <c r="A19" t="s" s="94">
        <v>73</v>
      </c>
      <c r="B19" s="82"/>
      <c r="C19" s="98">
        <f>'Budget'!E6</f>
        <v>28375</v>
      </c>
      <c r="D19" s="82"/>
      <c r="E19" s="82"/>
      <c r="F19" s="96"/>
      <c r="G19" s="100">
        <f>'Budget'!H6</f>
        <v>0</v>
      </c>
      <c r="H19" s="85"/>
      <c r="I19" s="82"/>
      <c r="J19" s="82"/>
      <c r="K19" s="82"/>
      <c r="L19" s="82"/>
      <c r="M19" s="82"/>
    </row>
    <row r="20" ht="13.55" customHeight="1">
      <c r="A20" t="s" s="94">
        <v>74</v>
      </c>
      <c r="B20" s="82"/>
      <c r="C20" s="98">
        <v>0</v>
      </c>
      <c r="D20" s="82"/>
      <c r="E20" s="82"/>
      <c r="F20" s="96"/>
      <c r="G20" s="100">
        <f>'Budget'!H7</f>
        <v>0</v>
      </c>
      <c r="H20" s="85"/>
      <c r="I20" s="82"/>
      <c r="J20" s="82"/>
      <c r="K20" s="82"/>
      <c r="L20" s="82"/>
      <c r="M20" s="82"/>
    </row>
    <row r="21" ht="13.55" customHeight="1">
      <c r="A21" t="s" s="94">
        <v>75</v>
      </c>
      <c r="B21" s="82"/>
      <c r="C21" s="98">
        <v>0</v>
      </c>
      <c r="D21" s="82"/>
      <c r="E21" s="82"/>
      <c r="F21" s="96"/>
      <c r="G21" s="100">
        <f>'Budget'!H8</f>
        <v>0</v>
      </c>
      <c r="H21" s="85"/>
      <c r="I21" s="82"/>
      <c r="J21" s="82"/>
      <c r="K21" s="82"/>
      <c r="L21" s="82"/>
      <c r="M21" s="82"/>
    </row>
    <row r="22" ht="13.55" customHeight="1">
      <c r="A22" t="s" s="94">
        <v>76</v>
      </c>
      <c r="B22" s="82"/>
      <c r="C22" s="102">
        <v>0</v>
      </c>
      <c r="D22" s="82"/>
      <c r="E22" s="82"/>
      <c r="F22" s="96"/>
      <c r="G22" s="103">
        <f>'Budget'!H9</f>
        <v>0</v>
      </c>
      <c r="H22" s="85"/>
      <c r="I22" s="82"/>
      <c r="J22" s="82"/>
      <c r="K22" s="82"/>
      <c r="L22" s="82"/>
      <c r="M22" s="82"/>
    </row>
    <row r="23" ht="13.55" customHeight="1">
      <c r="A23" t="s" s="94">
        <v>77</v>
      </c>
      <c r="B23" s="82"/>
      <c r="C23" s="105">
        <f>SUM(C18:C21)</f>
        <v>61242.65</v>
      </c>
      <c r="D23" s="82"/>
      <c r="E23" s="82"/>
      <c r="F23" s="96"/>
      <c r="G23" s="107">
        <f>SUM(G18:G22)</f>
        <v>0</v>
      </c>
      <c r="H23" s="85"/>
      <c r="I23" s="82"/>
      <c r="J23" s="82"/>
      <c r="K23" s="82"/>
      <c r="L23" s="82"/>
      <c r="M23" s="82"/>
    </row>
    <row r="24" ht="13.55" customHeight="1">
      <c r="A24" t="s" s="94">
        <v>78</v>
      </c>
      <c r="B24" s="82"/>
      <c r="C24" s="102">
        <f>C15</f>
        <v>36555</v>
      </c>
      <c r="D24" s="82"/>
      <c r="E24" s="82"/>
      <c r="F24" s="96"/>
      <c r="G24" s="103">
        <f>G15</f>
        <v>0</v>
      </c>
      <c r="H24" s="85"/>
      <c r="I24" s="82"/>
      <c r="J24" s="82"/>
      <c r="K24" s="82"/>
      <c r="L24" s="82"/>
      <c r="M24" s="82"/>
    </row>
    <row r="25" ht="13.55" customHeight="1">
      <c r="A25" t="s" s="94">
        <v>79</v>
      </c>
      <c r="B25" s="82"/>
      <c r="C25" s="105">
        <f>C23-C24</f>
        <v>24687.65</v>
      </c>
      <c r="D25" s="82"/>
      <c r="E25" s="98">
        <f>C23-E15</f>
        <v>60932.65</v>
      </c>
      <c r="F25" s="96"/>
      <c r="G25" s="107">
        <f>G23-G24</f>
        <v>0</v>
      </c>
      <c r="H25" s="85"/>
      <c r="I25" s="82"/>
      <c r="J25" s="82"/>
      <c r="K25" s="82"/>
      <c r="L25" s="82"/>
      <c r="M25" s="82"/>
    </row>
    <row r="26" ht="13.55" customHeight="1">
      <c r="A26" s="82"/>
      <c r="B26" s="82"/>
      <c r="C26" s="98"/>
      <c r="D26" s="82"/>
      <c r="E26" s="82"/>
      <c r="F26" s="82"/>
      <c r="G26" s="86"/>
      <c r="H26" s="82"/>
      <c r="I26" s="82"/>
      <c r="J26" s="82"/>
      <c r="K26" s="82"/>
      <c r="L26" s="82"/>
      <c r="M26" s="82"/>
    </row>
    <row r="27" ht="13.55" customHeight="1">
      <c r="A27" s="82"/>
      <c r="B27" s="82"/>
      <c r="C27" s="98"/>
      <c r="D27" s="82"/>
      <c r="E27" s="82"/>
      <c r="F27" s="82"/>
      <c r="G27" s="82"/>
      <c r="H27" s="82"/>
      <c r="I27" s="82"/>
      <c r="J27" s="82"/>
      <c r="K27" s="82"/>
      <c r="L27" s="82"/>
      <c r="M27" s="82"/>
    </row>
    <row r="28" ht="13.55" customHeight="1">
      <c r="A28" s="82"/>
      <c r="B28" s="82"/>
      <c r="C28" s="98"/>
      <c r="D28" s="82"/>
      <c r="E28" s="82"/>
      <c r="F28" s="82"/>
      <c r="G28" s="82"/>
      <c r="H28" s="82"/>
      <c r="I28" s="82"/>
      <c r="J28" s="82"/>
      <c r="K28" s="82"/>
      <c r="L28" s="82"/>
      <c r="M28" s="82"/>
    </row>
  </sheetData>
  <mergeCells count="2">
    <mergeCell ref="A2:I2"/>
    <mergeCell ref="I3:J3"/>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