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/>
  <xr:revisionPtr revIDLastSave="0" documentId="8_{17AF6940-700A-4CC9-89D0-36E41E60090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ned Expenses" sheetId="1" r:id="rId1"/>
    <sheet name="Actual Expenses" sheetId="2" r:id="rId2"/>
    <sheet name="Planned - Actual Expenses" sheetId="3" r:id="rId3"/>
    <sheet name="Analysi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D3" i="4"/>
  <c r="D4" i="4"/>
  <c r="D5" i="4"/>
  <c r="C5" i="4"/>
  <c r="C4" i="4"/>
  <c r="C3" i="4"/>
  <c r="B6" i="4"/>
  <c r="B5" i="4"/>
  <c r="B4" i="4"/>
  <c r="B3" i="4"/>
  <c r="B2" i="4"/>
  <c r="B37" i="3"/>
  <c r="C37" i="3"/>
  <c r="D37" i="3"/>
  <c r="E37" i="3"/>
  <c r="C36" i="3"/>
  <c r="D36" i="3"/>
  <c r="E36" i="3"/>
  <c r="G36" i="3"/>
  <c r="H36" i="3"/>
  <c r="I36" i="3"/>
  <c r="J36" i="3"/>
  <c r="K36" i="3"/>
  <c r="L36" i="3"/>
  <c r="M36" i="3"/>
  <c r="B36" i="3"/>
  <c r="C31" i="3"/>
  <c r="D31" i="3"/>
  <c r="E31" i="3"/>
  <c r="F31" i="3"/>
  <c r="G31" i="3"/>
  <c r="H31" i="3"/>
  <c r="I31" i="3"/>
  <c r="J31" i="3"/>
  <c r="K31" i="3"/>
  <c r="L31" i="3"/>
  <c r="M31" i="3"/>
  <c r="C32" i="3"/>
  <c r="D32" i="3"/>
  <c r="E32" i="3"/>
  <c r="F32" i="3"/>
  <c r="G32" i="3"/>
  <c r="H32" i="3"/>
  <c r="I32" i="3"/>
  <c r="J32" i="3"/>
  <c r="K32" i="3"/>
  <c r="L32" i="3"/>
  <c r="M32" i="3"/>
  <c r="B32" i="3"/>
  <c r="B31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C27" i="3"/>
  <c r="D27" i="3"/>
  <c r="E27" i="3"/>
  <c r="F27" i="3"/>
  <c r="G27" i="3"/>
  <c r="H27" i="3"/>
  <c r="I27" i="3"/>
  <c r="J27" i="3"/>
  <c r="K27" i="3"/>
  <c r="L27" i="3"/>
  <c r="M27" i="3"/>
  <c r="B23" i="3"/>
  <c r="B24" i="3"/>
  <c r="B25" i="3"/>
  <c r="B26" i="3"/>
  <c r="B27" i="3"/>
  <c r="B22" i="3"/>
  <c r="C14" i="3"/>
  <c r="D14" i="3"/>
  <c r="E14" i="3"/>
  <c r="F14" i="3"/>
  <c r="G14" i="3"/>
  <c r="H14" i="3"/>
  <c r="I14" i="3"/>
  <c r="J14" i="3"/>
  <c r="K14" i="3"/>
  <c r="L14" i="3"/>
  <c r="M14" i="3"/>
  <c r="C15" i="3"/>
  <c r="D15" i="3"/>
  <c r="E15" i="3"/>
  <c r="F15" i="3"/>
  <c r="G15" i="3"/>
  <c r="H15" i="3"/>
  <c r="I15" i="3"/>
  <c r="J15" i="3"/>
  <c r="K15" i="3"/>
  <c r="L15" i="3"/>
  <c r="M15" i="3"/>
  <c r="C16" i="3"/>
  <c r="D16" i="3"/>
  <c r="E16" i="3"/>
  <c r="F16" i="3"/>
  <c r="G16" i="3"/>
  <c r="H16" i="3"/>
  <c r="I16" i="3"/>
  <c r="J16" i="3"/>
  <c r="K16" i="3"/>
  <c r="L16" i="3"/>
  <c r="M16" i="3"/>
  <c r="C17" i="3"/>
  <c r="D17" i="3"/>
  <c r="E17" i="3"/>
  <c r="F17" i="3"/>
  <c r="G17" i="3"/>
  <c r="H17" i="3"/>
  <c r="I17" i="3"/>
  <c r="J17" i="3"/>
  <c r="K17" i="3"/>
  <c r="L17" i="3"/>
  <c r="M17" i="3"/>
  <c r="C18" i="3"/>
  <c r="D18" i="3"/>
  <c r="E18" i="3"/>
  <c r="F18" i="3"/>
  <c r="G18" i="3"/>
  <c r="H18" i="3"/>
  <c r="I18" i="3"/>
  <c r="J18" i="3"/>
  <c r="K18" i="3"/>
  <c r="L18" i="3"/>
  <c r="M18" i="3"/>
  <c r="C13" i="3"/>
  <c r="D13" i="3"/>
  <c r="E13" i="3"/>
  <c r="F13" i="3"/>
  <c r="G13" i="3"/>
  <c r="H13" i="3"/>
  <c r="I13" i="3"/>
  <c r="J13" i="3"/>
  <c r="K13" i="3"/>
  <c r="L13" i="3"/>
  <c r="M13" i="3"/>
  <c r="C12" i="3"/>
  <c r="D12" i="3"/>
  <c r="E12" i="3"/>
  <c r="F12" i="3"/>
  <c r="G12" i="3"/>
  <c r="H12" i="3"/>
  <c r="I12" i="3"/>
  <c r="J12" i="3"/>
  <c r="K12" i="3"/>
  <c r="L12" i="3"/>
  <c r="M12" i="3"/>
  <c r="B12" i="3"/>
  <c r="B13" i="3"/>
  <c r="B14" i="3"/>
  <c r="B15" i="3"/>
  <c r="B16" i="3"/>
  <c r="B17" i="3"/>
  <c r="B18" i="3"/>
  <c r="C11" i="3"/>
  <c r="D11" i="3"/>
  <c r="E11" i="3"/>
  <c r="F11" i="3"/>
  <c r="G11" i="3"/>
  <c r="H11" i="3"/>
  <c r="I11" i="3"/>
  <c r="J11" i="3"/>
  <c r="K11" i="3"/>
  <c r="L11" i="3"/>
  <c r="M11" i="3"/>
  <c r="B11" i="3"/>
  <c r="C7" i="3"/>
  <c r="D7" i="3"/>
  <c r="E7" i="3"/>
  <c r="F7" i="3"/>
  <c r="G7" i="3"/>
  <c r="H7" i="3"/>
  <c r="I7" i="3"/>
  <c r="J7" i="3"/>
  <c r="K7" i="3"/>
  <c r="L7" i="3"/>
  <c r="M7" i="3"/>
  <c r="B7" i="3"/>
  <c r="D6" i="3"/>
  <c r="E6" i="3"/>
  <c r="F6" i="3"/>
  <c r="G6" i="3"/>
  <c r="H6" i="3"/>
  <c r="I6" i="3"/>
  <c r="J6" i="3"/>
  <c r="K6" i="3"/>
  <c r="L6" i="3"/>
  <c r="M6" i="3"/>
  <c r="C6" i="3"/>
  <c r="B6" i="3"/>
  <c r="M33" i="3"/>
  <c r="L33" i="3"/>
  <c r="K33" i="3"/>
  <c r="J33" i="3"/>
  <c r="I33" i="3"/>
  <c r="H33" i="3"/>
  <c r="G33" i="3"/>
  <c r="F33" i="3"/>
  <c r="E33" i="3"/>
  <c r="D33" i="3"/>
  <c r="C33" i="3"/>
  <c r="B33" i="3"/>
  <c r="O32" i="3"/>
  <c r="O31" i="3"/>
  <c r="M28" i="3"/>
  <c r="L28" i="3"/>
  <c r="K28" i="3"/>
  <c r="J28" i="3"/>
  <c r="I28" i="3"/>
  <c r="H28" i="3"/>
  <c r="G28" i="3"/>
  <c r="F28" i="3"/>
  <c r="E28" i="3"/>
  <c r="D28" i="3"/>
  <c r="C28" i="3"/>
  <c r="B28" i="3"/>
  <c r="O28" i="3" s="1"/>
  <c r="O27" i="3"/>
  <c r="O26" i="3"/>
  <c r="O25" i="3"/>
  <c r="O24" i="3"/>
  <c r="O23" i="3"/>
  <c r="O22" i="3"/>
  <c r="M19" i="3"/>
  <c r="L19" i="3"/>
  <c r="K19" i="3"/>
  <c r="J19" i="3"/>
  <c r="I19" i="3"/>
  <c r="H19" i="3"/>
  <c r="G19" i="3"/>
  <c r="F19" i="3"/>
  <c r="E19" i="3"/>
  <c r="D19" i="3"/>
  <c r="C19" i="3"/>
  <c r="B19" i="3"/>
  <c r="O19" i="3" s="1"/>
  <c r="O18" i="3"/>
  <c r="O17" i="3"/>
  <c r="O16" i="3"/>
  <c r="O15" i="3"/>
  <c r="O14" i="3"/>
  <c r="O13" i="3"/>
  <c r="O12" i="3"/>
  <c r="O11" i="3"/>
  <c r="M8" i="3"/>
  <c r="L8" i="3"/>
  <c r="K8" i="3"/>
  <c r="J8" i="3"/>
  <c r="I8" i="3"/>
  <c r="H8" i="3"/>
  <c r="G8" i="3"/>
  <c r="F8" i="3"/>
  <c r="E8" i="3"/>
  <c r="D8" i="3"/>
  <c r="C8" i="3"/>
  <c r="B8" i="3"/>
  <c r="O7" i="3"/>
  <c r="O6" i="3"/>
  <c r="O8" i="3" s="1"/>
  <c r="M33" i="2"/>
  <c r="L33" i="2"/>
  <c r="K33" i="2"/>
  <c r="J33" i="2"/>
  <c r="I33" i="2"/>
  <c r="H33" i="2"/>
  <c r="G33" i="2"/>
  <c r="F33" i="2"/>
  <c r="E33" i="2"/>
  <c r="D33" i="2"/>
  <c r="C33" i="2"/>
  <c r="B33" i="2"/>
  <c r="O32" i="2"/>
  <c r="O31" i="2"/>
  <c r="M28" i="2"/>
  <c r="L28" i="2"/>
  <c r="K28" i="2"/>
  <c r="J28" i="2"/>
  <c r="I28" i="2"/>
  <c r="H28" i="2"/>
  <c r="G28" i="2"/>
  <c r="F28" i="2"/>
  <c r="E28" i="2"/>
  <c r="D28" i="2"/>
  <c r="C28" i="2"/>
  <c r="B28" i="2"/>
  <c r="O28" i="2" s="1"/>
  <c r="O27" i="2"/>
  <c r="O26" i="2"/>
  <c r="O25" i="2"/>
  <c r="O24" i="2"/>
  <c r="O23" i="2"/>
  <c r="O22" i="2"/>
  <c r="M19" i="2"/>
  <c r="L19" i="2"/>
  <c r="K19" i="2"/>
  <c r="J19" i="2"/>
  <c r="I19" i="2"/>
  <c r="H19" i="2"/>
  <c r="G19" i="2"/>
  <c r="F19" i="2"/>
  <c r="E19" i="2"/>
  <c r="D19" i="2"/>
  <c r="C19" i="2"/>
  <c r="B19" i="2"/>
  <c r="O19" i="2" s="1"/>
  <c r="O18" i="2"/>
  <c r="O17" i="2"/>
  <c r="O16" i="2"/>
  <c r="O15" i="2"/>
  <c r="O14" i="2"/>
  <c r="O13" i="2"/>
  <c r="O12" i="2"/>
  <c r="O11" i="2"/>
  <c r="M8" i="2"/>
  <c r="L8" i="2"/>
  <c r="K8" i="2"/>
  <c r="J8" i="2"/>
  <c r="I8" i="2"/>
  <c r="H8" i="2"/>
  <c r="G8" i="2"/>
  <c r="F8" i="2"/>
  <c r="E8" i="2"/>
  <c r="D8" i="2"/>
  <c r="C8" i="2"/>
  <c r="B8" i="2"/>
  <c r="O7" i="2"/>
  <c r="O6" i="2"/>
  <c r="O8" i="2" s="1"/>
  <c r="C2" i="4" s="1"/>
  <c r="C36" i="1"/>
  <c r="D36" i="1"/>
  <c r="E36" i="1"/>
  <c r="F36" i="1"/>
  <c r="G36" i="1"/>
  <c r="H36" i="1"/>
  <c r="I36" i="1"/>
  <c r="J36" i="1"/>
  <c r="K36" i="1"/>
  <c r="L36" i="1"/>
  <c r="M36" i="1"/>
  <c r="O31" i="1"/>
  <c r="O32" i="1"/>
  <c r="O33" i="1"/>
  <c r="C33" i="1"/>
  <c r="D33" i="1"/>
  <c r="E33" i="1"/>
  <c r="F33" i="1"/>
  <c r="G33" i="1"/>
  <c r="H33" i="1"/>
  <c r="I33" i="1"/>
  <c r="J33" i="1"/>
  <c r="K33" i="1"/>
  <c r="L33" i="1"/>
  <c r="M33" i="1"/>
  <c r="B33" i="1"/>
  <c r="O22" i="1"/>
  <c r="O23" i="1"/>
  <c r="O24" i="1"/>
  <c r="O25" i="1"/>
  <c r="O26" i="1"/>
  <c r="O27" i="1"/>
  <c r="O28" i="1"/>
  <c r="C28" i="1"/>
  <c r="D28" i="1"/>
  <c r="E28" i="1"/>
  <c r="F28" i="1"/>
  <c r="G28" i="1"/>
  <c r="H28" i="1"/>
  <c r="I28" i="1"/>
  <c r="J28" i="1"/>
  <c r="K28" i="1"/>
  <c r="L28" i="1"/>
  <c r="M28" i="1"/>
  <c r="B28" i="1"/>
  <c r="O11" i="1"/>
  <c r="O12" i="1"/>
  <c r="O13" i="1"/>
  <c r="O14" i="1"/>
  <c r="O15" i="1"/>
  <c r="O16" i="1"/>
  <c r="O17" i="1"/>
  <c r="O18" i="1"/>
  <c r="C19" i="1"/>
  <c r="D19" i="1"/>
  <c r="E19" i="1"/>
  <c r="F19" i="1"/>
  <c r="G19" i="1"/>
  <c r="H19" i="1"/>
  <c r="I19" i="1"/>
  <c r="J19" i="1"/>
  <c r="K19" i="1"/>
  <c r="L19" i="1"/>
  <c r="M19" i="1"/>
  <c r="B19" i="1"/>
  <c r="O7" i="1"/>
  <c r="O6" i="1"/>
  <c r="C8" i="1"/>
  <c r="D8" i="1"/>
  <c r="E8" i="1"/>
  <c r="F8" i="1"/>
  <c r="G8" i="1"/>
  <c r="H8" i="1"/>
  <c r="I8" i="1"/>
  <c r="J8" i="1"/>
  <c r="K8" i="1"/>
  <c r="L8" i="1"/>
  <c r="M8" i="1"/>
  <c r="O8" i="1"/>
  <c r="B8" i="1"/>
  <c r="D2" i="4" l="1"/>
  <c r="E2" i="4" s="1"/>
  <c r="C6" i="4"/>
  <c r="D6" i="4" s="1"/>
  <c r="E6" i="4" s="1"/>
  <c r="B36" i="1"/>
  <c r="O19" i="1"/>
  <c r="O33" i="3"/>
  <c r="B36" i="2"/>
  <c r="O33" i="2"/>
  <c r="C36" i="2"/>
  <c r="D36" i="2"/>
  <c r="E36" i="2"/>
  <c r="F36" i="2"/>
  <c r="F36" i="3" s="1"/>
  <c r="G36" i="2"/>
  <c r="H36" i="2"/>
  <c r="I36" i="2"/>
  <c r="J36" i="2"/>
  <c r="K36" i="2"/>
  <c r="L36" i="2"/>
  <c r="M36" i="2"/>
  <c r="O36" i="1" l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B37" i="1"/>
  <c r="O36" i="3"/>
  <c r="C37" i="2"/>
  <c r="D37" i="2" s="1"/>
  <c r="E37" i="2" s="1"/>
  <c r="F37" i="2" s="1"/>
  <c r="B37" i="2"/>
  <c r="O36" i="2"/>
  <c r="G37" i="2" l="1"/>
  <c r="F37" i="3"/>
  <c r="H37" i="2" l="1"/>
  <c r="G37" i="3"/>
  <c r="I37" i="2" l="1"/>
  <c r="H37" i="3"/>
  <c r="J37" i="2" l="1"/>
  <c r="I37" i="3"/>
  <c r="K37" i="2" l="1"/>
  <c r="J37" i="3"/>
  <c r="L37" i="2" l="1"/>
  <c r="K37" i="3"/>
  <c r="M37" i="2" l="1"/>
  <c r="M37" i="3" s="1"/>
  <c r="L37" i="3"/>
</calcChain>
</file>

<file path=xl/sharedStrings.xml><?xml version="1.0" encoding="utf-8"?>
<sst xmlns="http://schemas.openxmlformats.org/spreadsheetml/2006/main" count="541" uniqueCount="55">
  <si>
    <t>PBP Consultants</t>
  </si>
  <si>
    <t> </t>
  </si>
  <si>
    <t>Detailed Expense Estimates</t>
  </si>
  <si>
    <t>Shaded cells are calculations.</t>
  </si>
  <si>
    <t>PLANNED EXPENSES</t>
  </si>
  <si>
    <t>Employee Costs</t>
  </si>
  <si>
    <t>Jan</t>
  </si>
  <si>
    <t>Feb</t>
  </si>
  <si>
    <t xml:space="preserve"> Mar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</si>
  <si>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</si>
  <si>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</si>
  <si>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</si>
  <si>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</si>
  <si>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</si>
  <si>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</si>
  <si>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</si>
  <si>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</si>
  <si>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</si>
  <si>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</si>
  <si>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Wages</t>
  </si>
  <si>
    <t>Benefits</t>
  </si>
  <si>
    <t>Subtotal</t>
  </si>
  <si>
    <t>Office Costs</t>
  </si>
  <si>
    <t>Office Rent</t>
  </si>
  <si>
    <t>Gas</t>
  </si>
  <si>
    <t>Electric</t>
  </si>
  <si>
    <t>Water</t>
  </si>
  <si>
    <t>Phone</t>
  </si>
  <si>
    <t>Internet Internet</t>
  </si>
  <si>
    <t>Office supplies</t>
  </si>
  <si>
    <t>Security</t>
  </si>
  <si>
    <t>Marketing Costs</t>
  </si>
  <si>
    <t>Web site hosting</t>
  </si>
  <si>
    <t>Web site updates</t>
  </si>
  <si>
    <t>Collateral preparation</t>
  </si>
  <si>
    <t>Collateral printing</t>
  </si>
  <si>
    <t>Marketing events</t>
  </si>
  <si>
    <t>Miscellaneous expenses</t>
  </si>
  <si>
    <t>Training/Travel</t>
  </si>
  <si>
    <t>Training classes</t>
  </si>
  <si>
    <t>Training-related travel costs</t>
  </si>
  <si>
    <t>TOTALS</t>
  </si>
  <si>
    <t>Mar</t>
  </si>
  <si>
    <t>Year</t>
  </si>
  <si>
    <t>Monthly Planned Expenses</t>
  </si>
  <si>
    <t>TOTAL Planned Expenses</t>
  </si>
  <si>
    <t>Monthly Actual Expenses</t>
  </si>
  <si>
    <t>TOTAL Actual Expenses</t>
  </si>
  <si>
    <t>Monthly Planned - Actual Expenses</t>
  </si>
  <si>
    <t>TOTAL Planned - Actual Expenses</t>
  </si>
  <si>
    <t>Expense Category</t>
  </si>
  <si>
    <t>Planned Expenses</t>
  </si>
  <si>
    <t>Actual Expenses</t>
  </si>
  <si>
    <t>Expense Planned - Actual</t>
  </si>
  <si>
    <t>Variance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</si>
</sst>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7">
    <font>
      <sz val="11"/>
      <color theme="1"/>
      <name val="Aptos Narrow"/>
      <family val="2"/>
      <scheme val="minor"/>
    </font>
    <font>
      <sz val="14"/>
      <color rgb="FF000000"/>
      <name val="Microsoft Sans Serif"/>
      <family val="2"/>
    </font>
    <font>
      <b/>
      <sz val="36"/>
      <color rgb="FFFFFFFF"/>
      <name val="Franklin Gothic Book"/>
      <family val="2"/>
    </font>
    <font>
      <b/>
      <sz val="14"/>
      <color rgb="FF000000"/>
      <name val="Microsoft Sans Serif"/>
      <family val="2"/>
    </font>
    <font>
      <b/>
      <sz val="16"/>
      <color rgb="FFFFFFFF"/>
      <name val="Franklin Gothic Book"/>
      <family val="2"/>
    </font>
    <font>
      <b/>
      <sz val="14"/>
      <color rgb="FF333399"/>
      <name val="Microsoft Sans Serif"/>
      <family val="2"/>
    </font>
    <font>
      <b/>
      <u/>
      <sz val="10"/>
      <color rgb="FF000000"/>
      <name val="Microsoft Sans Serif"/>
      <family val="2"/>
    </font>
    <font>
      <i/>
      <sz val="11"/>
      <color rgb="FFC0C0C0"/>
      <name val="Microsoft Sans Serif"/>
      <family val="2"/>
    </font>
    <font>
      <b/>
      <sz val="14"/>
      <color rgb="FFFFFFFF"/>
      <name val="Microsoft Sans Serif"/>
      <family val="2"/>
    </font>
    <font>
      <b/>
      <sz val="10"/>
      <color rgb="FFFFFFFF"/>
      <name val="Microsoft Sans Serif"/>
      <family val="2"/>
    </font>
    <font>
      <sz val="9"/>
      <color rgb="FF000000"/>
      <name val="Microsoft Sans Serif"/>
      <family val="2"/>
    </font>
    <font>
      <b/>
      <sz val="10"/>
      <color rgb="FF000000"/>
      <name val="Microsoft Sans Serif"/>
      <family val="2"/>
    </font>
    <font>
      <sz val="10"/>
      <color rgb="FF000000"/>
      <name val="Microsoft Sans Serif"/>
      <family val="2"/>
    </font>
    <font>
      <b/>
      <i/>
      <sz val="10"/>
      <color rgb="FF000000"/>
      <name val="Microsoft Sans Serif"/>
      <family val="2"/>
    </font>
    <font>
      <sz val="9"/>
      <color rgb="FF333333"/>
      <name val="Microsoft Sans Serif"/>
      <family val="2"/>
    </font>
    <font>
      <b/>
      <sz val="14"/>
      <color rgb="FFFFFFFF"/>
      <name val="Franklin Gothic Book"/>
      <family val="2"/>
    </font>
    <font>
      <b/>
      <sz val="10"/>
      <color rgb="FF333399"/>
      <name val="Franklin Gothic Book"/>
      <family val="2"/>
    </font>
    <font>
      <b/>
      <sz val="13"/>
      <color theme="0"/>
      <name val="Franklin Gothic Book"/>
      <family val="2"/>
    </font>
    <font>
      <sz val="11"/>
      <color theme="0"/>
      <name val="Aptos Narrow"/>
      <family val="2"/>
      <scheme val="minor"/>
    </font>
    <font>
      <sz val="9"/>
      <color theme="0"/>
      <name val="Microsoft Sans Serif"/>
      <family val="2"/>
    </font>
    <font>
      <b/>
      <sz val="9"/>
      <color theme="0"/>
      <name val="Microsoft Sans Serif"/>
      <family val="2"/>
    </font>
    <font>
      <b/>
      <sz val="11"/>
      <color theme="0"/>
      <name val="Aptos Narrow"/>
      <family val="2"/>
      <scheme val="minor"/>
    </font>
    <font>
      <b/>
      <sz val="10"/>
      <color theme="0"/>
      <name val="Microsoft Sans Serif"/>
      <family val="2"/>
    </font>
    <font>
      <b/>
      <sz val="10"/>
      <color theme="0"/>
      <name val="Franklin Gothic Book"/>
      <family val="2"/>
    </font>
    <font>
      <sz val="14"/>
      <color theme="0"/>
      <name val="Microsoft Sans Serif"/>
      <family val="2"/>
    </font>
    <font>
      <b/>
      <sz val="14"/>
      <color theme="0"/>
      <name val="Microsoft Sans Serif"/>
      <family val="2"/>
    </font>
    <font>
      <b/>
      <i/>
      <sz val="10"/>
      <color theme="0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/>
      <right style="medium">
        <color rgb="FF99CCFF"/>
      </right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3" borderId="1" xfId="0" applyFont="1" applyFill="1" applyBorder="1"/>
    <xf numFmtId="0" fontId="8" fillId="3" borderId="2" xfId="0" applyFont="1" applyFill="1" applyBorder="1"/>
    <xf numFmtId="0" fontId="16" fillId="2" borderId="1" xfId="0" applyFont="1" applyFill="1" applyBorder="1"/>
    <xf numFmtId="0" fontId="0" fillId="2" borderId="1" xfId="0" applyFill="1" applyBorder="1"/>
    <xf numFmtId="0" fontId="3" fillId="4" borderId="0" xfId="0" applyFont="1" applyFill="1"/>
    <xf numFmtId="0" fontId="0" fillId="4" borderId="0" xfId="0" applyFill="1"/>
    <xf numFmtId="0" fontId="6" fillId="4" borderId="0" xfId="0" applyFont="1" applyFill="1"/>
    <xf numFmtId="0" fontId="0" fillId="5" borderId="0" xfId="0" applyFill="1"/>
    <xf numFmtId="0" fontId="17" fillId="5" borderId="0" xfId="0" applyFont="1" applyFill="1"/>
    <xf numFmtId="0" fontId="18" fillId="5" borderId="0" xfId="0" applyFont="1" applyFill="1"/>
    <xf numFmtId="0" fontId="9" fillId="4" borderId="1" xfId="0" applyFont="1" applyFill="1" applyBorder="1"/>
    <xf numFmtId="0" fontId="9" fillId="4" borderId="7" xfId="0" applyFont="1" applyFill="1" applyBorder="1"/>
    <xf numFmtId="0" fontId="9" fillId="4" borderId="3" xfId="0" applyFont="1" applyFill="1" applyBorder="1"/>
    <xf numFmtId="0" fontId="9" fillId="4" borderId="9" xfId="0" applyFont="1" applyFill="1" applyBorder="1"/>
    <xf numFmtId="0" fontId="11" fillId="5" borderId="0" xfId="0" applyFont="1" applyFill="1"/>
    <xf numFmtId="0" fontId="12" fillId="5" borderId="0" xfId="0" applyFont="1" applyFill="1"/>
    <xf numFmtId="0" fontId="11" fillId="5" borderId="3" xfId="0" applyFont="1" applyFill="1" applyBorder="1"/>
    <xf numFmtId="0" fontId="13" fillId="5" borderId="0" xfId="0" applyFont="1" applyFill="1"/>
    <xf numFmtId="0" fontId="8" fillId="3" borderId="4" xfId="0" applyFont="1" applyFill="1" applyBorder="1"/>
    <xf numFmtId="0" fontId="15" fillId="3" borderId="1" xfId="0" applyFont="1" applyFill="1" applyBorder="1"/>
    <xf numFmtId="164" fontId="10" fillId="5" borderId="2" xfId="0" applyNumberFormat="1" applyFont="1" applyFill="1" applyBorder="1"/>
    <xf numFmtId="164" fontId="10" fillId="5" borderId="1" xfId="0" applyNumberFormat="1" applyFont="1" applyFill="1" applyBorder="1"/>
    <xf numFmtId="164" fontId="18" fillId="5" borderId="2" xfId="0" applyNumberFormat="1" applyFont="1" applyFill="1" applyBorder="1"/>
    <xf numFmtId="164" fontId="20" fillId="5" borderId="1" xfId="0" applyNumberFormat="1" applyFont="1" applyFill="1" applyBorder="1"/>
    <xf numFmtId="164" fontId="20" fillId="5" borderId="3" xfId="0" applyNumberFormat="1" applyFont="1" applyFill="1" applyBorder="1"/>
    <xf numFmtId="164" fontId="20" fillId="5" borderId="0" xfId="0" applyNumberFormat="1" applyFont="1" applyFill="1"/>
    <xf numFmtId="164" fontId="21" fillId="5" borderId="3" xfId="0" applyNumberFormat="1" applyFont="1" applyFill="1" applyBorder="1"/>
    <xf numFmtId="164" fontId="0" fillId="5" borderId="2" xfId="0" applyNumberFormat="1" applyFill="1" applyBorder="1"/>
    <xf numFmtId="164" fontId="20" fillId="5" borderId="2" xfId="0" applyNumberFormat="1" applyFont="1" applyFill="1" applyBorder="1"/>
    <xf numFmtId="0" fontId="20" fillId="5" borderId="2" xfId="0" applyFont="1" applyFill="1" applyBorder="1"/>
    <xf numFmtId="0" fontId="20" fillId="5" borderId="1" xfId="0" applyFont="1" applyFill="1" applyBorder="1"/>
    <xf numFmtId="0" fontId="21" fillId="5" borderId="2" xfId="0" applyFont="1" applyFill="1" applyBorder="1"/>
    <xf numFmtId="0" fontId="1" fillId="5" borderId="0" xfId="0" applyFont="1" applyFill="1"/>
    <xf numFmtId="0" fontId="22" fillId="5" borderId="0" xfId="0" applyFont="1" applyFill="1"/>
    <xf numFmtId="0" fontId="20" fillId="5" borderId="9" xfId="0" applyFont="1" applyFill="1" applyBorder="1"/>
    <xf numFmtId="0" fontId="25" fillId="5" borderId="0" xfId="0" applyFont="1" applyFill="1"/>
    <xf numFmtId="0" fontId="20" fillId="5" borderId="5" xfId="0" applyFont="1" applyFill="1" applyBorder="1"/>
    <xf numFmtId="0" fontId="20" fillId="5" borderId="6" xfId="0" applyFont="1" applyFill="1" applyBorder="1"/>
    <xf numFmtId="0" fontId="21" fillId="5" borderId="5" xfId="0" applyFont="1" applyFill="1" applyBorder="1"/>
    <xf numFmtId="0" fontId="26" fillId="5" borderId="0" xfId="0" applyFont="1" applyFill="1"/>
    <xf numFmtId="0" fontId="21" fillId="5" borderId="0" xfId="0" applyFont="1" applyFill="1"/>
    <xf numFmtId="164" fontId="22" fillId="5" borderId="0" xfId="0" applyNumberFormat="1" applyFont="1" applyFill="1"/>
    <xf numFmtId="164" fontId="21" fillId="5" borderId="0" xfId="0" applyNumberFormat="1" applyFont="1" applyFill="1"/>
    <xf numFmtId="164" fontId="18" fillId="5" borderId="3" xfId="0" applyNumberFormat="1" applyFont="1" applyFill="1" applyBorder="1"/>
    <xf numFmtId="164" fontId="18" fillId="5" borderId="9" xfId="0" applyNumberFormat="1" applyFont="1" applyFill="1" applyBorder="1"/>
    <xf numFmtId="164" fontId="24" fillId="5" borderId="0" xfId="0" applyNumberFormat="1" applyFont="1" applyFill="1"/>
    <xf numFmtId="164" fontId="18" fillId="5" borderId="0" xfId="0" applyNumberFormat="1" applyFont="1" applyFill="1"/>
    <xf numFmtId="164" fontId="19" fillId="5" borderId="3" xfId="0" applyNumberFormat="1" applyFont="1" applyFill="1" applyBorder="1"/>
    <xf numFmtId="164" fontId="19" fillId="5" borderId="9" xfId="0" applyNumberFormat="1" applyFont="1" applyFill="1" applyBorder="1"/>
    <xf numFmtId="164" fontId="23" fillId="5" borderId="1" xfId="0" applyNumberFormat="1" applyFont="1" applyFill="1" applyBorder="1"/>
    <xf numFmtId="164" fontId="14" fillId="5" borderId="2" xfId="0" applyNumberFormat="1" applyFont="1" applyFill="1" applyBorder="1"/>
    <xf numFmtId="164" fontId="14" fillId="5" borderId="1" xfId="0" applyNumberFormat="1" applyFont="1" applyFill="1" applyBorder="1"/>
    <xf numFmtId="0" fontId="11" fillId="5" borderId="8" xfId="0" applyFont="1" applyFill="1" applyBorder="1"/>
    <xf numFmtId="164" fontId="11" fillId="5" borderId="3" xfId="0" applyNumberFormat="1" applyFont="1" applyFill="1" applyBorder="1"/>
    <xf numFmtId="0" fontId="19" fillId="4" borderId="10" xfId="0" applyFont="1" applyFill="1" applyBorder="1"/>
    <xf numFmtId="164" fontId="19" fillId="4" borderId="5" xfId="0" applyNumberFormat="1" applyFont="1" applyFill="1" applyBorder="1"/>
    <xf numFmtId="9" fontId="19" fillId="4" borderId="5" xfId="0" applyNumberFormat="1" applyFont="1" applyFill="1" applyBorder="1"/>
    <xf numFmtId="0" fontId="19" fillId="4" borderId="8" xfId="0" applyFont="1" applyFill="1" applyBorder="1"/>
    <xf numFmtId="164" fontId="19" fillId="4" borderId="2" xfId="0" applyNumberFormat="1" applyFont="1" applyFill="1" applyBorder="1"/>
    <xf numFmtId="0" fontId="19" fillId="4" borderId="11" xfId="0" applyFont="1" applyFill="1" applyBorder="1"/>
    <xf numFmtId="164" fontId="19" fillId="4" borderId="3" xfId="0" applyNumberFormat="1" applyFont="1" applyFill="1" applyBorder="1"/>
    <xf numFmtId="0" fontId="23" fillId="5" borderId="0" xfId="0" applyFont="1" applyFill="1"/>
    <xf numFmtId="0" fontId="2" fillId="4" borderId="0" xfId="0" applyFont="1" applyFill="1" applyAlignment="1"/>
    <xf numFmtId="0" fontId="4" fillId="4" borderId="0" xfId="0" applyFont="1" applyFill="1" applyAlignment="1"/>
    <xf numFmtId="0" fontId="5" fillId="4" borderId="0" xfId="0" applyFont="1" applyFill="1" applyAlignment="1"/>
    <xf numFmtId="0" fontId="7" fillId="4" borderId="0" xfId="0" applyFont="1" applyFill="1" applyAlignment="1"/>
    <xf numFmtId="0" fontId="11" fillId="5" borderId="0" xfId="0" applyFont="1" applyFill="1" applyAlignment="1"/>
    <xf numFmtId="0" fontId="12" fillId="5" borderId="0" xfId="0" applyFont="1" applyFill="1" applyAlignment="1"/>
    <xf numFmtId="0" fontId="22" fillId="5" borderId="0" xfId="0" applyFont="1" applyFill="1" applyAlignment="1"/>
    <xf numFmtId="164" fontId="22" fillId="5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695325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5D6E6-3EBD-DB30-7F20-D79B8102D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225" y="0"/>
          <a:ext cx="695325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695325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41D908-9C18-4AA5-8647-EB32C62C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0" y="0"/>
          <a:ext cx="69532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695325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82FF7F-7E47-4A00-AD8D-1F7A6599D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0"/>
          <a:ext cx="6953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A30" sqref="A30:A33"/>
    </sheetView>
  </sheetViews>
  <sheetFormatPr defaultRowHeight="15"/>
  <cols>
    <col min="1" max="1" width="25.42578125" bestFit="1" customWidth="1"/>
    <col min="2" max="2" width="12" bestFit="1" customWidth="1"/>
    <col min="3" max="3" width="12.28515625" customWidth="1"/>
    <col min="4" max="8" width="12" bestFit="1" customWidth="1"/>
    <col min="9" max="13" width="13.42578125" bestFit="1" customWidth="1"/>
    <col min="15" max="15" width="13.42578125" bestFit="1" customWidth="1"/>
  </cols>
  <sheetData>
    <row r="1" spans="1:15" ht="15" customHeight="1">
      <c r="A1" s="63" t="s">
        <v>0</v>
      </c>
      <c r="B1" s="63"/>
      <c r="C1" s="63"/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64" t="s">
        <v>2</v>
      </c>
      <c r="K1" s="64"/>
      <c r="L1" s="64"/>
      <c r="M1" s="65"/>
      <c r="N1" s="65"/>
      <c r="O1" s="6"/>
    </row>
    <row r="2" spans="1:15">
      <c r="A2" s="63"/>
      <c r="B2" s="63"/>
      <c r="C2" s="63"/>
      <c r="D2" s="6"/>
      <c r="E2" s="6"/>
      <c r="F2" s="6"/>
      <c r="G2" s="6"/>
      <c r="H2" s="6"/>
      <c r="I2" s="6"/>
      <c r="J2" s="64"/>
      <c r="K2" s="64"/>
      <c r="L2" s="64"/>
      <c r="M2" s="65"/>
      <c r="N2" s="65"/>
      <c r="O2" s="6"/>
    </row>
    <row r="3" spans="1:15" ht="15" customHeight="1">
      <c r="A3" s="63"/>
      <c r="B3" s="63"/>
      <c r="C3" s="63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66" t="s">
        <v>3</v>
      </c>
      <c r="K3" s="66"/>
      <c r="L3" s="66"/>
      <c r="M3" s="6"/>
      <c r="N3" s="6"/>
      <c r="O3" s="6"/>
    </row>
    <row r="4" spans="1:15" ht="15" customHeight="1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</row>
    <row r="5" spans="1:15" ht="18.75">
      <c r="A5" s="1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30" t="s">
        <v>13</v>
      </c>
      <c r="J5" s="30" t="s">
        <v>14</v>
      </c>
      <c r="K5" s="30" t="s">
        <v>15</v>
      </c>
      <c r="L5" s="30" t="s">
        <v>16</v>
      </c>
      <c r="M5" s="31" t="s">
        <v>17</v>
      </c>
      <c r="N5" s="32"/>
      <c r="O5" s="31" t="s">
        <v>18</v>
      </c>
    </row>
    <row r="6" spans="1:15">
      <c r="A6" s="11" t="s">
        <v>19</v>
      </c>
      <c r="B6" s="21">
        <v>85000</v>
      </c>
      <c r="C6" s="21">
        <v>85000</v>
      </c>
      <c r="D6" s="21">
        <v>85000</v>
      </c>
      <c r="E6" s="21">
        <v>87500</v>
      </c>
      <c r="F6" s="21">
        <v>87500</v>
      </c>
      <c r="G6" s="21">
        <v>87500</v>
      </c>
      <c r="H6" s="21">
        <v>87500</v>
      </c>
      <c r="I6" s="21">
        <v>92400</v>
      </c>
      <c r="J6" s="21">
        <v>92400</v>
      </c>
      <c r="K6" s="21">
        <v>92400</v>
      </c>
      <c r="L6" s="21">
        <v>92400</v>
      </c>
      <c r="M6" s="22">
        <v>92400</v>
      </c>
      <c r="N6" s="23"/>
      <c r="O6" s="24">
        <f>SUM(B6:M6)</f>
        <v>1067000</v>
      </c>
    </row>
    <row r="7" spans="1:15">
      <c r="A7" s="11" t="s">
        <v>20</v>
      </c>
      <c r="B7" s="21">
        <v>22950</v>
      </c>
      <c r="C7" s="21">
        <v>22950</v>
      </c>
      <c r="D7" s="21">
        <v>22950</v>
      </c>
      <c r="E7" s="21">
        <v>23625</v>
      </c>
      <c r="F7" s="21">
        <v>23625</v>
      </c>
      <c r="G7" s="21">
        <v>23625</v>
      </c>
      <c r="H7" s="21">
        <v>23625</v>
      </c>
      <c r="I7" s="21">
        <v>24948</v>
      </c>
      <c r="J7" s="21">
        <v>24948</v>
      </c>
      <c r="K7" s="21">
        <v>24948</v>
      </c>
      <c r="L7" s="21">
        <v>24948</v>
      </c>
      <c r="M7" s="22">
        <v>24948</v>
      </c>
      <c r="N7" s="23"/>
      <c r="O7" s="24">
        <f>SUM(B7:M7)</f>
        <v>288090</v>
      </c>
    </row>
    <row r="8" spans="1:15">
      <c r="A8" s="17" t="s">
        <v>21</v>
      </c>
      <c r="B8" s="25">
        <f>SUM(B6:B7)</f>
        <v>107950</v>
      </c>
      <c r="C8" s="25">
        <f t="shared" ref="C8:O8" si="0">SUM(C6:C7)</f>
        <v>107950</v>
      </c>
      <c r="D8" s="25">
        <f t="shared" si="0"/>
        <v>107950</v>
      </c>
      <c r="E8" s="25">
        <f t="shared" si="0"/>
        <v>111125</v>
      </c>
      <c r="F8" s="25">
        <f t="shared" si="0"/>
        <v>111125</v>
      </c>
      <c r="G8" s="25">
        <f t="shared" si="0"/>
        <v>111125</v>
      </c>
      <c r="H8" s="25">
        <f t="shared" si="0"/>
        <v>111125</v>
      </c>
      <c r="I8" s="25">
        <f t="shared" si="0"/>
        <v>117348</v>
      </c>
      <c r="J8" s="25">
        <f t="shared" si="0"/>
        <v>117348</v>
      </c>
      <c r="K8" s="25">
        <f t="shared" si="0"/>
        <v>117348</v>
      </c>
      <c r="L8" s="25">
        <f t="shared" si="0"/>
        <v>117348</v>
      </c>
      <c r="M8" s="25">
        <f t="shared" si="0"/>
        <v>117348</v>
      </c>
      <c r="N8" s="25"/>
      <c r="O8" s="25">
        <f t="shared" si="0"/>
        <v>1355090</v>
      </c>
    </row>
    <row r="9" spans="1:15" ht="15" customHeight="1">
      <c r="A9" s="67" t="s">
        <v>1</v>
      </c>
      <c r="B9" s="67"/>
      <c r="C9" s="16" t="s">
        <v>1</v>
      </c>
      <c r="D9" s="16" t="s">
        <v>1</v>
      </c>
      <c r="E9" s="16" t="s">
        <v>1</v>
      </c>
      <c r="F9" s="16" t="s">
        <v>1</v>
      </c>
      <c r="G9" s="16" t="s">
        <v>1</v>
      </c>
      <c r="H9" s="16" t="s">
        <v>1</v>
      </c>
      <c r="I9" s="16" t="s">
        <v>1</v>
      </c>
      <c r="J9" s="16" t="s">
        <v>1</v>
      </c>
      <c r="K9" s="16" t="s">
        <v>1</v>
      </c>
      <c r="L9" s="16" t="s">
        <v>1</v>
      </c>
      <c r="M9" s="16" t="s">
        <v>1</v>
      </c>
      <c r="N9" s="8"/>
      <c r="O9" s="15" t="s">
        <v>1</v>
      </c>
    </row>
    <row r="10" spans="1:15" ht="18.75">
      <c r="A10" s="19" t="s">
        <v>22</v>
      </c>
      <c r="B10" s="37" t="s">
        <v>6</v>
      </c>
      <c r="C10" s="37" t="s">
        <v>7</v>
      </c>
      <c r="D10" s="37" t="s">
        <v>8</v>
      </c>
      <c r="E10" s="37" t="s">
        <v>9</v>
      </c>
      <c r="F10" s="37" t="s">
        <v>10</v>
      </c>
      <c r="G10" s="37" t="s">
        <v>11</v>
      </c>
      <c r="H10" s="37" t="s">
        <v>12</v>
      </c>
      <c r="I10" s="37" t="s">
        <v>13</v>
      </c>
      <c r="J10" s="37" t="s">
        <v>14</v>
      </c>
      <c r="K10" s="37" t="s">
        <v>15</v>
      </c>
      <c r="L10" s="37" t="s">
        <v>16</v>
      </c>
      <c r="M10" s="38" t="s">
        <v>17</v>
      </c>
      <c r="N10" s="39"/>
      <c r="O10" s="38" t="s">
        <v>18</v>
      </c>
    </row>
    <row r="11" spans="1:15">
      <c r="A11" s="12" t="s">
        <v>23</v>
      </c>
      <c r="B11" s="21">
        <v>9800</v>
      </c>
      <c r="C11" s="21">
        <v>9800</v>
      </c>
      <c r="D11" s="21">
        <v>9800</v>
      </c>
      <c r="E11" s="21">
        <v>9800</v>
      </c>
      <c r="F11" s="21">
        <v>9800</v>
      </c>
      <c r="G11" s="21">
        <v>9800</v>
      </c>
      <c r="H11" s="21">
        <v>9800</v>
      </c>
      <c r="I11" s="21">
        <v>9800</v>
      </c>
      <c r="J11" s="21">
        <v>9800</v>
      </c>
      <c r="K11" s="21">
        <v>9800</v>
      </c>
      <c r="L11" s="21">
        <v>9800</v>
      </c>
      <c r="M11" s="22">
        <v>9800</v>
      </c>
      <c r="N11" s="28"/>
      <c r="O11" s="24">
        <f t="shared" ref="O11:O18" si="1">SUM(B11:M11)</f>
        <v>117600</v>
      </c>
    </row>
    <row r="12" spans="1:15">
      <c r="A12" s="12" t="s">
        <v>24</v>
      </c>
      <c r="B12" s="21">
        <v>0</v>
      </c>
      <c r="C12" s="21">
        <v>400</v>
      </c>
      <c r="D12" s="21">
        <v>400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400</v>
      </c>
      <c r="M12" s="22">
        <v>400</v>
      </c>
      <c r="N12" s="28"/>
      <c r="O12" s="24">
        <f t="shared" si="1"/>
        <v>2300</v>
      </c>
    </row>
    <row r="13" spans="1:15">
      <c r="A13" s="12" t="s">
        <v>25</v>
      </c>
      <c r="B13" s="21">
        <v>300</v>
      </c>
      <c r="C13" s="21">
        <v>300</v>
      </c>
      <c r="D13" s="21">
        <v>300</v>
      </c>
      <c r="E13" s="21">
        <v>300</v>
      </c>
      <c r="F13" s="21">
        <v>300</v>
      </c>
      <c r="G13" s="21">
        <v>300</v>
      </c>
      <c r="H13" s="21">
        <v>300</v>
      </c>
      <c r="I13" s="21">
        <v>300</v>
      </c>
      <c r="J13" s="21">
        <v>300</v>
      </c>
      <c r="K13" s="21">
        <v>300</v>
      </c>
      <c r="L13" s="21">
        <v>300</v>
      </c>
      <c r="M13" s="22">
        <v>300</v>
      </c>
      <c r="N13" s="28"/>
      <c r="O13" s="24">
        <f t="shared" si="1"/>
        <v>3600</v>
      </c>
    </row>
    <row r="14" spans="1:15">
      <c r="A14" s="12" t="s">
        <v>26</v>
      </c>
      <c r="B14" s="21">
        <v>40</v>
      </c>
      <c r="C14" s="21">
        <v>40</v>
      </c>
      <c r="D14" s="21">
        <v>40</v>
      </c>
      <c r="E14" s="21">
        <v>40</v>
      </c>
      <c r="F14" s="21">
        <v>40</v>
      </c>
      <c r="G14" s="21">
        <v>40</v>
      </c>
      <c r="H14" s="21">
        <v>40</v>
      </c>
      <c r="I14" s="21">
        <v>40</v>
      </c>
      <c r="J14" s="21">
        <v>40</v>
      </c>
      <c r="K14" s="21">
        <v>40</v>
      </c>
      <c r="L14" s="21">
        <v>40</v>
      </c>
      <c r="M14" s="22">
        <v>40</v>
      </c>
      <c r="N14" s="28"/>
      <c r="O14" s="24">
        <f t="shared" si="1"/>
        <v>480</v>
      </c>
    </row>
    <row r="15" spans="1:15">
      <c r="A15" s="12" t="s">
        <v>27</v>
      </c>
      <c r="B15" s="21">
        <v>250</v>
      </c>
      <c r="C15" s="21">
        <v>250</v>
      </c>
      <c r="D15" s="21">
        <v>250</v>
      </c>
      <c r="E15" s="21">
        <v>250</v>
      </c>
      <c r="F15" s="21">
        <v>250</v>
      </c>
      <c r="G15" s="21">
        <v>250</v>
      </c>
      <c r="H15" s="21">
        <v>250</v>
      </c>
      <c r="I15" s="21">
        <v>250</v>
      </c>
      <c r="J15" s="21">
        <v>250</v>
      </c>
      <c r="K15" s="21">
        <v>250</v>
      </c>
      <c r="L15" s="21">
        <v>250</v>
      </c>
      <c r="M15" s="22">
        <v>250</v>
      </c>
      <c r="N15" s="28"/>
      <c r="O15" s="24">
        <f t="shared" si="1"/>
        <v>3000</v>
      </c>
    </row>
    <row r="16" spans="1:15">
      <c r="A16" s="12" t="s">
        <v>28</v>
      </c>
      <c r="B16" s="21">
        <v>180</v>
      </c>
      <c r="C16" s="21">
        <v>180</v>
      </c>
      <c r="D16" s="21">
        <v>180</v>
      </c>
      <c r="E16" s="21">
        <v>180</v>
      </c>
      <c r="F16" s="21">
        <v>180</v>
      </c>
      <c r="G16" s="21">
        <v>180</v>
      </c>
      <c r="H16" s="21">
        <v>180</v>
      </c>
      <c r="I16" s="21">
        <v>180</v>
      </c>
      <c r="J16" s="21">
        <v>180</v>
      </c>
      <c r="K16" s="21">
        <v>180</v>
      </c>
      <c r="L16" s="21">
        <v>180</v>
      </c>
      <c r="M16" s="22">
        <v>180</v>
      </c>
      <c r="N16" s="28"/>
      <c r="O16" s="24">
        <f t="shared" si="1"/>
        <v>2160</v>
      </c>
    </row>
    <row r="17" spans="1:15">
      <c r="A17" s="12" t="s">
        <v>29</v>
      </c>
      <c r="B17" s="21">
        <v>200</v>
      </c>
      <c r="C17" s="21">
        <v>200</v>
      </c>
      <c r="D17" s="21">
        <v>200</v>
      </c>
      <c r="E17" s="21">
        <v>200</v>
      </c>
      <c r="F17" s="21">
        <v>200</v>
      </c>
      <c r="G17" s="21">
        <v>200</v>
      </c>
      <c r="H17" s="21">
        <v>200</v>
      </c>
      <c r="I17" s="21">
        <v>200</v>
      </c>
      <c r="J17" s="21">
        <v>200</v>
      </c>
      <c r="K17" s="21">
        <v>200</v>
      </c>
      <c r="L17" s="21">
        <v>200</v>
      </c>
      <c r="M17" s="22">
        <v>200</v>
      </c>
      <c r="N17" s="28"/>
      <c r="O17" s="24">
        <f t="shared" si="1"/>
        <v>2400</v>
      </c>
    </row>
    <row r="18" spans="1:15">
      <c r="A18" s="12" t="s">
        <v>30</v>
      </c>
      <c r="B18" s="21">
        <v>600</v>
      </c>
      <c r="C18" s="21">
        <v>600</v>
      </c>
      <c r="D18" s="21">
        <v>600</v>
      </c>
      <c r="E18" s="21">
        <v>600</v>
      </c>
      <c r="F18" s="21">
        <v>600</v>
      </c>
      <c r="G18" s="21">
        <v>600</v>
      </c>
      <c r="H18" s="21">
        <v>600</v>
      </c>
      <c r="I18" s="21">
        <v>600</v>
      </c>
      <c r="J18" s="21">
        <v>600</v>
      </c>
      <c r="K18" s="21">
        <v>600</v>
      </c>
      <c r="L18" s="21">
        <v>600</v>
      </c>
      <c r="M18" s="22">
        <v>600</v>
      </c>
      <c r="N18" s="28"/>
      <c r="O18" s="24">
        <f t="shared" si="1"/>
        <v>7200</v>
      </c>
    </row>
    <row r="19" spans="1:15">
      <c r="A19" s="53" t="s">
        <v>21</v>
      </c>
      <c r="B19" s="29">
        <f>SUM(B11:B18)</f>
        <v>11370</v>
      </c>
      <c r="C19" s="29">
        <f t="shared" ref="C19:M19" si="2">SUM(C11:C18)</f>
        <v>11770</v>
      </c>
      <c r="D19" s="29">
        <f t="shared" si="2"/>
        <v>11770</v>
      </c>
      <c r="E19" s="29">
        <f t="shared" si="2"/>
        <v>11470</v>
      </c>
      <c r="F19" s="29">
        <f t="shared" si="2"/>
        <v>11470</v>
      </c>
      <c r="G19" s="29">
        <f t="shared" si="2"/>
        <v>11470</v>
      </c>
      <c r="H19" s="29">
        <f t="shared" si="2"/>
        <v>11470</v>
      </c>
      <c r="I19" s="29">
        <f t="shared" si="2"/>
        <v>11470</v>
      </c>
      <c r="J19" s="29">
        <f t="shared" si="2"/>
        <v>11470</v>
      </c>
      <c r="K19" s="29">
        <f t="shared" si="2"/>
        <v>11470</v>
      </c>
      <c r="L19" s="29">
        <f t="shared" si="2"/>
        <v>11770</v>
      </c>
      <c r="M19" s="29">
        <f t="shared" si="2"/>
        <v>11770</v>
      </c>
      <c r="N19" s="28"/>
      <c r="O19" s="24">
        <f>SUM(B19:M19)</f>
        <v>138740</v>
      </c>
    </row>
    <row r="20" spans="1:15" ht="15" customHeight="1">
      <c r="A20" s="68" t="s">
        <v>1</v>
      </c>
      <c r="B20" s="68"/>
      <c r="C20" s="16" t="s">
        <v>1</v>
      </c>
      <c r="D20" s="16" t="s">
        <v>1</v>
      </c>
      <c r="E20" s="18" t="s">
        <v>1</v>
      </c>
      <c r="F20" s="18" t="s">
        <v>1</v>
      </c>
      <c r="G20" s="18" t="s">
        <v>1</v>
      </c>
      <c r="H20" s="18" t="s">
        <v>1</v>
      </c>
      <c r="I20" s="18" t="s">
        <v>1</v>
      </c>
      <c r="J20" s="18" t="s">
        <v>1</v>
      </c>
      <c r="K20" s="18" t="s">
        <v>1</v>
      </c>
      <c r="L20" s="18" t="s">
        <v>1</v>
      </c>
      <c r="M20" s="18" t="s">
        <v>1</v>
      </c>
      <c r="N20" s="8"/>
      <c r="O20" s="15" t="s">
        <v>1</v>
      </c>
    </row>
    <row r="21" spans="1:15" ht="18.75">
      <c r="A21" s="2" t="s">
        <v>31</v>
      </c>
      <c r="B21" s="30" t="s">
        <v>6</v>
      </c>
      <c r="C21" s="30" t="s">
        <v>7</v>
      </c>
      <c r="D21" s="30" t="s">
        <v>8</v>
      </c>
      <c r="E21" s="30" t="s">
        <v>9</v>
      </c>
      <c r="F21" s="30" t="s">
        <v>10</v>
      </c>
      <c r="G21" s="30" t="s">
        <v>11</v>
      </c>
      <c r="H21" s="30" t="s">
        <v>12</v>
      </c>
      <c r="I21" s="30" t="s">
        <v>13</v>
      </c>
      <c r="J21" s="30" t="s">
        <v>14</v>
      </c>
      <c r="K21" s="30" t="s">
        <v>15</v>
      </c>
      <c r="L21" s="30" t="s">
        <v>16</v>
      </c>
      <c r="M21" s="31" t="s">
        <v>17</v>
      </c>
      <c r="N21" s="32"/>
      <c r="O21" s="31" t="s">
        <v>18</v>
      </c>
    </row>
    <row r="22" spans="1:15">
      <c r="A22" s="11" t="s">
        <v>32</v>
      </c>
      <c r="B22" s="51">
        <v>500</v>
      </c>
      <c r="C22" s="51">
        <v>500</v>
      </c>
      <c r="D22" s="51">
        <v>500</v>
      </c>
      <c r="E22" s="51">
        <v>500</v>
      </c>
      <c r="F22" s="51">
        <v>500</v>
      </c>
      <c r="G22" s="51">
        <v>500</v>
      </c>
      <c r="H22" s="51">
        <v>500</v>
      </c>
      <c r="I22" s="51">
        <v>500</v>
      </c>
      <c r="J22" s="51">
        <v>500</v>
      </c>
      <c r="K22" s="51">
        <v>500</v>
      </c>
      <c r="L22" s="51">
        <v>500</v>
      </c>
      <c r="M22" s="52">
        <v>500</v>
      </c>
      <c r="N22" s="28"/>
      <c r="O22" s="26">
        <f t="shared" ref="O22:O27" si="3">SUM(B22:M22)</f>
        <v>6000</v>
      </c>
    </row>
    <row r="23" spans="1:15">
      <c r="A23" s="11" t="s">
        <v>33</v>
      </c>
      <c r="B23" s="51">
        <v>200</v>
      </c>
      <c r="C23" s="51">
        <v>200</v>
      </c>
      <c r="D23" s="51">
        <v>200</v>
      </c>
      <c r="E23" s="51">
        <v>200</v>
      </c>
      <c r="F23" s="51">
        <v>200</v>
      </c>
      <c r="G23" s="51">
        <v>1000</v>
      </c>
      <c r="H23" s="51">
        <v>200</v>
      </c>
      <c r="I23" s="51">
        <v>200</v>
      </c>
      <c r="J23" s="51">
        <v>200</v>
      </c>
      <c r="K23" s="51">
        <v>200</v>
      </c>
      <c r="L23" s="51">
        <v>200</v>
      </c>
      <c r="M23" s="52">
        <v>1000</v>
      </c>
      <c r="N23" s="28"/>
      <c r="O23" s="26">
        <f t="shared" si="3"/>
        <v>4000</v>
      </c>
    </row>
    <row r="24" spans="1:15">
      <c r="A24" s="11" t="s">
        <v>34</v>
      </c>
      <c r="B24" s="51">
        <v>5000</v>
      </c>
      <c r="C24" s="51">
        <v>0</v>
      </c>
      <c r="D24" s="51">
        <v>0</v>
      </c>
      <c r="E24" s="51">
        <v>5000</v>
      </c>
      <c r="F24" s="51">
        <v>0</v>
      </c>
      <c r="G24" s="51">
        <v>0</v>
      </c>
      <c r="H24" s="51">
        <v>5000</v>
      </c>
      <c r="I24" s="51">
        <v>0</v>
      </c>
      <c r="J24" s="51">
        <v>0</v>
      </c>
      <c r="K24" s="51">
        <v>5000</v>
      </c>
      <c r="L24" s="51">
        <v>0</v>
      </c>
      <c r="M24" s="52">
        <v>0</v>
      </c>
      <c r="N24" s="28"/>
      <c r="O24" s="26">
        <f t="shared" si="3"/>
        <v>20000</v>
      </c>
    </row>
    <row r="25" spans="1:15">
      <c r="A25" s="11" t="s">
        <v>35</v>
      </c>
      <c r="B25" s="51">
        <v>200</v>
      </c>
      <c r="C25" s="51">
        <v>200</v>
      </c>
      <c r="D25" s="51">
        <v>200</v>
      </c>
      <c r="E25" s="51">
        <v>200</v>
      </c>
      <c r="F25" s="51">
        <v>200</v>
      </c>
      <c r="G25" s="51">
        <v>200</v>
      </c>
      <c r="H25" s="51">
        <v>200</v>
      </c>
      <c r="I25" s="51">
        <v>200</v>
      </c>
      <c r="J25" s="51">
        <v>200</v>
      </c>
      <c r="K25" s="51">
        <v>200</v>
      </c>
      <c r="L25" s="51">
        <v>200</v>
      </c>
      <c r="M25" s="52">
        <v>200</v>
      </c>
      <c r="N25" s="28"/>
      <c r="O25" s="26">
        <f t="shared" si="3"/>
        <v>2400</v>
      </c>
    </row>
    <row r="26" spans="1:15">
      <c r="A26" s="11" t="s">
        <v>36</v>
      </c>
      <c r="B26" s="51">
        <v>2000</v>
      </c>
      <c r="C26" s="51">
        <v>2000</v>
      </c>
      <c r="D26" s="51">
        <v>2000</v>
      </c>
      <c r="E26" s="51">
        <v>5000</v>
      </c>
      <c r="F26" s="51">
        <v>2000</v>
      </c>
      <c r="G26" s="51">
        <v>2000</v>
      </c>
      <c r="H26" s="51">
        <v>2000</v>
      </c>
      <c r="I26" s="51">
        <v>5000</v>
      </c>
      <c r="J26" s="51">
        <v>2000</v>
      </c>
      <c r="K26" s="51">
        <v>2000</v>
      </c>
      <c r="L26" s="51">
        <v>2000</v>
      </c>
      <c r="M26" s="52">
        <v>5000</v>
      </c>
      <c r="N26" s="28"/>
      <c r="O26" s="26">
        <f t="shared" si="3"/>
        <v>33000</v>
      </c>
    </row>
    <row r="27" spans="1:15">
      <c r="A27" s="11" t="s">
        <v>37</v>
      </c>
      <c r="B27" s="51">
        <v>200</v>
      </c>
      <c r="C27" s="51">
        <v>200</v>
      </c>
      <c r="D27" s="51">
        <v>200</v>
      </c>
      <c r="E27" s="51">
        <v>200</v>
      </c>
      <c r="F27" s="51">
        <v>200</v>
      </c>
      <c r="G27" s="51">
        <v>200</v>
      </c>
      <c r="H27" s="51">
        <v>200</v>
      </c>
      <c r="I27" s="51">
        <v>200</v>
      </c>
      <c r="J27" s="51">
        <v>200</v>
      </c>
      <c r="K27" s="51">
        <v>200</v>
      </c>
      <c r="L27" s="51">
        <v>200</v>
      </c>
      <c r="M27" s="52">
        <v>200</v>
      </c>
      <c r="N27" s="28"/>
      <c r="O27" s="26">
        <f t="shared" si="3"/>
        <v>2400</v>
      </c>
    </row>
    <row r="28" spans="1:15">
      <c r="A28" s="17" t="s">
        <v>21</v>
      </c>
      <c r="B28" s="25">
        <f>SUM(B22:B27)</f>
        <v>8100</v>
      </c>
      <c r="C28" s="25">
        <f t="shared" ref="C28:M28" si="4">SUM(C22:C27)</f>
        <v>3100</v>
      </c>
      <c r="D28" s="25">
        <f t="shared" si="4"/>
        <v>3100</v>
      </c>
      <c r="E28" s="25">
        <f t="shared" si="4"/>
        <v>11100</v>
      </c>
      <c r="F28" s="25">
        <f t="shared" si="4"/>
        <v>3100</v>
      </c>
      <c r="G28" s="25">
        <f t="shared" si="4"/>
        <v>3900</v>
      </c>
      <c r="H28" s="25">
        <f t="shared" si="4"/>
        <v>8100</v>
      </c>
      <c r="I28" s="25">
        <f t="shared" si="4"/>
        <v>6100</v>
      </c>
      <c r="J28" s="25">
        <f t="shared" si="4"/>
        <v>3100</v>
      </c>
      <c r="K28" s="25">
        <f t="shared" si="4"/>
        <v>8100</v>
      </c>
      <c r="L28" s="25">
        <f t="shared" si="4"/>
        <v>3100</v>
      </c>
      <c r="M28" s="25">
        <f t="shared" si="4"/>
        <v>6900</v>
      </c>
      <c r="N28" s="27"/>
      <c r="O28" s="26">
        <f>SUM(B28:M28)</f>
        <v>67800</v>
      </c>
    </row>
    <row r="29" spans="1:15" ht="15" customHeight="1">
      <c r="A29" s="69" t="s">
        <v>1</v>
      </c>
      <c r="B29" s="69"/>
      <c r="C29" s="40" t="s">
        <v>1</v>
      </c>
      <c r="D29" s="40" t="s">
        <v>1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40" t="s">
        <v>1</v>
      </c>
      <c r="K29" s="40" t="s">
        <v>1</v>
      </c>
      <c r="L29" s="40" t="s">
        <v>1</v>
      </c>
      <c r="M29" s="40" t="s">
        <v>1</v>
      </c>
      <c r="N29" s="41"/>
      <c r="O29" s="34" t="s">
        <v>1</v>
      </c>
    </row>
    <row r="30" spans="1:15" ht="18.75">
      <c r="A30" s="2" t="s">
        <v>38</v>
      </c>
      <c r="B30" s="30" t="s">
        <v>6</v>
      </c>
      <c r="C30" s="30" t="s">
        <v>7</v>
      </c>
      <c r="D30" s="30" t="s">
        <v>8</v>
      </c>
      <c r="E30" s="30" t="s">
        <v>9</v>
      </c>
      <c r="F30" s="30" t="s">
        <v>10</v>
      </c>
      <c r="G30" s="30" t="s">
        <v>11</v>
      </c>
      <c r="H30" s="30" t="s">
        <v>12</v>
      </c>
      <c r="I30" s="30" t="s">
        <v>13</v>
      </c>
      <c r="J30" s="30" t="s">
        <v>14</v>
      </c>
      <c r="K30" s="30" t="s">
        <v>15</v>
      </c>
      <c r="L30" s="30" t="s">
        <v>16</v>
      </c>
      <c r="M30" s="31" t="s">
        <v>17</v>
      </c>
      <c r="N30" s="32"/>
      <c r="O30" s="31" t="s">
        <v>18</v>
      </c>
    </row>
    <row r="31" spans="1:15">
      <c r="A31" s="11" t="s">
        <v>39</v>
      </c>
      <c r="B31" s="51">
        <v>2000</v>
      </c>
      <c r="C31" s="51">
        <v>2000</v>
      </c>
      <c r="D31" s="51">
        <v>2000</v>
      </c>
      <c r="E31" s="51">
        <v>2000</v>
      </c>
      <c r="F31" s="51">
        <v>2000</v>
      </c>
      <c r="G31" s="51">
        <v>2000</v>
      </c>
      <c r="H31" s="51">
        <v>2000</v>
      </c>
      <c r="I31" s="51">
        <v>2000</v>
      </c>
      <c r="J31" s="51">
        <v>2000</v>
      </c>
      <c r="K31" s="51">
        <v>2000</v>
      </c>
      <c r="L31" s="51">
        <v>2000</v>
      </c>
      <c r="M31" s="52">
        <v>2000</v>
      </c>
      <c r="N31" s="28"/>
      <c r="O31" s="26">
        <f t="shared" ref="O31:O32" si="5">SUM(B31:M31)</f>
        <v>24000</v>
      </c>
    </row>
    <row r="32" spans="1:15">
      <c r="A32" s="11" t="s">
        <v>40</v>
      </c>
      <c r="B32" s="51">
        <v>2000</v>
      </c>
      <c r="C32" s="51">
        <v>2000</v>
      </c>
      <c r="D32" s="51">
        <v>2000</v>
      </c>
      <c r="E32" s="51">
        <v>2000</v>
      </c>
      <c r="F32" s="51">
        <v>2000</v>
      </c>
      <c r="G32" s="51">
        <v>2000</v>
      </c>
      <c r="H32" s="51">
        <v>2000</v>
      </c>
      <c r="I32" s="51">
        <v>2000</v>
      </c>
      <c r="J32" s="51">
        <v>2000</v>
      </c>
      <c r="K32" s="51">
        <v>2000</v>
      </c>
      <c r="L32" s="51">
        <v>2000</v>
      </c>
      <c r="M32" s="52">
        <v>2000</v>
      </c>
      <c r="N32" s="28"/>
      <c r="O32" s="26">
        <f t="shared" si="5"/>
        <v>24000</v>
      </c>
    </row>
    <row r="33" spans="1:15">
      <c r="A33" s="54" t="s">
        <v>21</v>
      </c>
      <c r="B33" s="25">
        <f>SUM(B31:B32)</f>
        <v>4000</v>
      </c>
      <c r="C33" s="25">
        <f t="shared" ref="C33:M33" si="6">SUM(C31:C32)</f>
        <v>4000</v>
      </c>
      <c r="D33" s="25">
        <f t="shared" si="6"/>
        <v>4000</v>
      </c>
      <c r="E33" s="25">
        <f t="shared" si="6"/>
        <v>4000</v>
      </c>
      <c r="F33" s="25">
        <f t="shared" si="6"/>
        <v>4000</v>
      </c>
      <c r="G33" s="25">
        <f t="shared" si="6"/>
        <v>4000</v>
      </c>
      <c r="H33" s="25">
        <f t="shared" si="6"/>
        <v>4000</v>
      </c>
      <c r="I33" s="25">
        <f t="shared" si="6"/>
        <v>4000</v>
      </c>
      <c r="J33" s="25">
        <f t="shared" si="6"/>
        <v>4000</v>
      </c>
      <c r="K33" s="25">
        <f t="shared" si="6"/>
        <v>4000</v>
      </c>
      <c r="L33" s="25">
        <f t="shared" si="6"/>
        <v>4000</v>
      </c>
      <c r="M33" s="25">
        <f t="shared" si="6"/>
        <v>4000</v>
      </c>
      <c r="N33" s="27"/>
      <c r="O33" s="26">
        <f>SUM(B33:M33)</f>
        <v>48000</v>
      </c>
    </row>
    <row r="34" spans="1:15" ht="15" customHeight="1">
      <c r="A34" s="70" t="s">
        <v>1</v>
      </c>
      <c r="B34" s="70"/>
      <c r="C34" s="42" t="s">
        <v>1</v>
      </c>
      <c r="D34" s="42" t="s">
        <v>1</v>
      </c>
      <c r="E34" s="42" t="s">
        <v>1</v>
      </c>
      <c r="F34" s="42" t="s">
        <v>1</v>
      </c>
      <c r="G34" s="42" t="s">
        <v>1</v>
      </c>
      <c r="H34" s="42" t="s">
        <v>1</v>
      </c>
      <c r="I34" s="42" t="s">
        <v>1</v>
      </c>
      <c r="J34" s="42" t="s">
        <v>1</v>
      </c>
      <c r="K34" s="42" t="s">
        <v>1</v>
      </c>
      <c r="L34" s="42" t="s">
        <v>1</v>
      </c>
      <c r="M34" s="42" t="s">
        <v>1</v>
      </c>
      <c r="N34" s="43"/>
      <c r="O34" s="42" t="s">
        <v>1</v>
      </c>
    </row>
    <row r="35" spans="1:15" ht="19.5">
      <c r="A35" s="20" t="s">
        <v>41</v>
      </c>
      <c r="B35" s="3" t="s">
        <v>6</v>
      </c>
      <c r="C35" s="3" t="s">
        <v>7</v>
      </c>
      <c r="D35" s="3" t="s">
        <v>42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4"/>
      <c r="O35" s="50" t="s">
        <v>43</v>
      </c>
    </row>
    <row r="36" spans="1:15">
      <c r="A36" s="13" t="s">
        <v>44</v>
      </c>
      <c r="B36" s="48">
        <f>SUM(B33+B28+B19+B8)</f>
        <v>131420</v>
      </c>
      <c r="C36" s="48">
        <f t="shared" ref="C36:M36" si="7">SUM(C33+C28+C19+C8)</f>
        <v>126820</v>
      </c>
      <c r="D36" s="48">
        <f t="shared" si="7"/>
        <v>126820</v>
      </c>
      <c r="E36" s="48">
        <f t="shared" si="7"/>
        <v>137695</v>
      </c>
      <c r="F36" s="48">
        <f t="shared" si="7"/>
        <v>129695</v>
      </c>
      <c r="G36" s="48">
        <f t="shared" si="7"/>
        <v>130495</v>
      </c>
      <c r="H36" s="48">
        <f t="shared" si="7"/>
        <v>134695</v>
      </c>
      <c r="I36" s="48">
        <f t="shared" si="7"/>
        <v>138918</v>
      </c>
      <c r="J36" s="48">
        <f t="shared" si="7"/>
        <v>135918</v>
      </c>
      <c r="K36" s="48">
        <f t="shared" si="7"/>
        <v>140918</v>
      </c>
      <c r="L36" s="48">
        <f t="shared" si="7"/>
        <v>136218</v>
      </c>
      <c r="M36" s="48">
        <f t="shared" si="7"/>
        <v>140018</v>
      </c>
      <c r="N36" s="44"/>
      <c r="O36" s="25">
        <f>SUM(B36:M36)</f>
        <v>1609630</v>
      </c>
    </row>
    <row r="37" spans="1:15">
      <c r="A37" s="14" t="s">
        <v>45</v>
      </c>
      <c r="B37" s="49">
        <f>SUM(B36)</f>
        <v>131420</v>
      </c>
      <c r="C37" s="49">
        <f>SUM(B36:C36)</f>
        <v>258240</v>
      </c>
      <c r="D37" s="49">
        <f>SUM(C37+D36)</f>
        <v>385060</v>
      </c>
      <c r="E37" s="49">
        <f>SUM(D37+E36)</f>
        <v>522755</v>
      </c>
      <c r="F37" s="49">
        <f>SUM(E37+F36)</f>
        <v>652450</v>
      </c>
      <c r="G37" s="49">
        <f>SUM(F37+G36)</f>
        <v>782945</v>
      </c>
      <c r="H37" s="49">
        <f t="shared" ref="H37:M37" si="8">SUM(G37+H36)</f>
        <v>917640</v>
      </c>
      <c r="I37" s="49">
        <f t="shared" si="8"/>
        <v>1056558</v>
      </c>
      <c r="J37" s="49">
        <f t="shared" si="8"/>
        <v>1192476</v>
      </c>
      <c r="K37" s="49">
        <f t="shared" si="8"/>
        <v>1333394</v>
      </c>
      <c r="L37" s="49">
        <f t="shared" si="8"/>
        <v>1469612</v>
      </c>
      <c r="M37" s="49">
        <f t="shared" si="8"/>
        <v>1609630</v>
      </c>
      <c r="N37" s="45"/>
      <c r="O37" s="35" t="s">
        <v>1</v>
      </c>
    </row>
    <row r="38" spans="1:15" ht="18.75">
      <c r="A38" s="33" t="s">
        <v>1</v>
      </c>
      <c r="B38" s="46" t="s">
        <v>1</v>
      </c>
      <c r="C38" s="46" t="s">
        <v>1</v>
      </c>
      <c r="D38" s="46" t="s">
        <v>1</v>
      </c>
      <c r="E38" s="46" t="s">
        <v>1</v>
      </c>
      <c r="F38" s="46" t="s">
        <v>1</v>
      </c>
      <c r="G38" s="46" t="s">
        <v>1</v>
      </c>
      <c r="H38" s="46" t="s">
        <v>1</v>
      </c>
      <c r="I38" s="46" t="s">
        <v>1</v>
      </c>
      <c r="J38" s="46" t="s">
        <v>1</v>
      </c>
      <c r="K38" s="46" t="s">
        <v>1</v>
      </c>
      <c r="L38" s="46" t="s">
        <v>1</v>
      </c>
      <c r="M38" s="46" t="s">
        <v>1</v>
      </c>
      <c r="N38" s="47"/>
      <c r="O38" s="36" t="s">
        <v>1</v>
      </c>
    </row>
  </sheetData>
  <mergeCells count="8">
    <mergeCell ref="A34:B34"/>
    <mergeCell ref="A1:C3"/>
    <mergeCell ref="J1:L2"/>
    <mergeCell ref="M1:N2"/>
    <mergeCell ref="J3:L3"/>
    <mergeCell ref="A9:B9"/>
    <mergeCell ref="A20:B20"/>
    <mergeCell ref="A29:B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E1E-87EA-44AD-B0DE-59A5C7DAA756}">
  <dimension ref="A1:O38"/>
  <sheetViews>
    <sheetView workbookViewId="0">
      <selection activeCell="F8" sqref="F8"/>
    </sheetView>
  </sheetViews>
  <sheetFormatPr defaultRowHeight="15"/>
  <cols>
    <col min="1" max="1" width="25.42578125" bestFit="1" customWidth="1"/>
    <col min="2" max="2" width="12" bestFit="1" customWidth="1"/>
    <col min="3" max="3" width="12.28515625" customWidth="1"/>
    <col min="4" max="5" width="12" bestFit="1" customWidth="1"/>
    <col min="6" max="6" width="14.28515625" customWidth="1"/>
    <col min="7" max="8" width="13" bestFit="1" customWidth="1"/>
    <col min="9" max="13" width="13.42578125" bestFit="1" customWidth="1"/>
    <col min="15" max="15" width="13.42578125" bestFit="1" customWidth="1"/>
  </cols>
  <sheetData>
    <row r="1" spans="1:15" ht="15" customHeight="1">
      <c r="A1" s="63" t="s">
        <v>0</v>
      </c>
      <c r="B1" s="63"/>
      <c r="C1" s="63"/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64" t="s">
        <v>2</v>
      </c>
      <c r="K1" s="64"/>
      <c r="L1" s="64"/>
      <c r="M1" s="65"/>
      <c r="N1" s="65"/>
      <c r="O1" s="6"/>
    </row>
    <row r="2" spans="1:15">
      <c r="A2" s="63"/>
      <c r="B2" s="63"/>
      <c r="C2" s="63"/>
      <c r="D2" s="6"/>
      <c r="E2" s="6"/>
      <c r="F2" s="6"/>
      <c r="G2" s="6"/>
      <c r="H2" s="6"/>
      <c r="I2" s="6"/>
      <c r="J2" s="64"/>
      <c r="K2" s="64"/>
      <c r="L2" s="64"/>
      <c r="M2" s="65"/>
      <c r="N2" s="65"/>
      <c r="O2" s="6"/>
    </row>
    <row r="3" spans="1:15" ht="15" customHeight="1">
      <c r="A3" s="63"/>
      <c r="B3" s="63"/>
      <c r="C3" s="63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66" t="s">
        <v>3</v>
      </c>
      <c r="K3" s="66"/>
      <c r="L3" s="66"/>
      <c r="M3" s="6"/>
      <c r="N3" s="6"/>
      <c r="O3" s="6"/>
    </row>
    <row r="4" spans="1:15" ht="15" customHeight="1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</row>
    <row r="5" spans="1:15" ht="18.75">
      <c r="A5" s="1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30" t="s">
        <v>13</v>
      </c>
      <c r="J5" s="30" t="s">
        <v>14</v>
      </c>
      <c r="K5" s="30" t="s">
        <v>15</v>
      </c>
      <c r="L5" s="30" t="s">
        <v>16</v>
      </c>
      <c r="M5" s="31" t="s">
        <v>17</v>
      </c>
      <c r="N5" s="32"/>
      <c r="O5" s="31" t="s">
        <v>18</v>
      </c>
    </row>
    <row r="6" spans="1:15">
      <c r="A6" s="11" t="s">
        <v>19</v>
      </c>
      <c r="B6" s="21">
        <v>60000</v>
      </c>
      <c r="C6" s="21">
        <v>85000</v>
      </c>
      <c r="D6" s="21">
        <v>85000</v>
      </c>
      <c r="E6" s="21">
        <v>87500</v>
      </c>
      <c r="F6" s="21">
        <v>87500</v>
      </c>
      <c r="G6" s="21">
        <v>87500</v>
      </c>
      <c r="H6" s="21">
        <v>87500</v>
      </c>
      <c r="I6" s="21">
        <v>78</v>
      </c>
      <c r="J6" s="21">
        <v>92400</v>
      </c>
      <c r="K6" s="21">
        <v>92400</v>
      </c>
      <c r="L6" s="21">
        <v>92400</v>
      </c>
      <c r="M6" s="22">
        <v>92400</v>
      </c>
      <c r="N6" s="23"/>
      <c r="O6" s="24">
        <f>SUM(B6:M6)</f>
        <v>949678</v>
      </c>
    </row>
    <row r="7" spans="1:15">
      <c r="A7" s="11" t="s">
        <v>20</v>
      </c>
      <c r="B7" s="21">
        <v>22950</v>
      </c>
      <c r="C7" s="21">
        <v>22950</v>
      </c>
      <c r="D7" s="21">
        <v>22950</v>
      </c>
      <c r="E7" s="21">
        <v>78687</v>
      </c>
      <c r="F7" s="21">
        <v>76895</v>
      </c>
      <c r="G7" s="21">
        <v>23625</v>
      </c>
      <c r="H7" s="21">
        <v>23625</v>
      </c>
      <c r="I7" s="21">
        <v>24948</v>
      </c>
      <c r="J7" s="21">
        <v>24948</v>
      </c>
      <c r="K7" s="21">
        <v>24948</v>
      </c>
      <c r="L7" s="21">
        <v>24948</v>
      </c>
      <c r="M7" s="22">
        <v>24948</v>
      </c>
      <c r="N7" s="23"/>
      <c r="O7" s="24">
        <f>SUM(B7:M7)</f>
        <v>396422</v>
      </c>
    </row>
    <row r="8" spans="1:15">
      <c r="A8" s="17" t="s">
        <v>21</v>
      </c>
      <c r="B8" s="25">
        <f>SUM(B6:B7)</f>
        <v>82950</v>
      </c>
      <c r="C8" s="25">
        <f t="shared" ref="C8:O8" si="0">SUM(C6:C7)</f>
        <v>107950</v>
      </c>
      <c r="D8" s="25">
        <f t="shared" si="0"/>
        <v>107950</v>
      </c>
      <c r="E8" s="25">
        <f t="shared" si="0"/>
        <v>166187</v>
      </c>
      <c r="F8" s="25">
        <f t="shared" si="0"/>
        <v>164395</v>
      </c>
      <c r="G8" s="25">
        <f t="shared" si="0"/>
        <v>111125</v>
      </c>
      <c r="H8" s="25">
        <f t="shared" si="0"/>
        <v>111125</v>
      </c>
      <c r="I8" s="25">
        <f t="shared" si="0"/>
        <v>25026</v>
      </c>
      <c r="J8" s="25">
        <f t="shared" si="0"/>
        <v>117348</v>
      </c>
      <c r="K8" s="25">
        <f t="shared" si="0"/>
        <v>117348</v>
      </c>
      <c r="L8" s="25">
        <f t="shared" si="0"/>
        <v>117348</v>
      </c>
      <c r="M8" s="25">
        <f t="shared" si="0"/>
        <v>117348</v>
      </c>
      <c r="N8" s="25"/>
      <c r="O8" s="25">
        <f t="shared" si="0"/>
        <v>1346100</v>
      </c>
    </row>
    <row r="9" spans="1:15" ht="15" customHeight="1">
      <c r="A9" s="67" t="s">
        <v>1</v>
      </c>
      <c r="B9" s="67"/>
      <c r="C9" s="16" t="s">
        <v>1</v>
      </c>
      <c r="D9" s="16" t="s">
        <v>1</v>
      </c>
      <c r="E9" s="16" t="s">
        <v>1</v>
      </c>
      <c r="F9" s="16" t="s">
        <v>1</v>
      </c>
      <c r="G9" s="16" t="s">
        <v>1</v>
      </c>
      <c r="H9" s="16" t="s">
        <v>1</v>
      </c>
      <c r="I9" s="16" t="s">
        <v>1</v>
      </c>
      <c r="J9" s="16" t="s">
        <v>1</v>
      </c>
      <c r="K9" s="16" t="s">
        <v>1</v>
      </c>
      <c r="L9" s="16" t="s">
        <v>1</v>
      </c>
      <c r="M9" s="16" t="s">
        <v>1</v>
      </c>
      <c r="N9" s="8"/>
      <c r="O9" s="15" t="s">
        <v>1</v>
      </c>
    </row>
    <row r="10" spans="1:15" ht="18.75">
      <c r="A10" s="19" t="s">
        <v>22</v>
      </c>
      <c r="B10" s="37" t="s">
        <v>6</v>
      </c>
      <c r="C10" s="37" t="s">
        <v>7</v>
      </c>
      <c r="D10" s="37" t="s">
        <v>8</v>
      </c>
      <c r="E10" s="37" t="s">
        <v>9</v>
      </c>
      <c r="F10" s="37" t="s">
        <v>10</v>
      </c>
      <c r="G10" s="37" t="s">
        <v>11</v>
      </c>
      <c r="H10" s="37" t="s">
        <v>12</v>
      </c>
      <c r="I10" s="37" t="s">
        <v>13</v>
      </c>
      <c r="J10" s="37" t="s">
        <v>14</v>
      </c>
      <c r="K10" s="37" t="s">
        <v>15</v>
      </c>
      <c r="L10" s="37" t="s">
        <v>16</v>
      </c>
      <c r="M10" s="38" t="s">
        <v>17</v>
      </c>
      <c r="N10" s="39"/>
      <c r="O10" s="38" t="s">
        <v>18</v>
      </c>
    </row>
    <row r="11" spans="1:15">
      <c r="A11" s="12" t="s">
        <v>23</v>
      </c>
      <c r="B11" s="21">
        <v>9800</v>
      </c>
      <c r="C11" s="21">
        <v>9800</v>
      </c>
      <c r="D11" s="21">
        <v>9800</v>
      </c>
      <c r="E11" s="21">
        <v>9800</v>
      </c>
      <c r="F11" s="21">
        <v>9800</v>
      </c>
      <c r="G11" s="21">
        <v>9800</v>
      </c>
      <c r="H11" s="21">
        <v>9800</v>
      </c>
      <c r="I11" s="21">
        <v>9800</v>
      </c>
      <c r="J11" s="21">
        <v>9800</v>
      </c>
      <c r="K11" s="21">
        <v>9800</v>
      </c>
      <c r="L11" s="21">
        <v>9800</v>
      </c>
      <c r="M11" s="22">
        <v>9800</v>
      </c>
      <c r="N11" s="28"/>
      <c r="O11" s="24">
        <f t="shared" ref="O11:O18" si="1">SUM(B11:M11)</f>
        <v>117600</v>
      </c>
    </row>
    <row r="12" spans="1:15">
      <c r="A12" s="12" t="s">
        <v>24</v>
      </c>
      <c r="B12" s="21">
        <v>0</v>
      </c>
      <c r="C12" s="21">
        <v>400</v>
      </c>
      <c r="D12" s="21">
        <v>400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400</v>
      </c>
      <c r="M12" s="22">
        <v>400</v>
      </c>
      <c r="N12" s="28"/>
      <c r="O12" s="24">
        <f t="shared" si="1"/>
        <v>2300</v>
      </c>
    </row>
    <row r="13" spans="1:15">
      <c r="A13" s="12" t="s">
        <v>25</v>
      </c>
      <c r="B13" s="21">
        <v>300</v>
      </c>
      <c r="C13" s="21">
        <v>300</v>
      </c>
      <c r="D13" s="21">
        <v>300</v>
      </c>
      <c r="E13" s="21">
        <v>300</v>
      </c>
      <c r="F13" s="21">
        <v>300</v>
      </c>
      <c r="G13" s="21">
        <v>300</v>
      </c>
      <c r="H13" s="21">
        <v>300</v>
      </c>
      <c r="I13" s="21">
        <v>300</v>
      </c>
      <c r="J13" s="21">
        <v>300</v>
      </c>
      <c r="K13" s="21">
        <v>300</v>
      </c>
      <c r="L13" s="21">
        <v>300</v>
      </c>
      <c r="M13" s="22">
        <v>300</v>
      </c>
      <c r="N13" s="28"/>
      <c r="O13" s="24">
        <f t="shared" si="1"/>
        <v>3600</v>
      </c>
    </row>
    <row r="14" spans="1:15">
      <c r="A14" s="12" t="s">
        <v>26</v>
      </c>
      <c r="B14" s="21">
        <v>40</v>
      </c>
      <c r="C14" s="21">
        <v>40</v>
      </c>
      <c r="D14" s="21">
        <v>40</v>
      </c>
      <c r="E14" s="21">
        <v>40</v>
      </c>
      <c r="F14" s="21">
        <v>40</v>
      </c>
      <c r="G14" s="21">
        <v>40</v>
      </c>
      <c r="H14" s="21">
        <v>40</v>
      </c>
      <c r="I14" s="21">
        <v>40</v>
      </c>
      <c r="J14" s="21">
        <v>40</v>
      </c>
      <c r="K14" s="21">
        <v>40</v>
      </c>
      <c r="L14" s="21">
        <v>40</v>
      </c>
      <c r="M14" s="22">
        <v>40</v>
      </c>
      <c r="N14" s="28"/>
      <c r="O14" s="24">
        <f t="shared" si="1"/>
        <v>480</v>
      </c>
    </row>
    <row r="15" spans="1:15">
      <c r="A15" s="12" t="s">
        <v>27</v>
      </c>
      <c r="B15" s="21">
        <v>250</v>
      </c>
      <c r="C15" s="21">
        <v>250</v>
      </c>
      <c r="D15" s="21">
        <v>250</v>
      </c>
      <c r="E15" s="21">
        <v>250</v>
      </c>
      <c r="F15" s="21">
        <v>250</v>
      </c>
      <c r="G15" s="21">
        <v>250</v>
      </c>
      <c r="H15" s="21">
        <v>250</v>
      </c>
      <c r="I15" s="21">
        <v>250</v>
      </c>
      <c r="J15" s="21">
        <v>250</v>
      </c>
      <c r="K15" s="21">
        <v>250</v>
      </c>
      <c r="L15" s="21">
        <v>250</v>
      </c>
      <c r="M15" s="22">
        <v>250</v>
      </c>
      <c r="N15" s="28"/>
      <c r="O15" s="24">
        <f t="shared" si="1"/>
        <v>3000</v>
      </c>
    </row>
    <row r="16" spans="1:15">
      <c r="A16" s="12" t="s">
        <v>28</v>
      </c>
      <c r="B16" s="21">
        <v>180</v>
      </c>
      <c r="C16" s="21">
        <v>180</v>
      </c>
      <c r="D16" s="21">
        <v>180</v>
      </c>
      <c r="E16" s="21">
        <v>180</v>
      </c>
      <c r="F16" s="21">
        <v>180</v>
      </c>
      <c r="G16" s="21">
        <v>180</v>
      </c>
      <c r="H16" s="21">
        <v>180</v>
      </c>
      <c r="I16" s="21">
        <v>180</v>
      </c>
      <c r="J16" s="21">
        <v>180</v>
      </c>
      <c r="K16" s="21">
        <v>180</v>
      </c>
      <c r="L16" s="21">
        <v>180</v>
      </c>
      <c r="M16" s="22">
        <v>180</v>
      </c>
      <c r="N16" s="28"/>
      <c r="O16" s="24">
        <f t="shared" si="1"/>
        <v>2160</v>
      </c>
    </row>
    <row r="17" spans="1:15">
      <c r="A17" s="12" t="s">
        <v>29</v>
      </c>
      <c r="B17" s="21">
        <v>200</v>
      </c>
      <c r="C17" s="21">
        <v>200</v>
      </c>
      <c r="D17" s="21">
        <v>200</v>
      </c>
      <c r="E17" s="21">
        <v>200</v>
      </c>
      <c r="F17" s="21">
        <v>200</v>
      </c>
      <c r="G17" s="21">
        <v>200</v>
      </c>
      <c r="H17" s="21">
        <v>200</v>
      </c>
      <c r="I17" s="21">
        <v>200</v>
      </c>
      <c r="J17" s="21">
        <v>200</v>
      </c>
      <c r="K17" s="21">
        <v>200</v>
      </c>
      <c r="L17" s="21">
        <v>200</v>
      </c>
      <c r="M17" s="22">
        <v>200</v>
      </c>
      <c r="N17" s="28"/>
      <c r="O17" s="24">
        <f t="shared" si="1"/>
        <v>2400</v>
      </c>
    </row>
    <row r="18" spans="1:15">
      <c r="A18" s="12" t="s">
        <v>30</v>
      </c>
      <c r="B18" s="21">
        <v>600</v>
      </c>
      <c r="C18" s="21">
        <v>600</v>
      </c>
      <c r="D18" s="21">
        <v>600</v>
      </c>
      <c r="E18" s="21">
        <v>600</v>
      </c>
      <c r="F18" s="21">
        <v>600</v>
      </c>
      <c r="G18" s="21">
        <v>600</v>
      </c>
      <c r="H18" s="21">
        <v>600</v>
      </c>
      <c r="I18" s="21">
        <v>600</v>
      </c>
      <c r="J18" s="21">
        <v>600</v>
      </c>
      <c r="K18" s="21">
        <v>600</v>
      </c>
      <c r="L18" s="21">
        <v>600</v>
      </c>
      <c r="M18" s="22">
        <v>600</v>
      </c>
      <c r="N18" s="28"/>
      <c r="O18" s="24">
        <f t="shared" si="1"/>
        <v>7200</v>
      </c>
    </row>
    <row r="19" spans="1:15">
      <c r="A19" s="53" t="s">
        <v>21</v>
      </c>
      <c r="B19" s="29">
        <f>SUM(B11:B18)</f>
        <v>11370</v>
      </c>
      <c r="C19" s="29">
        <f t="shared" ref="C19:M19" si="2">SUM(C11:C18)</f>
        <v>11770</v>
      </c>
      <c r="D19" s="29">
        <f t="shared" si="2"/>
        <v>11770</v>
      </c>
      <c r="E19" s="29">
        <f t="shared" si="2"/>
        <v>11470</v>
      </c>
      <c r="F19" s="29">
        <f t="shared" si="2"/>
        <v>11470</v>
      </c>
      <c r="G19" s="29">
        <f t="shared" si="2"/>
        <v>11470</v>
      </c>
      <c r="H19" s="29">
        <f t="shared" si="2"/>
        <v>11470</v>
      </c>
      <c r="I19" s="29">
        <f t="shared" si="2"/>
        <v>11470</v>
      </c>
      <c r="J19" s="29">
        <f t="shared" si="2"/>
        <v>11470</v>
      </c>
      <c r="K19" s="29">
        <f t="shared" si="2"/>
        <v>11470</v>
      </c>
      <c r="L19" s="29">
        <f t="shared" si="2"/>
        <v>11770</v>
      </c>
      <c r="M19" s="29">
        <f t="shared" si="2"/>
        <v>11770</v>
      </c>
      <c r="N19" s="28"/>
      <c r="O19" s="24">
        <f>SUM(B19:M19)</f>
        <v>138740</v>
      </c>
    </row>
    <row r="20" spans="1:15" ht="15" customHeight="1">
      <c r="A20" s="68" t="s">
        <v>1</v>
      </c>
      <c r="B20" s="68"/>
      <c r="C20" s="16" t="s">
        <v>1</v>
      </c>
      <c r="D20" s="16" t="s">
        <v>1</v>
      </c>
      <c r="E20" s="18" t="s">
        <v>1</v>
      </c>
      <c r="F20" s="18" t="s">
        <v>1</v>
      </c>
      <c r="G20" s="18" t="s">
        <v>1</v>
      </c>
      <c r="H20" s="18" t="s">
        <v>1</v>
      </c>
      <c r="I20" s="18" t="s">
        <v>1</v>
      </c>
      <c r="J20" s="18" t="s">
        <v>1</v>
      </c>
      <c r="K20" s="18" t="s">
        <v>1</v>
      </c>
      <c r="L20" s="18" t="s">
        <v>1</v>
      </c>
      <c r="M20" s="18" t="s">
        <v>1</v>
      </c>
      <c r="N20" s="8"/>
      <c r="O20" s="15" t="s">
        <v>1</v>
      </c>
    </row>
    <row r="21" spans="1:15" ht="18.75">
      <c r="A21" s="2" t="s">
        <v>31</v>
      </c>
      <c r="B21" s="30" t="s">
        <v>6</v>
      </c>
      <c r="C21" s="30" t="s">
        <v>7</v>
      </c>
      <c r="D21" s="30" t="s">
        <v>8</v>
      </c>
      <c r="E21" s="30" t="s">
        <v>9</v>
      </c>
      <c r="F21" s="30" t="s">
        <v>10</v>
      </c>
      <c r="G21" s="30" t="s">
        <v>11</v>
      </c>
      <c r="H21" s="30" t="s">
        <v>12</v>
      </c>
      <c r="I21" s="30" t="s">
        <v>13</v>
      </c>
      <c r="J21" s="30" t="s">
        <v>14</v>
      </c>
      <c r="K21" s="30" t="s">
        <v>15</v>
      </c>
      <c r="L21" s="30" t="s">
        <v>16</v>
      </c>
      <c r="M21" s="31" t="s">
        <v>17</v>
      </c>
      <c r="N21" s="32"/>
      <c r="O21" s="31" t="s">
        <v>18</v>
      </c>
    </row>
    <row r="22" spans="1:15">
      <c r="A22" s="11" t="s">
        <v>32</v>
      </c>
      <c r="B22" s="51">
        <v>500</v>
      </c>
      <c r="C22" s="51">
        <v>500</v>
      </c>
      <c r="D22" s="51">
        <v>500</v>
      </c>
      <c r="E22" s="51">
        <v>500</v>
      </c>
      <c r="F22" s="51">
        <v>500</v>
      </c>
      <c r="G22" s="51">
        <v>500</v>
      </c>
      <c r="H22" s="51">
        <v>500</v>
      </c>
      <c r="I22" s="51">
        <v>500</v>
      </c>
      <c r="J22" s="51">
        <v>500</v>
      </c>
      <c r="K22" s="51">
        <v>500</v>
      </c>
      <c r="L22" s="51">
        <v>500</v>
      </c>
      <c r="M22" s="52">
        <v>500</v>
      </c>
      <c r="N22" s="28"/>
      <c r="O22" s="26">
        <f t="shared" ref="O22:O27" si="3">SUM(B22:M22)</f>
        <v>6000</v>
      </c>
    </row>
    <row r="23" spans="1:15">
      <c r="A23" s="11" t="s">
        <v>33</v>
      </c>
      <c r="B23" s="51">
        <v>200</v>
      </c>
      <c r="C23" s="51">
        <v>200</v>
      </c>
      <c r="D23" s="51">
        <v>200</v>
      </c>
      <c r="E23" s="51">
        <v>200</v>
      </c>
      <c r="F23" s="51">
        <v>200</v>
      </c>
      <c r="G23" s="51">
        <v>1000</v>
      </c>
      <c r="H23" s="51">
        <v>200</v>
      </c>
      <c r="I23" s="51">
        <v>200</v>
      </c>
      <c r="J23" s="51">
        <v>200</v>
      </c>
      <c r="K23" s="51">
        <v>200</v>
      </c>
      <c r="L23" s="51">
        <v>200</v>
      </c>
      <c r="M23" s="52">
        <v>1000</v>
      </c>
      <c r="N23" s="28"/>
      <c r="O23" s="26">
        <f t="shared" si="3"/>
        <v>4000</v>
      </c>
    </row>
    <row r="24" spans="1:15">
      <c r="A24" s="11" t="s">
        <v>34</v>
      </c>
      <c r="B24" s="51">
        <v>5000</v>
      </c>
      <c r="C24" s="51">
        <v>0</v>
      </c>
      <c r="D24" s="51">
        <v>0</v>
      </c>
      <c r="E24" s="51">
        <v>5000</v>
      </c>
      <c r="F24" s="51">
        <v>0</v>
      </c>
      <c r="G24" s="51">
        <v>0</v>
      </c>
      <c r="H24" s="51">
        <v>5000</v>
      </c>
      <c r="I24" s="51">
        <v>0</v>
      </c>
      <c r="J24" s="51">
        <v>0</v>
      </c>
      <c r="K24" s="51">
        <v>5000</v>
      </c>
      <c r="L24" s="51">
        <v>0</v>
      </c>
      <c r="M24" s="52">
        <v>0</v>
      </c>
      <c r="N24" s="28"/>
      <c r="O24" s="26">
        <f t="shared" si="3"/>
        <v>20000</v>
      </c>
    </row>
    <row r="25" spans="1:15">
      <c r="A25" s="11" t="s">
        <v>35</v>
      </c>
      <c r="B25" s="51">
        <v>200</v>
      </c>
      <c r="C25" s="51">
        <v>200</v>
      </c>
      <c r="D25" s="51">
        <v>200</v>
      </c>
      <c r="E25" s="51">
        <v>200</v>
      </c>
      <c r="F25" s="51">
        <v>200</v>
      </c>
      <c r="G25" s="51">
        <v>200</v>
      </c>
      <c r="H25" s="51">
        <v>200</v>
      </c>
      <c r="I25" s="51">
        <v>200</v>
      </c>
      <c r="J25" s="51">
        <v>200</v>
      </c>
      <c r="K25" s="51">
        <v>200</v>
      </c>
      <c r="L25" s="51">
        <v>200</v>
      </c>
      <c r="M25" s="52">
        <v>200</v>
      </c>
      <c r="N25" s="28"/>
      <c r="O25" s="26">
        <f t="shared" si="3"/>
        <v>2400</v>
      </c>
    </row>
    <row r="26" spans="1:15">
      <c r="A26" s="11" t="s">
        <v>36</v>
      </c>
      <c r="B26" s="51">
        <v>2000</v>
      </c>
      <c r="C26" s="51">
        <v>2000</v>
      </c>
      <c r="D26" s="51">
        <v>2000</v>
      </c>
      <c r="E26" s="51">
        <v>5000</v>
      </c>
      <c r="F26" s="51">
        <v>2000</v>
      </c>
      <c r="G26" s="51">
        <v>2000</v>
      </c>
      <c r="H26" s="51">
        <v>2000</v>
      </c>
      <c r="I26" s="51">
        <v>5000</v>
      </c>
      <c r="J26" s="51">
        <v>2000</v>
      </c>
      <c r="K26" s="51">
        <v>2000</v>
      </c>
      <c r="L26" s="51">
        <v>2000</v>
      </c>
      <c r="M26" s="52">
        <v>5000</v>
      </c>
      <c r="N26" s="28"/>
      <c r="O26" s="26">
        <f t="shared" si="3"/>
        <v>33000</v>
      </c>
    </row>
    <row r="27" spans="1:15">
      <c r="A27" s="11" t="s">
        <v>37</v>
      </c>
      <c r="B27" s="51">
        <v>200</v>
      </c>
      <c r="C27" s="51">
        <v>200</v>
      </c>
      <c r="D27" s="51">
        <v>200</v>
      </c>
      <c r="E27" s="51">
        <v>200</v>
      </c>
      <c r="F27" s="51">
        <v>200</v>
      </c>
      <c r="G27" s="51">
        <v>200</v>
      </c>
      <c r="H27" s="51">
        <v>200</v>
      </c>
      <c r="I27" s="51">
        <v>200</v>
      </c>
      <c r="J27" s="51">
        <v>200</v>
      </c>
      <c r="K27" s="51">
        <v>200</v>
      </c>
      <c r="L27" s="51">
        <v>200</v>
      </c>
      <c r="M27" s="52">
        <v>200</v>
      </c>
      <c r="N27" s="28"/>
      <c r="O27" s="26">
        <f t="shared" si="3"/>
        <v>2400</v>
      </c>
    </row>
    <row r="28" spans="1:15">
      <c r="A28" s="17" t="s">
        <v>21</v>
      </c>
      <c r="B28" s="25">
        <f>SUM(B22:B27)</f>
        <v>8100</v>
      </c>
      <c r="C28" s="25">
        <f t="shared" ref="C28:M28" si="4">SUM(C22:C27)</f>
        <v>3100</v>
      </c>
      <c r="D28" s="25">
        <f t="shared" si="4"/>
        <v>3100</v>
      </c>
      <c r="E28" s="25">
        <f t="shared" si="4"/>
        <v>11100</v>
      </c>
      <c r="F28" s="25">
        <f t="shared" si="4"/>
        <v>3100</v>
      </c>
      <c r="G28" s="25">
        <f t="shared" si="4"/>
        <v>3900</v>
      </c>
      <c r="H28" s="25">
        <f t="shared" si="4"/>
        <v>8100</v>
      </c>
      <c r="I28" s="25">
        <f t="shared" si="4"/>
        <v>6100</v>
      </c>
      <c r="J28" s="25">
        <f t="shared" si="4"/>
        <v>3100</v>
      </c>
      <c r="K28" s="25">
        <f t="shared" si="4"/>
        <v>8100</v>
      </c>
      <c r="L28" s="25">
        <f t="shared" si="4"/>
        <v>3100</v>
      </c>
      <c r="M28" s="25">
        <f t="shared" si="4"/>
        <v>6900</v>
      </c>
      <c r="N28" s="27"/>
      <c r="O28" s="26">
        <f>SUM(B28:M28)</f>
        <v>67800</v>
      </c>
    </row>
    <row r="29" spans="1:15" ht="15" customHeight="1">
      <c r="A29" s="69" t="s">
        <v>1</v>
      </c>
      <c r="B29" s="69"/>
      <c r="C29" s="40" t="s">
        <v>1</v>
      </c>
      <c r="D29" s="40" t="s">
        <v>1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40" t="s">
        <v>1</v>
      </c>
      <c r="K29" s="40" t="s">
        <v>1</v>
      </c>
      <c r="L29" s="40" t="s">
        <v>1</v>
      </c>
      <c r="M29" s="40" t="s">
        <v>1</v>
      </c>
      <c r="N29" s="41"/>
      <c r="O29" s="34" t="s">
        <v>1</v>
      </c>
    </row>
    <row r="30" spans="1:15" ht="18.75">
      <c r="A30" s="2" t="s">
        <v>38</v>
      </c>
      <c r="B30" s="30" t="s">
        <v>6</v>
      </c>
      <c r="C30" s="30" t="s">
        <v>7</v>
      </c>
      <c r="D30" s="30" t="s">
        <v>8</v>
      </c>
      <c r="E30" s="30" t="s">
        <v>9</v>
      </c>
      <c r="F30" s="30" t="s">
        <v>10</v>
      </c>
      <c r="G30" s="30" t="s">
        <v>11</v>
      </c>
      <c r="H30" s="30" t="s">
        <v>12</v>
      </c>
      <c r="I30" s="30" t="s">
        <v>13</v>
      </c>
      <c r="J30" s="30" t="s">
        <v>14</v>
      </c>
      <c r="K30" s="30" t="s">
        <v>15</v>
      </c>
      <c r="L30" s="30" t="s">
        <v>16</v>
      </c>
      <c r="M30" s="31" t="s">
        <v>17</v>
      </c>
      <c r="N30" s="32"/>
      <c r="O30" s="31" t="s">
        <v>18</v>
      </c>
    </row>
    <row r="31" spans="1:15">
      <c r="A31" s="11" t="s">
        <v>39</v>
      </c>
      <c r="B31" s="51">
        <v>2000</v>
      </c>
      <c r="C31" s="51">
        <v>2000</v>
      </c>
      <c r="D31" s="51">
        <v>2000</v>
      </c>
      <c r="E31" s="51">
        <v>2000</v>
      </c>
      <c r="F31" s="51">
        <v>2000</v>
      </c>
      <c r="G31" s="51">
        <v>2000</v>
      </c>
      <c r="H31" s="51">
        <v>2000</v>
      </c>
      <c r="I31" s="51">
        <v>2000</v>
      </c>
      <c r="J31" s="51">
        <v>2000</v>
      </c>
      <c r="K31" s="51">
        <v>2000</v>
      </c>
      <c r="L31" s="51">
        <v>2000</v>
      </c>
      <c r="M31" s="52">
        <v>2000</v>
      </c>
      <c r="N31" s="28"/>
      <c r="O31" s="26">
        <f t="shared" ref="O31:O32" si="5">SUM(B31:M31)</f>
        <v>24000</v>
      </c>
    </row>
    <row r="32" spans="1:15">
      <c r="A32" s="11" t="s">
        <v>40</v>
      </c>
      <c r="B32" s="51">
        <v>2000</v>
      </c>
      <c r="C32" s="51">
        <v>2000</v>
      </c>
      <c r="D32" s="51">
        <v>2000</v>
      </c>
      <c r="E32" s="51">
        <v>2000</v>
      </c>
      <c r="F32" s="51">
        <v>2000</v>
      </c>
      <c r="G32" s="51">
        <v>2000</v>
      </c>
      <c r="H32" s="51">
        <v>2000</v>
      </c>
      <c r="I32" s="51">
        <v>2000</v>
      </c>
      <c r="J32" s="51">
        <v>2000</v>
      </c>
      <c r="K32" s="51">
        <v>2000</v>
      </c>
      <c r="L32" s="51">
        <v>2000</v>
      </c>
      <c r="M32" s="52">
        <v>2000</v>
      </c>
      <c r="N32" s="28"/>
      <c r="O32" s="26">
        <f t="shared" si="5"/>
        <v>24000</v>
      </c>
    </row>
    <row r="33" spans="1:15">
      <c r="A33" s="54" t="s">
        <v>21</v>
      </c>
      <c r="B33" s="25">
        <f>SUM(B31:B32)</f>
        <v>4000</v>
      </c>
      <c r="C33" s="25">
        <f t="shared" ref="C33:M33" si="6">SUM(C31:C32)</f>
        <v>4000</v>
      </c>
      <c r="D33" s="25">
        <f t="shared" si="6"/>
        <v>4000</v>
      </c>
      <c r="E33" s="25">
        <f t="shared" si="6"/>
        <v>4000</v>
      </c>
      <c r="F33" s="25">
        <f t="shared" si="6"/>
        <v>4000</v>
      </c>
      <c r="G33" s="25">
        <f t="shared" si="6"/>
        <v>4000</v>
      </c>
      <c r="H33" s="25">
        <f t="shared" si="6"/>
        <v>4000</v>
      </c>
      <c r="I33" s="25">
        <f t="shared" si="6"/>
        <v>4000</v>
      </c>
      <c r="J33" s="25">
        <f t="shared" si="6"/>
        <v>4000</v>
      </c>
      <c r="K33" s="25">
        <f t="shared" si="6"/>
        <v>4000</v>
      </c>
      <c r="L33" s="25">
        <f t="shared" si="6"/>
        <v>4000</v>
      </c>
      <c r="M33" s="25">
        <f t="shared" si="6"/>
        <v>4000</v>
      </c>
      <c r="N33" s="27"/>
      <c r="O33" s="26">
        <f>SUM(B33:M33)</f>
        <v>48000</v>
      </c>
    </row>
    <row r="34" spans="1:15" ht="15" customHeight="1">
      <c r="A34" s="70" t="s">
        <v>1</v>
      </c>
      <c r="B34" s="70"/>
      <c r="C34" s="42" t="s">
        <v>1</v>
      </c>
      <c r="D34" s="42" t="s">
        <v>1</v>
      </c>
      <c r="E34" s="42" t="s">
        <v>1</v>
      </c>
      <c r="F34" s="42" t="s">
        <v>1</v>
      </c>
      <c r="G34" s="42" t="s">
        <v>1</v>
      </c>
      <c r="H34" s="42" t="s">
        <v>1</v>
      </c>
      <c r="I34" s="42" t="s">
        <v>1</v>
      </c>
      <c r="J34" s="42" t="s">
        <v>1</v>
      </c>
      <c r="K34" s="42" t="s">
        <v>1</v>
      </c>
      <c r="L34" s="42" t="s">
        <v>1</v>
      </c>
      <c r="M34" s="42" t="s">
        <v>1</v>
      </c>
      <c r="N34" s="43"/>
      <c r="O34" s="42" t="s">
        <v>1</v>
      </c>
    </row>
    <row r="35" spans="1:15" ht="19.5">
      <c r="A35" s="20" t="s">
        <v>41</v>
      </c>
      <c r="B35" s="3" t="s">
        <v>6</v>
      </c>
      <c r="C35" s="3" t="s">
        <v>7</v>
      </c>
      <c r="D35" s="3" t="s">
        <v>42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4"/>
      <c r="O35" s="50" t="s">
        <v>43</v>
      </c>
    </row>
    <row r="36" spans="1:15">
      <c r="A36" s="13" t="s">
        <v>46</v>
      </c>
      <c r="B36" s="48">
        <f>SUM(B33+B28+B19+B8)</f>
        <v>106420</v>
      </c>
      <c r="C36" s="48">
        <f t="shared" ref="C36:M36" si="7">SUM(C33+C28+C19+C8)</f>
        <v>126820</v>
      </c>
      <c r="D36" s="48">
        <f t="shared" si="7"/>
        <v>126820</v>
      </c>
      <c r="E36" s="48">
        <f t="shared" si="7"/>
        <v>192757</v>
      </c>
      <c r="F36" s="48">
        <f t="shared" si="7"/>
        <v>182965</v>
      </c>
      <c r="G36" s="48">
        <f t="shared" si="7"/>
        <v>130495</v>
      </c>
      <c r="H36" s="48">
        <f t="shared" si="7"/>
        <v>134695</v>
      </c>
      <c r="I36" s="48">
        <f t="shared" si="7"/>
        <v>46596</v>
      </c>
      <c r="J36" s="48">
        <f t="shared" si="7"/>
        <v>135918</v>
      </c>
      <c r="K36" s="48">
        <f t="shared" si="7"/>
        <v>140918</v>
      </c>
      <c r="L36" s="48">
        <f t="shared" si="7"/>
        <v>136218</v>
      </c>
      <c r="M36" s="48">
        <f t="shared" si="7"/>
        <v>140018</v>
      </c>
      <c r="N36" s="44"/>
      <c r="O36" s="25">
        <f>SUM(B36:M36)</f>
        <v>1600640</v>
      </c>
    </row>
    <row r="37" spans="1:15">
      <c r="A37" s="14" t="s">
        <v>47</v>
      </c>
      <c r="B37" s="49">
        <f>SUM(B36)</f>
        <v>106420</v>
      </c>
      <c r="C37" s="49">
        <f>SUM(B36:C36)</f>
        <v>233240</v>
      </c>
      <c r="D37" s="49">
        <f>SUM(C37+D36)</f>
        <v>360060</v>
      </c>
      <c r="E37" s="49">
        <f>SUM(D37+E36)</f>
        <v>552817</v>
      </c>
      <c r="F37" s="49">
        <f>SUM(E37+F36)</f>
        <v>735782</v>
      </c>
      <c r="G37" s="49">
        <f>SUM(F37+G36)</f>
        <v>866277</v>
      </c>
      <c r="H37" s="49">
        <f t="shared" ref="H37:M37" si="8">SUM(G37+H36)</f>
        <v>1000972</v>
      </c>
      <c r="I37" s="49">
        <f t="shared" si="8"/>
        <v>1047568</v>
      </c>
      <c r="J37" s="49">
        <f t="shared" si="8"/>
        <v>1183486</v>
      </c>
      <c r="K37" s="49">
        <f t="shared" si="8"/>
        <v>1324404</v>
      </c>
      <c r="L37" s="49">
        <f t="shared" si="8"/>
        <v>1460622</v>
      </c>
      <c r="M37" s="49">
        <f t="shared" si="8"/>
        <v>1600640</v>
      </c>
      <c r="N37" s="45"/>
      <c r="O37" s="35" t="s">
        <v>1</v>
      </c>
    </row>
    <row r="38" spans="1:15" ht="18.75">
      <c r="A38" s="33" t="s">
        <v>1</v>
      </c>
      <c r="B38" s="46" t="s">
        <v>1</v>
      </c>
      <c r="C38" s="46" t="s">
        <v>1</v>
      </c>
      <c r="D38" s="46" t="s">
        <v>1</v>
      </c>
      <c r="E38" s="46" t="s">
        <v>1</v>
      </c>
      <c r="F38" s="46" t="s">
        <v>1</v>
      </c>
      <c r="G38" s="46" t="s">
        <v>1</v>
      </c>
      <c r="H38" s="46" t="s">
        <v>1</v>
      </c>
      <c r="I38" s="46" t="s">
        <v>1</v>
      </c>
      <c r="J38" s="46" t="s">
        <v>1</v>
      </c>
      <c r="K38" s="46" t="s">
        <v>1</v>
      </c>
      <c r="L38" s="46" t="s">
        <v>1</v>
      </c>
      <c r="M38" s="46" t="s">
        <v>1</v>
      </c>
      <c r="N38" s="47"/>
      <c r="O38" s="36" t="s">
        <v>1</v>
      </c>
    </row>
  </sheetData>
  <mergeCells count="8">
    <mergeCell ref="A29:B29"/>
    <mergeCell ref="A34:B34"/>
    <mergeCell ref="A1:C3"/>
    <mergeCell ref="J1:L2"/>
    <mergeCell ref="M1:N2"/>
    <mergeCell ref="J3:L3"/>
    <mergeCell ref="A9:B9"/>
    <mergeCell ref="A20:B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4E7D-FB58-4D5F-AD7E-A1784E3B4148}">
  <dimension ref="A1:O38"/>
  <sheetViews>
    <sheetView topLeftCell="A25" workbookViewId="0">
      <selection activeCell="C37" sqref="C37"/>
    </sheetView>
  </sheetViews>
  <sheetFormatPr defaultRowHeight="15"/>
  <cols>
    <col min="1" max="1" width="32" bestFit="1" customWidth="1"/>
    <col min="2" max="2" width="12" bestFit="1" customWidth="1"/>
    <col min="3" max="3" width="12.28515625" customWidth="1"/>
    <col min="4" max="5" width="12" bestFit="1" customWidth="1"/>
    <col min="6" max="6" width="14.28515625" customWidth="1"/>
    <col min="7" max="8" width="13" bestFit="1" customWidth="1"/>
    <col min="9" max="13" width="13.42578125" bestFit="1" customWidth="1"/>
    <col min="15" max="15" width="13.42578125" bestFit="1" customWidth="1"/>
  </cols>
  <sheetData>
    <row r="1" spans="1:15" ht="15" customHeight="1">
      <c r="A1" s="63" t="s">
        <v>0</v>
      </c>
      <c r="B1" s="63"/>
      <c r="C1" s="63"/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64" t="s">
        <v>2</v>
      </c>
      <c r="K1" s="64"/>
      <c r="L1" s="64"/>
      <c r="M1" s="65"/>
      <c r="N1" s="65"/>
      <c r="O1" s="6"/>
    </row>
    <row r="2" spans="1:15">
      <c r="A2" s="63"/>
      <c r="B2" s="63"/>
      <c r="C2" s="63"/>
      <c r="D2" s="6"/>
      <c r="E2" s="6"/>
      <c r="F2" s="6"/>
      <c r="G2" s="6"/>
      <c r="H2" s="6"/>
      <c r="I2" s="6"/>
      <c r="J2" s="64"/>
      <c r="K2" s="64"/>
      <c r="L2" s="64"/>
      <c r="M2" s="65"/>
      <c r="N2" s="65"/>
      <c r="O2" s="6"/>
    </row>
    <row r="3" spans="1:15" ht="15" customHeight="1">
      <c r="A3" s="63"/>
      <c r="B3" s="63"/>
      <c r="C3" s="63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66" t="s">
        <v>3</v>
      </c>
      <c r="K3" s="66"/>
      <c r="L3" s="66"/>
      <c r="M3" s="6"/>
      <c r="N3" s="6"/>
      <c r="O3" s="6"/>
    </row>
    <row r="4" spans="1:15" ht="15" customHeight="1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</row>
    <row r="5" spans="1:15" ht="18.75">
      <c r="A5" s="1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30" t="s">
        <v>13</v>
      </c>
      <c r="J5" s="30" t="s">
        <v>14</v>
      </c>
      <c r="K5" s="30" t="s">
        <v>15</v>
      </c>
      <c r="L5" s="30" t="s">
        <v>16</v>
      </c>
      <c r="M5" s="31" t="s">
        <v>17</v>
      </c>
      <c r="N5" s="32"/>
      <c r="O5" s="31" t="s">
        <v>18</v>
      </c>
    </row>
    <row r="6" spans="1:15">
      <c r="A6" s="11" t="s">
        <v>19</v>
      </c>
      <c r="B6" s="21">
        <f>SUM('Planned Expenses'!B6-'Actual Expenses'!B6)</f>
        <v>25000</v>
      </c>
      <c r="C6" s="21">
        <f>SUM('Planned Expenses'!C6-'Actual Expenses'!C6)</f>
        <v>0</v>
      </c>
      <c r="D6" s="21">
        <f>SUM('Planned Expenses'!D6-'Actual Expenses'!D6)</f>
        <v>0</v>
      </c>
      <c r="E6" s="21">
        <f>SUM('Planned Expenses'!E6-'Actual Expenses'!E6)</f>
        <v>0</v>
      </c>
      <c r="F6" s="21">
        <f>SUM('Planned Expenses'!F6-'Actual Expenses'!F6)</f>
        <v>0</v>
      </c>
      <c r="G6" s="21">
        <f>SUM('Planned Expenses'!G6-'Actual Expenses'!G6)</f>
        <v>0</v>
      </c>
      <c r="H6" s="21">
        <f>SUM('Planned Expenses'!H6-'Actual Expenses'!H6)</f>
        <v>0</v>
      </c>
      <c r="I6" s="21">
        <f>SUM('Planned Expenses'!I6-'Actual Expenses'!I6)</f>
        <v>92322</v>
      </c>
      <c r="J6" s="21">
        <f>SUM('Planned Expenses'!J6-'Actual Expenses'!J6)</f>
        <v>0</v>
      </c>
      <c r="K6" s="21">
        <f>SUM('Planned Expenses'!K6-'Actual Expenses'!K6)</f>
        <v>0</v>
      </c>
      <c r="L6" s="21">
        <f>SUM('Planned Expenses'!L6-'Actual Expenses'!L6)</f>
        <v>0</v>
      </c>
      <c r="M6" s="21">
        <f>SUM('Planned Expenses'!M6-'Actual Expenses'!M6)</f>
        <v>0</v>
      </c>
      <c r="N6" s="23"/>
      <c r="O6" s="24">
        <f>SUM(B6:M6)</f>
        <v>117322</v>
      </c>
    </row>
    <row r="7" spans="1:15">
      <c r="A7" s="11" t="s">
        <v>20</v>
      </c>
      <c r="B7" s="21">
        <f>SUM('Planned Expenses'!B7-'Actual Expenses'!B7)</f>
        <v>0</v>
      </c>
      <c r="C7" s="21">
        <f>SUM('Planned Expenses'!C7-'Actual Expenses'!C7)</f>
        <v>0</v>
      </c>
      <c r="D7" s="21">
        <f>SUM('Planned Expenses'!D7-'Actual Expenses'!D7)</f>
        <v>0</v>
      </c>
      <c r="E7" s="21">
        <f>SUM('Planned Expenses'!E7-'Actual Expenses'!E7)</f>
        <v>-55062</v>
      </c>
      <c r="F7" s="21">
        <f>SUM('Planned Expenses'!F7-'Actual Expenses'!F7)</f>
        <v>-53270</v>
      </c>
      <c r="G7" s="21">
        <f>SUM('Planned Expenses'!G7-'Actual Expenses'!G7)</f>
        <v>0</v>
      </c>
      <c r="H7" s="21">
        <f>SUM('Planned Expenses'!H7-'Actual Expenses'!H7)</f>
        <v>0</v>
      </c>
      <c r="I7" s="21">
        <f>SUM('Planned Expenses'!I7-'Actual Expenses'!I7)</f>
        <v>0</v>
      </c>
      <c r="J7" s="21">
        <f>SUM('Planned Expenses'!J7-'Actual Expenses'!J7)</f>
        <v>0</v>
      </c>
      <c r="K7" s="21">
        <f>SUM('Planned Expenses'!K7-'Actual Expenses'!K7)</f>
        <v>0</v>
      </c>
      <c r="L7" s="21">
        <f>SUM('Planned Expenses'!L7-'Actual Expenses'!L7)</f>
        <v>0</v>
      </c>
      <c r="M7" s="21">
        <f>SUM('Planned Expenses'!M7-'Actual Expenses'!M7)</f>
        <v>0</v>
      </c>
      <c r="N7" s="23"/>
      <c r="O7" s="24">
        <f>SUM(B7:M7)</f>
        <v>-108332</v>
      </c>
    </row>
    <row r="8" spans="1:15">
      <c r="A8" s="17" t="s">
        <v>21</v>
      </c>
      <c r="B8" s="25">
        <f>SUM(B6:B7)</f>
        <v>25000</v>
      </c>
      <c r="C8" s="25">
        <f t="shared" ref="C8:O8" si="0">SUM(C6:C7)</f>
        <v>0</v>
      </c>
      <c r="D8" s="25">
        <f t="shared" si="0"/>
        <v>0</v>
      </c>
      <c r="E8" s="25">
        <f t="shared" si="0"/>
        <v>-55062</v>
      </c>
      <c r="F8" s="25">
        <f t="shared" si="0"/>
        <v>-53270</v>
      </c>
      <c r="G8" s="25">
        <f t="shared" si="0"/>
        <v>0</v>
      </c>
      <c r="H8" s="25">
        <f t="shared" si="0"/>
        <v>0</v>
      </c>
      <c r="I8" s="25">
        <f t="shared" si="0"/>
        <v>92322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25"/>
      <c r="O8" s="25">
        <f t="shared" si="0"/>
        <v>8990</v>
      </c>
    </row>
    <row r="9" spans="1:15" ht="15" customHeight="1">
      <c r="A9" s="67" t="s">
        <v>1</v>
      </c>
      <c r="B9" s="67"/>
      <c r="C9" s="16" t="s">
        <v>1</v>
      </c>
      <c r="D9" s="16" t="s">
        <v>1</v>
      </c>
      <c r="E9" s="16" t="s">
        <v>1</v>
      </c>
      <c r="F9" s="16" t="s">
        <v>1</v>
      </c>
      <c r="G9" s="16" t="s">
        <v>1</v>
      </c>
      <c r="H9" s="16" t="s">
        <v>1</v>
      </c>
      <c r="I9" s="16" t="s">
        <v>1</v>
      </c>
      <c r="J9" s="16" t="s">
        <v>1</v>
      </c>
      <c r="K9" s="16" t="s">
        <v>1</v>
      </c>
      <c r="L9" s="16" t="s">
        <v>1</v>
      </c>
      <c r="M9" s="16" t="s">
        <v>1</v>
      </c>
      <c r="N9" s="8"/>
      <c r="O9" s="15" t="s">
        <v>1</v>
      </c>
    </row>
    <row r="10" spans="1:15" ht="18.75">
      <c r="A10" s="19" t="s">
        <v>22</v>
      </c>
      <c r="B10" s="37" t="s">
        <v>6</v>
      </c>
      <c r="C10" s="37" t="s">
        <v>7</v>
      </c>
      <c r="D10" s="37" t="s">
        <v>8</v>
      </c>
      <c r="E10" s="37" t="s">
        <v>9</v>
      </c>
      <c r="F10" s="37" t="s">
        <v>10</v>
      </c>
      <c r="G10" s="37" t="s">
        <v>11</v>
      </c>
      <c r="H10" s="37" t="s">
        <v>12</v>
      </c>
      <c r="I10" s="37" t="s">
        <v>13</v>
      </c>
      <c r="J10" s="37" t="s">
        <v>14</v>
      </c>
      <c r="K10" s="37" t="s">
        <v>15</v>
      </c>
      <c r="L10" s="37" t="s">
        <v>16</v>
      </c>
      <c r="M10" s="38" t="s">
        <v>17</v>
      </c>
      <c r="N10" s="39"/>
      <c r="O10" s="38" t="s">
        <v>18</v>
      </c>
    </row>
    <row r="11" spans="1:15">
      <c r="A11" s="12" t="s">
        <v>23</v>
      </c>
      <c r="B11" s="21">
        <f>SUM('Planned Expenses'!B11-'Actual Expenses'!B11)</f>
        <v>0</v>
      </c>
      <c r="C11" s="21">
        <f>SUM('Planned Expenses'!C11-'Actual Expenses'!C11)</f>
        <v>0</v>
      </c>
      <c r="D11" s="21">
        <f>SUM('Planned Expenses'!D11-'Actual Expenses'!D11)</f>
        <v>0</v>
      </c>
      <c r="E11" s="21">
        <f>SUM('Planned Expenses'!E11-'Actual Expenses'!E11)</f>
        <v>0</v>
      </c>
      <c r="F11" s="21">
        <f>SUM('Planned Expenses'!F11-'Actual Expenses'!F11)</f>
        <v>0</v>
      </c>
      <c r="G11" s="21">
        <f>SUM('Planned Expenses'!G11-'Actual Expenses'!G11)</f>
        <v>0</v>
      </c>
      <c r="H11" s="21">
        <f>SUM('Planned Expenses'!H11-'Actual Expenses'!H11)</f>
        <v>0</v>
      </c>
      <c r="I11" s="21">
        <f>SUM('Planned Expenses'!I11-'Actual Expenses'!I11)</f>
        <v>0</v>
      </c>
      <c r="J11" s="21">
        <f>SUM('Planned Expenses'!J11-'Actual Expenses'!J11)</f>
        <v>0</v>
      </c>
      <c r="K11" s="21">
        <f>SUM('Planned Expenses'!K11-'Actual Expenses'!K11)</f>
        <v>0</v>
      </c>
      <c r="L11" s="21">
        <f>SUM('Planned Expenses'!L11-'Actual Expenses'!L11)</f>
        <v>0</v>
      </c>
      <c r="M11" s="21">
        <f>SUM('Planned Expenses'!M11-'Actual Expenses'!M11)</f>
        <v>0</v>
      </c>
      <c r="N11" s="28"/>
      <c r="O11" s="24">
        <f t="shared" ref="O11:O18" si="1">SUM(B11:M11)</f>
        <v>0</v>
      </c>
    </row>
    <row r="12" spans="1:15">
      <c r="A12" s="12" t="s">
        <v>24</v>
      </c>
      <c r="B12" s="21">
        <f>SUM('Planned Expenses'!B12-'Actual Expenses'!B12)</f>
        <v>0</v>
      </c>
      <c r="C12" s="21">
        <f>SUM('Planned Expenses'!C12-'Actual Expenses'!C12)</f>
        <v>0</v>
      </c>
      <c r="D12" s="21">
        <f>SUM('Planned Expenses'!D12-'Actual Expenses'!D12)</f>
        <v>0</v>
      </c>
      <c r="E12" s="21">
        <f>SUM('Planned Expenses'!E12-'Actual Expenses'!E12)</f>
        <v>0</v>
      </c>
      <c r="F12" s="21">
        <f>SUM('Planned Expenses'!F12-'Actual Expenses'!F12)</f>
        <v>0</v>
      </c>
      <c r="G12" s="21">
        <f>SUM('Planned Expenses'!G12-'Actual Expenses'!G12)</f>
        <v>0</v>
      </c>
      <c r="H12" s="21">
        <f>SUM('Planned Expenses'!H12-'Actual Expenses'!H12)</f>
        <v>0</v>
      </c>
      <c r="I12" s="21">
        <f>SUM('Planned Expenses'!I12-'Actual Expenses'!I12)</f>
        <v>0</v>
      </c>
      <c r="J12" s="21">
        <f>SUM('Planned Expenses'!J12-'Actual Expenses'!J12)</f>
        <v>0</v>
      </c>
      <c r="K12" s="21">
        <f>SUM('Planned Expenses'!K12-'Actual Expenses'!K12)</f>
        <v>0</v>
      </c>
      <c r="L12" s="21">
        <f>SUM('Planned Expenses'!L12-'Actual Expenses'!L12)</f>
        <v>0</v>
      </c>
      <c r="M12" s="21">
        <f>SUM('Planned Expenses'!M12-'Actual Expenses'!M12)</f>
        <v>0</v>
      </c>
      <c r="N12" s="28"/>
      <c r="O12" s="24">
        <f t="shared" si="1"/>
        <v>0</v>
      </c>
    </row>
    <row r="13" spans="1:15">
      <c r="A13" s="12" t="s">
        <v>25</v>
      </c>
      <c r="B13" s="21">
        <f>SUM('Planned Expenses'!B13-'Actual Expenses'!B13)</f>
        <v>0</v>
      </c>
      <c r="C13" s="21">
        <f>SUM('Planned Expenses'!C13-'Actual Expenses'!C13)</f>
        <v>0</v>
      </c>
      <c r="D13" s="21">
        <f>SUM('Planned Expenses'!D13-'Actual Expenses'!D13)</f>
        <v>0</v>
      </c>
      <c r="E13" s="21">
        <f>SUM('Planned Expenses'!E13-'Actual Expenses'!E13)</f>
        <v>0</v>
      </c>
      <c r="F13" s="21">
        <f>SUM('Planned Expenses'!F13-'Actual Expenses'!F13)</f>
        <v>0</v>
      </c>
      <c r="G13" s="21">
        <f>SUM('Planned Expenses'!G13-'Actual Expenses'!G13)</f>
        <v>0</v>
      </c>
      <c r="H13" s="21">
        <f>SUM('Planned Expenses'!H13-'Actual Expenses'!H13)</f>
        <v>0</v>
      </c>
      <c r="I13" s="21">
        <f>SUM('Planned Expenses'!I13-'Actual Expenses'!I13)</f>
        <v>0</v>
      </c>
      <c r="J13" s="21">
        <f>SUM('Planned Expenses'!J13-'Actual Expenses'!J13)</f>
        <v>0</v>
      </c>
      <c r="K13" s="21">
        <f>SUM('Planned Expenses'!K13-'Actual Expenses'!K13)</f>
        <v>0</v>
      </c>
      <c r="L13" s="21">
        <f>SUM('Planned Expenses'!L13-'Actual Expenses'!L13)</f>
        <v>0</v>
      </c>
      <c r="M13" s="21">
        <f>SUM('Planned Expenses'!M13-'Actual Expenses'!M13)</f>
        <v>0</v>
      </c>
      <c r="N13" s="28"/>
      <c r="O13" s="24">
        <f t="shared" si="1"/>
        <v>0</v>
      </c>
    </row>
    <row r="14" spans="1:15">
      <c r="A14" s="12" t="s">
        <v>26</v>
      </c>
      <c r="B14" s="21">
        <f>SUM('Planned Expenses'!B14-'Actual Expenses'!B14)</f>
        <v>0</v>
      </c>
      <c r="C14" s="21">
        <f>SUM('Planned Expenses'!C14-'Actual Expenses'!C14)</f>
        <v>0</v>
      </c>
      <c r="D14" s="21">
        <f>SUM('Planned Expenses'!D14-'Actual Expenses'!D14)</f>
        <v>0</v>
      </c>
      <c r="E14" s="21">
        <f>SUM('Planned Expenses'!E14-'Actual Expenses'!E14)</f>
        <v>0</v>
      </c>
      <c r="F14" s="21">
        <f>SUM('Planned Expenses'!F14-'Actual Expenses'!F14)</f>
        <v>0</v>
      </c>
      <c r="G14" s="21">
        <f>SUM('Planned Expenses'!G14-'Actual Expenses'!G14)</f>
        <v>0</v>
      </c>
      <c r="H14" s="21">
        <f>SUM('Planned Expenses'!H14-'Actual Expenses'!H14)</f>
        <v>0</v>
      </c>
      <c r="I14" s="21">
        <f>SUM('Planned Expenses'!I14-'Actual Expenses'!I14)</f>
        <v>0</v>
      </c>
      <c r="J14" s="21">
        <f>SUM('Planned Expenses'!J14-'Actual Expenses'!J14)</f>
        <v>0</v>
      </c>
      <c r="K14" s="21">
        <f>SUM('Planned Expenses'!K14-'Actual Expenses'!K14)</f>
        <v>0</v>
      </c>
      <c r="L14" s="21">
        <f>SUM('Planned Expenses'!L14-'Actual Expenses'!L14)</f>
        <v>0</v>
      </c>
      <c r="M14" s="21">
        <f>SUM('Planned Expenses'!M14-'Actual Expenses'!M14)</f>
        <v>0</v>
      </c>
      <c r="N14" s="28"/>
      <c r="O14" s="24">
        <f t="shared" si="1"/>
        <v>0</v>
      </c>
    </row>
    <row r="15" spans="1:15">
      <c r="A15" s="12" t="s">
        <v>27</v>
      </c>
      <c r="B15" s="21">
        <f>SUM('Planned Expenses'!B15-'Actual Expenses'!B15)</f>
        <v>0</v>
      </c>
      <c r="C15" s="21">
        <f>SUM('Planned Expenses'!C15-'Actual Expenses'!C15)</f>
        <v>0</v>
      </c>
      <c r="D15" s="21">
        <f>SUM('Planned Expenses'!D15-'Actual Expenses'!D15)</f>
        <v>0</v>
      </c>
      <c r="E15" s="21">
        <f>SUM('Planned Expenses'!E15-'Actual Expenses'!E15)</f>
        <v>0</v>
      </c>
      <c r="F15" s="21">
        <f>SUM('Planned Expenses'!F15-'Actual Expenses'!F15)</f>
        <v>0</v>
      </c>
      <c r="G15" s="21">
        <f>SUM('Planned Expenses'!G15-'Actual Expenses'!G15)</f>
        <v>0</v>
      </c>
      <c r="H15" s="21">
        <f>SUM('Planned Expenses'!H15-'Actual Expenses'!H15)</f>
        <v>0</v>
      </c>
      <c r="I15" s="21">
        <f>SUM('Planned Expenses'!I15-'Actual Expenses'!I15)</f>
        <v>0</v>
      </c>
      <c r="J15" s="21">
        <f>SUM('Planned Expenses'!J15-'Actual Expenses'!J15)</f>
        <v>0</v>
      </c>
      <c r="K15" s="21">
        <f>SUM('Planned Expenses'!K15-'Actual Expenses'!K15)</f>
        <v>0</v>
      </c>
      <c r="L15" s="21">
        <f>SUM('Planned Expenses'!L15-'Actual Expenses'!L15)</f>
        <v>0</v>
      </c>
      <c r="M15" s="21">
        <f>SUM('Planned Expenses'!M15-'Actual Expenses'!M15)</f>
        <v>0</v>
      </c>
      <c r="N15" s="28"/>
      <c r="O15" s="24">
        <f t="shared" si="1"/>
        <v>0</v>
      </c>
    </row>
    <row r="16" spans="1:15">
      <c r="A16" s="12" t="s">
        <v>28</v>
      </c>
      <c r="B16" s="21">
        <f>SUM('Planned Expenses'!B16-'Actual Expenses'!B16)</f>
        <v>0</v>
      </c>
      <c r="C16" s="21">
        <f>SUM('Planned Expenses'!C16-'Actual Expenses'!C16)</f>
        <v>0</v>
      </c>
      <c r="D16" s="21">
        <f>SUM('Planned Expenses'!D16-'Actual Expenses'!D16)</f>
        <v>0</v>
      </c>
      <c r="E16" s="21">
        <f>SUM('Planned Expenses'!E16-'Actual Expenses'!E16)</f>
        <v>0</v>
      </c>
      <c r="F16" s="21">
        <f>SUM('Planned Expenses'!F16-'Actual Expenses'!F16)</f>
        <v>0</v>
      </c>
      <c r="G16" s="21">
        <f>SUM('Planned Expenses'!G16-'Actual Expenses'!G16)</f>
        <v>0</v>
      </c>
      <c r="H16" s="21">
        <f>SUM('Planned Expenses'!H16-'Actual Expenses'!H16)</f>
        <v>0</v>
      </c>
      <c r="I16" s="21">
        <f>SUM('Planned Expenses'!I16-'Actual Expenses'!I16)</f>
        <v>0</v>
      </c>
      <c r="J16" s="21">
        <f>SUM('Planned Expenses'!J16-'Actual Expenses'!J16)</f>
        <v>0</v>
      </c>
      <c r="K16" s="21">
        <f>SUM('Planned Expenses'!K16-'Actual Expenses'!K16)</f>
        <v>0</v>
      </c>
      <c r="L16" s="21">
        <f>SUM('Planned Expenses'!L16-'Actual Expenses'!L16)</f>
        <v>0</v>
      </c>
      <c r="M16" s="21">
        <f>SUM('Planned Expenses'!M16-'Actual Expenses'!M16)</f>
        <v>0</v>
      </c>
      <c r="N16" s="28"/>
      <c r="O16" s="24">
        <f t="shared" si="1"/>
        <v>0</v>
      </c>
    </row>
    <row r="17" spans="1:15">
      <c r="A17" s="12" t="s">
        <v>29</v>
      </c>
      <c r="B17" s="21">
        <f>SUM('Planned Expenses'!B17-'Actual Expenses'!B17)</f>
        <v>0</v>
      </c>
      <c r="C17" s="21">
        <f>SUM('Planned Expenses'!C17-'Actual Expenses'!C17)</f>
        <v>0</v>
      </c>
      <c r="D17" s="21">
        <f>SUM('Planned Expenses'!D17-'Actual Expenses'!D17)</f>
        <v>0</v>
      </c>
      <c r="E17" s="21">
        <f>SUM('Planned Expenses'!E17-'Actual Expenses'!E17)</f>
        <v>0</v>
      </c>
      <c r="F17" s="21">
        <f>SUM('Planned Expenses'!F17-'Actual Expenses'!F17)</f>
        <v>0</v>
      </c>
      <c r="G17" s="21">
        <f>SUM('Planned Expenses'!G17-'Actual Expenses'!G17)</f>
        <v>0</v>
      </c>
      <c r="H17" s="21">
        <f>SUM('Planned Expenses'!H17-'Actual Expenses'!H17)</f>
        <v>0</v>
      </c>
      <c r="I17" s="21">
        <f>SUM('Planned Expenses'!I17-'Actual Expenses'!I17)</f>
        <v>0</v>
      </c>
      <c r="J17" s="21">
        <f>SUM('Planned Expenses'!J17-'Actual Expenses'!J17)</f>
        <v>0</v>
      </c>
      <c r="K17" s="21">
        <f>SUM('Planned Expenses'!K17-'Actual Expenses'!K17)</f>
        <v>0</v>
      </c>
      <c r="L17" s="21">
        <f>SUM('Planned Expenses'!L17-'Actual Expenses'!L17)</f>
        <v>0</v>
      </c>
      <c r="M17" s="21">
        <f>SUM('Planned Expenses'!M17-'Actual Expenses'!M17)</f>
        <v>0</v>
      </c>
      <c r="N17" s="28"/>
      <c r="O17" s="24">
        <f t="shared" si="1"/>
        <v>0</v>
      </c>
    </row>
    <row r="18" spans="1:15">
      <c r="A18" s="12" t="s">
        <v>30</v>
      </c>
      <c r="B18" s="21">
        <f>SUM('Planned Expenses'!B18-'Actual Expenses'!B18)</f>
        <v>0</v>
      </c>
      <c r="C18" s="21">
        <f>SUM('Planned Expenses'!C18-'Actual Expenses'!C18)</f>
        <v>0</v>
      </c>
      <c r="D18" s="21">
        <f>SUM('Planned Expenses'!D18-'Actual Expenses'!D18)</f>
        <v>0</v>
      </c>
      <c r="E18" s="21">
        <f>SUM('Planned Expenses'!E18-'Actual Expenses'!E18)</f>
        <v>0</v>
      </c>
      <c r="F18" s="21">
        <f>SUM('Planned Expenses'!F18-'Actual Expenses'!F18)</f>
        <v>0</v>
      </c>
      <c r="G18" s="21">
        <f>SUM('Planned Expenses'!G18-'Actual Expenses'!G18)</f>
        <v>0</v>
      </c>
      <c r="H18" s="21">
        <f>SUM('Planned Expenses'!H18-'Actual Expenses'!H18)</f>
        <v>0</v>
      </c>
      <c r="I18" s="21">
        <f>SUM('Planned Expenses'!I18-'Actual Expenses'!I18)</f>
        <v>0</v>
      </c>
      <c r="J18" s="21">
        <f>SUM('Planned Expenses'!J18-'Actual Expenses'!J18)</f>
        <v>0</v>
      </c>
      <c r="K18" s="21">
        <f>SUM('Planned Expenses'!K18-'Actual Expenses'!K18)</f>
        <v>0</v>
      </c>
      <c r="L18" s="21">
        <f>SUM('Planned Expenses'!L18-'Actual Expenses'!L18)</f>
        <v>0</v>
      </c>
      <c r="M18" s="21">
        <f>SUM('Planned Expenses'!M18-'Actual Expenses'!M18)</f>
        <v>0</v>
      </c>
      <c r="N18" s="28"/>
      <c r="O18" s="24">
        <f t="shared" si="1"/>
        <v>0</v>
      </c>
    </row>
    <row r="19" spans="1:15">
      <c r="A19" s="53" t="s">
        <v>21</v>
      </c>
      <c r="B19" s="29">
        <f>SUM(B11:B18)</f>
        <v>0</v>
      </c>
      <c r="C19" s="29">
        <f t="shared" ref="C19:M19" si="2">SUM(C11:C18)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28"/>
      <c r="O19" s="24">
        <f>SUM(B19:M19)</f>
        <v>0</v>
      </c>
    </row>
    <row r="20" spans="1:15" ht="15" customHeight="1">
      <c r="A20" s="68" t="s">
        <v>1</v>
      </c>
      <c r="B20" s="68"/>
      <c r="C20" s="16" t="s">
        <v>1</v>
      </c>
      <c r="D20" s="16" t="s">
        <v>1</v>
      </c>
      <c r="E20" s="18" t="s">
        <v>1</v>
      </c>
      <c r="F20" s="18" t="s">
        <v>1</v>
      </c>
      <c r="G20" s="18" t="s">
        <v>1</v>
      </c>
      <c r="H20" s="18" t="s">
        <v>1</v>
      </c>
      <c r="I20" s="18" t="s">
        <v>1</v>
      </c>
      <c r="J20" s="18" t="s">
        <v>1</v>
      </c>
      <c r="K20" s="18" t="s">
        <v>1</v>
      </c>
      <c r="L20" s="18" t="s">
        <v>1</v>
      </c>
      <c r="M20" s="18" t="s">
        <v>1</v>
      </c>
      <c r="N20" s="8"/>
      <c r="O20" s="15" t="s">
        <v>1</v>
      </c>
    </row>
    <row r="21" spans="1:15" ht="18.75">
      <c r="A21" s="2" t="s">
        <v>31</v>
      </c>
      <c r="B21" s="30" t="s">
        <v>6</v>
      </c>
      <c r="C21" s="30" t="s">
        <v>7</v>
      </c>
      <c r="D21" s="30" t="s">
        <v>8</v>
      </c>
      <c r="E21" s="30" t="s">
        <v>9</v>
      </c>
      <c r="F21" s="30" t="s">
        <v>10</v>
      </c>
      <c r="G21" s="30" t="s">
        <v>11</v>
      </c>
      <c r="H21" s="30" t="s">
        <v>12</v>
      </c>
      <c r="I21" s="30" t="s">
        <v>13</v>
      </c>
      <c r="J21" s="30" t="s">
        <v>14</v>
      </c>
      <c r="K21" s="30" t="s">
        <v>15</v>
      </c>
      <c r="L21" s="30" t="s">
        <v>16</v>
      </c>
      <c r="M21" s="31" t="s">
        <v>17</v>
      </c>
      <c r="N21" s="32"/>
      <c r="O21" s="31" t="s">
        <v>18</v>
      </c>
    </row>
    <row r="22" spans="1:15">
      <c r="A22" s="11" t="s">
        <v>32</v>
      </c>
      <c r="B22" s="51">
        <f>SUM('Planned Expenses'!B22-'Actual Expenses'!B22)</f>
        <v>0</v>
      </c>
      <c r="C22" s="51">
        <f>SUM('Planned Expenses'!C22-'Actual Expenses'!C22)</f>
        <v>0</v>
      </c>
      <c r="D22" s="51">
        <f>SUM('Planned Expenses'!D22-'Actual Expenses'!D22)</f>
        <v>0</v>
      </c>
      <c r="E22" s="51">
        <f>SUM('Planned Expenses'!E22-'Actual Expenses'!E22)</f>
        <v>0</v>
      </c>
      <c r="F22" s="51">
        <f>SUM('Planned Expenses'!F22-'Actual Expenses'!F22)</f>
        <v>0</v>
      </c>
      <c r="G22" s="51">
        <f>SUM('Planned Expenses'!G22-'Actual Expenses'!G22)</f>
        <v>0</v>
      </c>
      <c r="H22" s="51">
        <f>SUM('Planned Expenses'!H22-'Actual Expenses'!H22)</f>
        <v>0</v>
      </c>
      <c r="I22" s="51">
        <f>SUM('Planned Expenses'!I22-'Actual Expenses'!I22)</f>
        <v>0</v>
      </c>
      <c r="J22" s="51">
        <f>SUM('Planned Expenses'!J22-'Actual Expenses'!J22)</f>
        <v>0</v>
      </c>
      <c r="K22" s="51">
        <f>SUM('Planned Expenses'!K22-'Actual Expenses'!K22)</f>
        <v>0</v>
      </c>
      <c r="L22" s="51">
        <f>SUM('Planned Expenses'!L22-'Actual Expenses'!L22)</f>
        <v>0</v>
      </c>
      <c r="M22" s="51">
        <f>SUM('Planned Expenses'!M22-'Actual Expenses'!M22)</f>
        <v>0</v>
      </c>
      <c r="N22" s="28"/>
      <c r="O22" s="26">
        <f t="shared" ref="O22:O27" si="3">SUM(B22:M22)</f>
        <v>0</v>
      </c>
    </row>
    <row r="23" spans="1:15">
      <c r="A23" s="11" t="s">
        <v>33</v>
      </c>
      <c r="B23" s="51">
        <f>SUM('Planned Expenses'!B23-'Actual Expenses'!B23)</f>
        <v>0</v>
      </c>
      <c r="C23" s="51">
        <f>SUM('Planned Expenses'!C23-'Actual Expenses'!C23)</f>
        <v>0</v>
      </c>
      <c r="D23" s="51">
        <f>SUM('Planned Expenses'!D23-'Actual Expenses'!D23)</f>
        <v>0</v>
      </c>
      <c r="E23" s="51">
        <f>SUM('Planned Expenses'!E23-'Actual Expenses'!E23)</f>
        <v>0</v>
      </c>
      <c r="F23" s="51">
        <f>SUM('Planned Expenses'!F23-'Actual Expenses'!F23)</f>
        <v>0</v>
      </c>
      <c r="G23" s="51">
        <f>SUM('Planned Expenses'!G23-'Actual Expenses'!G23)</f>
        <v>0</v>
      </c>
      <c r="H23" s="51">
        <f>SUM('Planned Expenses'!H23-'Actual Expenses'!H23)</f>
        <v>0</v>
      </c>
      <c r="I23" s="51">
        <f>SUM('Planned Expenses'!I23-'Actual Expenses'!I23)</f>
        <v>0</v>
      </c>
      <c r="J23" s="51">
        <f>SUM('Planned Expenses'!J23-'Actual Expenses'!J23)</f>
        <v>0</v>
      </c>
      <c r="K23" s="51">
        <f>SUM('Planned Expenses'!K23-'Actual Expenses'!K23)</f>
        <v>0</v>
      </c>
      <c r="L23" s="51">
        <f>SUM('Planned Expenses'!L23-'Actual Expenses'!L23)</f>
        <v>0</v>
      </c>
      <c r="M23" s="51">
        <f>SUM('Planned Expenses'!M23-'Actual Expenses'!M23)</f>
        <v>0</v>
      </c>
      <c r="N23" s="28"/>
      <c r="O23" s="26">
        <f t="shared" si="3"/>
        <v>0</v>
      </c>
    </row>
    <row r="24" spans="1:15">
      <c r="A24" s="11" t="s">
        <v>34</v>
      </c>
      <c r="B24" s="51">
        <f>SUM('Planned Expenses'!B24-'Actual Expenses'!B24)</f>
        <v>0</v>
      </c>
      <c r="C24" s="51">
        <f>SUM('Planned Expenses'!C24-'Actual Expenses'!C24)</f>
        <v>0</v>
      </c>
      <c r="D24" s="51">
        <f>SUM('Planned Expenses'!D24-'Actual Expenses'!D24)</f>
        <v>0</v>
      </c>
      <c r="E24" s="51">
        <f>SUM('Planned Expenses'!E24-'Actual Expenses'!E24)</f>
        <v>0</v>
      </c>
      <c r="F24" s="51">
        <f>SUM('Planned Expenses'!F24-'Actual Expenses'!F24)</f>
        <v>0</v>
      </c>
      <c r="G24" s="51">
        <f>SUM('Planned Expenses'!G24-'Actual Expenses'!G24)</f>
        <v>0</v>
      </c>
      <c r="H24" s="51">
        <f>SUM('Planned Expenses'!H24-'Actual Expenses'!H24)</f>
        <v>0</v>
      </c>
      <c r="I24" s="51">
        <f>SUM('Planned Expenses'!I24-'Actual Expenses'!I24)</f>
        <v>0</v>
      </c>
      <c r="J24" s="51">
        <f>SUM('Planned Expenses'!J24-'Actual Expenses'!J24)</f>
        <v>0</v>
      </c>
      <c r="K24" s="51">
        <f>SUM('Planned Expenses'!K24-'Actual Expenses'!K24)</f>
        <v>0</v>
      </c>
      <c r="L24" s="51">
        <f>SUM('Planned Expenses'!L24-'Actual Expenses'!L24)</f>
        <v>0</v>
      </c>
      <c r="M24" s="51">
        <f>SUM('Planned Expenses'!M24-'Actual Expenses'!M24)</f>
        <v>0</v>
      </c>
      <c r="N24" s="28"/>
      <c r="O24" s="26">
        <f t="shared" si="3"/>
        <v>0</v>
      </c>
    </row>
    <row r="25" spans="1:15">
      <c r="A25" s="11" t="s">
        <v>35</v>
      </c>
      <c r="B25" s="51">
        <f>SUM('Planned Expenses'!B25-'Actual Expenses'!B25)</f>
        <v>0</v>
      </c>
      <c r="C25" s="51">
        <f>SUM('Planned Expenses'!C25-'Actual Expenses'!C25)</f>
        <v>0</v>
      </c>
      <c r="D25" s="51">
        <f>SUM('Planned Expenses'!D25-'Actual Expenses'!D25)</f>
        <v>0</v>
      </c>
      <c r="E25" s="51">
        <f>SUM('Planned Expenses'!E25-'Actual Expenses'!E25)</f>
        <v>0</v>
      </c>
      <c r="F25" s="51">
        <f>SUM('Planned Expenses'!F25-'Actual Expenses'!F25)</f>
        <v>0</v>
      </c>
      <c r="G25" s="51">
        <f>SUM('Planned Expenses'!G25-'Actual Expenses'!G25)</f>
        <v>0</v>
      </c>
      <c r="H25" s="51">
        <f>SUM('Planned Expenses'!H25-'Actual Expenses'!H25)</f>
        <v>0</v>
      </c>
      <c r="I25" s="51">
        <f>SUM('Planned Expenses'!I25-'Actual Expenses'!I25)</f>
        <v>0</v>
      </c>
      <c r="J25" s="51">
        <f>SUM('Planned Expenses'!J25-'Actual Expenses'!J25)</f>
        <v>0</v>
      </c>
      <c r="K25" s="51">
        <f>SUM('Planned Expenses'!K25-'Actual Expenses'!K25)</f>
        <v>0</v>
      </c>
      <c r="L25" s="51">
        <f>SUM('Planned Expenses'!L25-'Actual Expenses'!L25)</f>
        <v>0</v>
      </c>
      <c r="M25" s="51">
        <f>SUM('Planned Expenses'!M25-'Actual Expenses'!M25)</f>
        <v>0</v>
      </c>
      <c r="N25" s="28"/>
      <c r="O25" s="26">
        <f t="shared" si="3"/>
        <v>0</v>
      </c>
    </row>
    <row r="26" spans="1:15">
      <c r="A26" s="11" t="s">
        <v>36</v>
      </c>
      <c r="B26" s="51">
        <f>SUM('Planned Expenses'!B26-'Actual Expenses'!B26)</f>
        <v>0</v>
      </c>
      <c r="C26" s="51">
        <f>SUM('Planned Expenses'!C26-'Actual Expenses'!C26)</f>
        <v>0</v>
      </c>
      <c r="D26" s="51">
        <f>SUM('Planned Expenses'!D26-'Actual Expenses'!D26)</f>
        <v>0</v>
      </c>
      <c r="E26" s="51">
        <f>SUM('Planned Expenses'!E26-'Actual Expenses'!E26)</f>
        <v>0</v>
      </c>
      <c r="F26" s="51">
        <f>SUM('Planned Expenses'!F26-'Actual Expenses'!F26)</f>
        <v>0</v>
      </c>
      <c r="G26" s="51">
        <f>SUM('Planned Expenses'!G26-'Actual Expenses'!G26)</f>
        <v>0</v>
      </c>
      <c r="H26" s="51">
        <f>SUM('Planned Expenses'!H26-'Actual Expenses'!H26)</f>
        <v>0</v>
      </c>
      <c r="I26" s="51">
        <f>SUM('Planned Expenses'!I26-'Actual Expenses'!I26)</f>
        <v>0</v>
      </c>
      <c r="J26" s="51">
        <f>SUM('Planned Expenses'!J26-'Actual Expenses'!J26)</f>
        <v>0</v>
      </c>
      <c r="K26" s="51">
        <f>SUM('Planned Expenses'!K26-'Actual Expenses'!K26)</f>
        <v>0</v>
      </c>
      <c r="L26" s="51">
        <f>SUM('Planned Expenses'!L26-'Actual Expenses'!L26)</f>
        <v>0</v>
      </c>
      <c r="M26" s="51">
        <f>SUM('Planned Expenses'!M26-'Actual Expenses'!M26)</f>
        <v>0</v>
      </c>
      <c r="N26" s="28"/>
      <c r="O26" s="26">
        <f t="shared" si="3"/>
        <v>0</v>
      </c>
    </row>
    <row r="27" spans="1:15">
      <c r="A27" s="11" t="s">
        <v>37</v>
      </c>
      <c r="B27" s="51">
        <f>SUM('Planned Expenses'!B27-'Actual Expenses'!B27)</f>
        <v>0</v>
      </c>
      <c r="C27" s="51">
        <f>SUM('Planned Expenses'!C27-'Actual Expenses'!C27)</f>
        <v>0</v>
      </c>
      <c r="D27" s="51">
        <f>SUM('Planned Expenses'!D27-'Actual Expenses'!D27)</f>
        <v>0</v>
      </c>
      <c r="E27" s="51">
        <f>SUM('Planned Expenses'!E27-'Actual Expenses'!E27)</f>
        <v>0</v>
      </c>
      <c r="F27" s="51">
        <f>SUM('Planned Expenses'!F27-'Actual Expenses'!F27)</f>
        <v>0</v>
      </c>
      <c r="G27" s="51">
        <f>SUM('Planned Expenses'!G27-'Actual Expenses'!G27)</f>
        <v>0</v>
      </c>
      <c r="H27" s="51">
        <f>SUM('Planned Expenses'!H27-'Actual Expenses'!H27)</f>
        <v>0</v>
      </c>
      <c r="I27" s="51">
        <f>SUM('Planned Expenses'!I27-'Actual Expenses'!I27)</f>
        <v>0</v>
      </c>
      <c r="J27" s="51">
        <f>SUM('Planned Expenses'!J27-'Actual Expenses'!J27)</f>
        <v>0</v>
      </c>
      <c r="K27" s="51">
        <f>SUM('Planned Expenses'!K27-'Actual Expenses'!K27)</f>
        <v>0</v>
      </c>
      <c r="L27" s="51">
        <f>SUM('Planned Expenses'!L27-'Actual Expenses'!L27)</f>
        <v>0</v>
      </c>
      <c r="M27" s="51">
        <f>SUM('Planned Expenses'!M27-'Actual Expenses'!M27)</f>
        <v>0</v>
      </c>
      <c r="N27" s="28"/>
      <c r="O27" s="26">
        <f t="shared" si="3"/>
        <v>0</v>
      </c>
    </row>
    <row r="28" spans="1:15">
      <c r="A28" s="17" t="s">
        <v>21</v>
      </c>
      <c r="B28" s="25">
        <f>SUM(B22:B27)</f>
        <v>0</v>
      </c>
      <c r="C28" s="25">
        <f t="shared" ref="C28:M28" si="4">SUM(C22:C27)</f>
        <v>0</v>
      </c>
      <c r="D28" s="25">
        <f t="shared" si="4"/>
        <v>0</v>
      </c>
      <c r="E28" s="25">
        <f t="shared" si="4"/>
        <v>0</v>
      </c>
      <c r="F28" s="25">
        <f t="shared" si="4"/>
        <v>0</v>
      </c>
      <c r="G28" s="25">
        <f t="shared" si="4"/>
        <v>0</v>
      </c>
      <c r="H28" s="25">
        <f t="shared" si="4"/>
        <v>0</v>
      </c>
      <c r="I28" s="25">
        <f t="shared" si="4"/>
        <v>0</v>
      </c>
      <c r="J28" s="25">
        <f t="shared" si="4"/>
        <v>0</v>
      </c>
      <c r="K28" s="25">
        <f t="shared" si="4"/>
        <v>0</v>
      </c>
      <c r="L28" s="25">
        <f t="shared" si="4"/>
        <v>0</v>
      </c>
      <c r="M28" s="25">
        <f t="shared" si="4"/>
        <v>0</v>
      </c>
      <c r="N28" s="27"/>
      <c r="O28" s="26">
        <f>SUM(B28:M28)</f>
        <v>0</v>
      </c>
    </row>
    <row r="29" spans="1:15" ht="15" customHeight="1">
      <c r="A29" s="69" t="s">
        <v>1</v>
      </c>
      <c r="B29" s="69"/>
      <c r="C29" s="40" t="s">
        <v>1</v>
      </c>
      <c r="D29" s="40" t="s">
        <v>1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40" t="s">
        <v>1</v>
      </c>
      <c r="K29" s="40" t="s">
        <v>1</v>
      </c>
      <c r="L29" s="40" t="s">
        <v>1</v>
      </c>
      <c r="M29" s="40" t="s">
        <v>1</v>
      </c>
      <c r="N29" s="41"/>
      <c r="O29" s="34" t="s">
        <v>1</v>
      </c>
    </row>
    <row r="30" spans="1:15" ht="18.75">
      <c r="A30" s="2" t="s">
        <v>38</v>
      </c>
      <c r="B30" s="30" t="s">
        <v>6</v>
      </c>
      <c r="C30" s="30" t="s">
        <v>7</v>
      </c>
      <c r="D30" s="30" t="s">
        <v>8</v>
      </c>
      <c r="E30" s="30" t="s">
        <v>9</v>
      </c>
      <c r="F30" s="30" t="s">
        <v>10</v>
      </c>
      <c r="G30" s="30" t="s">
        <v>11</v>
      </c>
      <c r="H30" s="30" t="s">
        <v>12</v>
      </c>
      <c r="I30" s="30" t="s">
        <v>13</v>
      </c>
      <c r="J30" s="30" t="s">
        <v>14</v>
      </c>
      <c r="K30" s="30" t="s">
        <v>15</v>
      </c>
      <c r="L30" s="30" t="s">
        <v>16</v>
      </c>
      <c r="M30" s="31" t="s">
        <v>17</v>
      </c>
      <c r="N30" s="32"/>
      <c r="O30" s="31" t="s">
        <v>18</v>
      </c>
    </row>
    <row r="31" spans="1:15">
      <c r="A31" s="11" t="s">
        <v>39</v>
      </c>
      <c r="B31" s="51">
        <f>SUM('Planned Expenses'!B31-'Actual Expenses'!B31)</f>
        <v>0</v>
      </c>
      <c r="C31" s="51">
        <f>SUM('Planned Expenses'!C31-'Actual Expenses'!C31)</f>
        <v>0</v>
      </c>
      <c r="D31" s="51">
        <f>SUM('Planned Expenses'!D31-'Actual Expenses'!D31)</f>
        <v>0</v>
      </c>
      <c r="E31" s="51">
        <f>SUM('Planned Expenses'!E31-'Actual Expenses'!E31)</f>
        <v>0</v>
      </c>
      <c r="F31" s="51">
        <f>SUM('Planned Expenses'!F31-'Actual Expenses'!F31)</f>
        <v>0</v>
      </c>
      <c r="G31" s="51">
        <f>SUM('Planned Expenses'!G31-'Actual Expenses'!G31)</f>
        <v>0</v>
      </c>
      <c r="H31" s="51">
        <f>SUM('Planned Expenses'!H31-'Actual Expenses'!H31)</f>
        <v>0</v>
      </c>
      <c r="I31" s="51">
        <f>SUM('Planned Expenses'!I31-'Actual Expenses'!I31)</f>
        <v>0</v>
      </c>
      <c r="J31" s="51">
        <f>SUM('Planned Expenses'!J31-'Actual Expenses'!J31)</f>
        <v>0</v>
      </c>
      <c r="K31" s="51">
        <f>SUM('Planned Expenses'!K31-'Actual Expenses'!K31)</f>
        <v>0</v>
      </c>
      <c r="L31" s="51">
        <f>SUM('Planned Expenses'!L31-'Actual Expenses'!L31)</f>
        <v>0</v>
      </c>
      <c r="M31" s="51">
        <f>SUM('Planned Expenses'!M31-'Actual Expenses'!M31)</f>
        <v>0</v>
      </c>
      <c r="N31" s="28"/>
      <c r="O31" s="26">
        <f t="shared" ref="O31:O32" si="5">SUM(B31:M31)</f>
        <v>0</v>
      </c>
    </row>
    <row r="32" spans="1:15">
      <c r="A32" s="11" t="s">
        <v>40</v>
      </c>
      <c r="B32" s="51">
        <f>SUM('Planned Expenses'!B32-'Actual Expenses'!B32)</f>
        <v>0</v>
      </c>
      <c r="C32" s="51">
        <f>SUM('Planned Expenses'!C32-'Actual Expenses'!C32)</f>
        <v>0</v>
      </c>
      <c r="D32" s="51">
        <f>SUM('Planned Expenses'!D32-'Actual Expenses'!D32)</f>
        <v>0</v>
      </c>
      <c r="E32" s="51">
        <f>SUM('Planned Expenses'!E32-'Actual Expenses'!E32)</f>
        <v>0</v>
      </c>
      <c r="F32" s="51">
        <f>SUM('Planned Expenses'!F32-'Actual Expenses'!F32)</f>
        <v>0</v>
      </c>
      <c r="G32" s="51">
        <f>SUM('Planned Expenses'!G32-'Actual Expenses'!G32)</f>
        <v>0</v>
      </c>
      <c r="H32" s="51">
        <f>SUM('Planned Expenses'!H32-'Actual Expenses'!H32)</f>
        <v>0</v>
      </c>
      <c r="I32" s="51">
        <f>SUM('Planned Expenses'!I32-'Actual Expenses'!I32)</f>
        <v>0</v>
      </c>
      <c r="J32" s="51">
        <f>SUM('Planned Expenses'!J32-'Actual Expenses'!J32)</f>
        <v>0</v>
      </c>
      <c r="K32" s="51">
        <f>SUM('Planned Expenses'!K32-'Actual Expenses'!K32)</f>
        <v>0</v>
      </c>
      <c r="L32" s="51">
        <f>SUM('Planned Expenses'!L32-'Actual Expenses'!L32)</f>
        <v>0</v>
      </c>
      <c r="M32" s="51">
        <f>SUM('Planned Expenses'!M32-'Actual Expenses'!M32)</f>
        <v>0</v>
      </c>
      <c r="N32" s="28"/>
      <c r="O32" s="26">
        <f t="shared" si="5"/>
        <v>0</v>
      </c>
    </row>
    <row r="33" spans="1:15">
      <c r="A33" s="54" t="s">
        <v>21</v>
      </c>
      <c r="B33" s="25">
        <f>SUM(B31:B32)</f>
        <v>0</v>
      </c>
      <c r="C33" s="25">
        <f t="shared" ref="C33:M33" si="6">SUM(C31:C32)</f>
        <v>0</v>
      </c>
      <c r="D33" s="25">
        <f t="shared" si="6"/>
        <v>0</v>
      </c>
      <c r="E33" s="25">
        <f t="shared" si="6"/>
        <v>0</v>
      </c>
      <c r="F33" s="25">
        <f t="shared" si="6"/>
        <v>0</v>
      </c>
      <c r="G33" s="25">
        <f t="shared" si="6"/>
        <v>0</v>
      </c>
      <c r="H33" s="25">
        <f t="shared" si="6"/>
        <v>0</v>
      </c>
      <c r="I33" s="25">
        <f t="shared" si="6"/>
        <v>0</v>
      </c>
      <c r="J33" s="25">
        <f t="shared" si="6"/>
        <v>0</v>
      </c>
      <c r="K33" s="25">
        <f t="shared" si="6"/>
        <v>0</v>
      </c>
      <c r="L33" s="25">
        <f t="shared" si="6"/>
        <v>0</v>
      </c>
      <c r="M33" s="25">
        <f t="shared" si="6"/>
        <v>0</v>
      </c>
      <c r="N33" s="27"/>
      <c r="O33" s="26">
        <f>SUM(B33:M33)</f>
        <v>0</v>
      </c>
    </row>
    <row r="34" spans="1:15" ht="15" customHeight="1">
      <c r="A34" s="70" t="s">
        <v>1</v>
      </c>
      <c r="B34" s="70"/>
      <c r="C34" s="42" t="s">
        <v>1</v>
      </c>
      <c r="D34" s="42" t="s">
        <v>1</v>
      </c>
      <c r="E34" s="42" t="s">
        <v>1</v>
      </c>
      <c r="F34" s="42" t="s">
        <v>1</v>
      </c>
      <c r="G34" s="42" t="s">
        <v>1</v>
      </c>
      <c r="H34" s="42" t="s">
        <v>1</v>
      </c>
      <c r="I34" s="42" t="s">
        <v>1</v>
      </c>
      <c r="J34" s="42" t="s">
        <v>1</v>
      </c>
      <c r="K34" s="42" t="s">
        <v>1</v>
      </c>
      <c r="L34" s="42" t="s">
        <v>1</v>
      </c>
      <c r="M34" s="42" t="s">
        <v>1</v>
      </c>
      <c r="N34" s="43"/>
      <c r="O34" s="42" t="s">
        <v>1</v>
      </c>
    </row>
    <row r="35" spans="1:15" ht="19.5">
      <c r="A35" s="20" t="s">
        <v>41</v>
      </c>
      <c r="B35" s="3" t="s">
        <v>6</v>
      </c>
      <c r="C35" s="3" t="s">
        <v>7</v>
      </c>
      <c r="D35" s="3" t="s">
        <v>42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4"/>
      <c r="O35" s="50" t="s">
        <v>43</v>
      </c>
    </row>
    <row r="36" spans="1:15">
      <c r="A36" s="13" t="s">
        <v>48</v>
      </c>
      <c r="B36" s="48">
        <f>SUM('Planned Expenses'!B36-'Actual Expenses'!B36)</f>
        <v>25000</v>
      </c>
      <c r="C36" s="48">
        <f>SUM('Planned Expenses'!C36-'Actual Expenses'!C36)</f>
        <v>0</v>
      </c>
      <c r="D36" s="48">
        <f>SUM('Planned Expenses'!D36-'Actual Expenses'!D36)</f>
        <v>0</v>
      </c>
      <c r="E36" s="48">
        <f>SUM('Planned Expenses'!E36-'Actual Expenses'!E36)</f>
        <v>-55062</v>
      </c>
      <c r="F36" s="48">
        <f>SUM('Planned Expenses'!F36-'Actual Expenses'!F36)</f>
        <v>-53270</v>
      </c>
      <c r="G36" s="48">
        <f>SUM('Planned Expenses'!G36-'Actual Expenses'!G36)</f>
        <v>0</v>
      </c>
      <c r="H36" s="48">
        <f>SUM('Planned Expenses'!H36-'Actual Expenses'!H36)</f>
        <v>0</v>
      </c>
      <c r="I36" s="48">
        <f>SUM('Planned Expenses'!I36-'Actual Expenses'!I36)</f>
        <v>92322</v>
      </c>
      <c r="J36" s="48">
        <f>SUM('Planned Expenses'!J36-'Actual Expenses'!J36)</f>
        <v>0</v>
      </c>
      <c r="K36" s="48">
        <f>SUM('Planned Expenses'!K36-'Actual Expenses'!K36)</f>
        <v>0</v>
      </c>
      <c r="L36" s="48">
        <f>SUM('Planned Expenses'!L36-'Actual Expenses'!L36)</f>
        <v>0</v>
      </c>
      <c r="M36" s="48">
        <f>SUM('Planned Expenses'!M36-'Actual Expenses'!M36)</f>
        <v>0</v>
      </c>
      <c r="N36" s="44"/>
      <c r="O36" s="25">
        <f>SUM(B36:M36)</f>
        <v>8990</v>
      </c>
    </row>
    <row r="37" spans="1:15">
      <c r="A37" s="14" t="s">
        <v>49</v>
      </c>
      <c r="B37" s="48">
        <f>SUM('Planned Expenses'!B37-'Actual Expenses'!B37)</f>
        <v>25000</v>
      </c>
      <c r="C37" s="48">
        <f>SUM('Planned Expenses'!C37-'Actual Expenses'!C37)</f>
        <v>25000</v>
      </c>
      <c r="D37" s="48">
        <f>SUM('Planned Expenses'!D37-'Actual Expenses'!D37)</f>
        <v>25000</v>
      </c>
      <c r="E37" s="48">
        <f>SUM('Planned Expenses'!E37-'Actual Expenses'!E37)</f>
        <v>-30062</v>
      </c>
      <c r="F37" s="48">
        <f>SUM('Planned Expenses'!F37-'Actual Expenses'!F37)</f>
        <v>-83332</v>
      </c>
      <c r="G37" s="48">
        <f>SUM('Planned Expenses'!G37-'Actual Expenses'!G37)</f>
        <v>-83332</v>
      </c>
      <c r="H37" s="48">
        <f>SUM('Planned Expenses'!H37-'Actual Expenses'!H37)</f>
        <v>-83332</v>
      </c>
      <c r="I37" s="48">
        <f>SUM('Planned Expenses'!I37-'Actual Expenses'!I37)</f>
        <v>8990</v>
      </c>
      <c r="J37" s="48">
        <f>SUM('Planned Expenses'!J37-'Actual Expenses'!J37)</f>
        <v>8990</v>
      </c>
      <c r="K37" s="48">
        <f>SUM('Planned Expenses'!K37-'Actual Expenses'!K37)</f>
        <v>8990</v>
      </c>
      <c r="L37" s="48">
        <f>SUM('Planned Expenses'!L37-'Actual Expenses'!L37)</f>
        <v>8990</v>
      </c>
      <c r="M37" s="48">
        <f>SUM('Planned Expenses'!M37-'Actual Expenses'!M37)</f>
        <v>8990</v>
      </c>
      <c r="N37" s="45"/>
      <c r="O37" s="35" t="s">
        <v>1</v>
      </c>
    </row>
    <row r="38" spans="1:15" ht="18.75">
      <c r="A38" s="33" t="s">
        <v>1</v>
      </c>
      <c r="B38" s="46" t="s">
        <v>1</v>
      </c>
      <c r="C38" s="46" t="s">
        <v>1</v>
      </c>
      <c r="D38" s="46" t="s">
        <v>1</v>
      </c>
      <c r="E38" s="46" t="s">
        <v>1</v>
      </c>
      <c r="F38" s="46" t="s">
        <v>1</v>
      </c>
      <c r="G38" s="46" t="s">
        <v>1</v>
      </c>
      <c r="H38" s="46" t="s">
        <v>1</v>
      </c>
      <c r="I38" s="46" t="s">
        <v>1</v>
      </c>
      <c r="J38" s="46" t="s">
        <v>1</v>
      </c>
      <c r="K38" s="46" t="s">
        <v>1</v>
      </c>
      <c r="L38" s="46" t="s">
        <v>1</v>
      </c>
      <c r="M38" s="46" t="s">
        <v>1</v>
      </c>
      <c r="N38" s="47"/>
      <c r="O38" s="36" t="s">
        <v>1</v>
      </c>
    </row>
  </sheetData>
  <mergeCells count="8">
    <mergeCell ref="A29:B29"/>
    <mergeCell ref="A34:B34"/>
    <mergeCell ref="A1:C3"/>
    <mergeCell ref="J1:L2"/>
    <mergeCell ref="M1:N2"/>
    <mergeCell ref="J3:L3"/>
    <mergeCell ref="A9:B9"/>
    <mergeCell ref="A20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A230-35E9-4165-8FED-C5BD9177D1E5}">
  <dimension ref="A1:E6"/>
  <sheetViews>
    <sheetView workbookViewId="0">
      <selection activeCell="D11" sqref="D11"/>
    </sheetView>
  </sheetViews>
  <sheetFormatPr defaultRowHeight="15"/>
  <cols>
    <col min="1" max="1" width="21.5703125" customWidth="1"/>
    <col min="2" max="2" width="16.28515625" bestFit="1" customWidth="1"/>
    <col min="3" max="3" width="14.7109375" bestFit="1" customWidth="1"/>
    <col min="4" max="4" width="22.28515625" bestFit="1" customWidth="1"/>
    <col min="5" max="5" width="18.42578125" bestFit="1" customWidth="1"/>
  </cols>
  <sheetData>
    <row r="1" spans="1:5">
      <c r="A1" s="62" t="s">
        <v>50</v>
      </c>
      <c r="B1" s="62" t="s">
        <v>51</v>
      </c>
      <c r="C1" s="62" t="s">
        <v>52</v>
      </c>
      <c r="D1" s="62" t="s">
        <v>53</v>
      </c>
      <c r="E1" s="62" t="s">
        <v>54</v>
      </c>
    </row>
    <row r="2" spans="1:5">
      <c r="A2" s="55" t="s">
        <v>5</v>
      </c>
      <c r="B2" s="56">
        <f>'Planned Expenses'!O8</f>
        <v>1355090</v>
      </c>
      <c r="C2" s="56">
        <f>'Actual Expenses'!O8</f>
        <v>1346100</v>
      </c>
      <c r="D2" s="56">
        <f>SUM(B2-C2)</f>
        <v>8990</v>
      </c>
      <c r="E2" s="57">
        <f>SUM(D2/B2)</f>
        <v>6.6342456958578397E-3</v>
      </c>
    </row>
    <row r="3" spans="1:5">
      <c r="A3" s="58" t="s">
        <v>22</v>
      </c>
      <c r="B3" s="59">
        <f>'Planned Expenses'!O19</f>
        <v>138740</v>
      </c>
      <c r="C3" s="59">
        <f>'Actual Expenses'!O19</f>
        <v>138740</v>
      </c>
      <c r="D3" s="56">
        <f t="shared" ref="D3:D6" si="0">SUM(B3-C3)</f>
        <v>0</v>
      </c>
      <c r="E3" s="57">
        <f t="shared" ref="E3:E6" si="1">SUM(D3/B3)</f>
        <v>0</v>
      </c>
    </row>
    <row r="4" spans="1:5">
      <c r="A4" s="58" t="s">
        <v>31</v>
      </c>
      <c r="B4" s="59">
        <f>'Planned Expenses'!O28</f>
        <v>67800</v>
      </c>
      <c r="C4" s="59">
        <f>'Actual Expenses'!O28</f>
        <v>67800</v>
      </c>
      <c r="D4" s="56">
        <f t="shared" si="0"/>
        <v>0</v>
      </c>
      <c r="E4" s="57">
        <f t="shared" si="1"/>
        <v>0</v>
      </c>
    </row>
    <row r="5" spans="1:5">
      <c r="A5" s="58" t="s">
        <v>38</v>
      </c>
      <c r="B5" s="59">
        <f>'Planned Expenses'!O33</f>
        <v>48000</v>
      </c>
      <c r="C5" s="59">
        <f>'Actual Expenses'!O33</f>
        <v>48000</v>
      </c>
      <c r="D5" s="56">
        <f t="shared" si="0"/>
        <v>0</v>
      </c>
      <c r="E5" s="57">
        <f t="shared" si="1"/>
        <v>0</v>
      </c>
    </row>
    <row r="6" spans="1:5">
      <c r="A6" s="60" t="s">
        <v>41</v>
      </c>
      <c r="B6" s="61">
        <f>SUM(B2:B5)</f>
        <v>1609630</v>
      </c>
      <c r="C6" s="61">
        <f>SUM(C2:C5)</f>
        <v>1600640</v>
      </c>
      <c r="D6" s="56">
        <f t="shared" si="0"/>
        <v>8990</v>
      </c>
      <c r="E6" s="57">
        <f t="shared" si="1"/>
        <v>5.5851344718972681E-3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2024-05-06T14:23:14Z</dcterms:created>
  <dcterms:modified xsi:type="dcterms:W3CDTF">2024-05-06T20:15:54Z</dcterms:modified>
  <cp:category/>
  <cp:contentStatus/>
</cp:coreProperties>
</file>