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unds\Documents\Rick's Folder\Golf\"/>
    </mc:Choice>
  </mc:AlternateContent>
  <xr:revisionPtr revIDLastSave="0" documentId="13_ncr:1_{7E8FDA78-5259-48AB-9610-D1EC8B406E83}" xr6:coauthVersionLast="47" xr6:coauthVersionMax="47" xr10:uidLastSave="{00000000-0000-0000-0000-000000000000}"/>
  <bookViews>
    <workbookView xWindow="-108" yWindow="-108" windowWidth="23256" windowHeight="12576" xr2:uid="{BD315A29-94CB-477E-AB77-67A0C4626220}"/>
  </bookViews>
  <sheets>
    <sheet name="Sheet1" sheetId="1" r:id="rId1"/>
  </sheets>
  <definedNames>
    <definedName name="_xlnm._FilterDatabase" localSheetId="0" hidden="1">Sheet1!$A$1:$N$41</definedName>
    <definedName name="_xlchart.v1.0" hidden="1">Sheet1!$C$62:$M$62</definedName>
    <definedName name="_xlchart.v1.1" hidden="1">Sheet1!$C$63:$M$63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E51" i="1"/>
  <c r="F51" i="1"/>
  <c r="G51" i="1"/>
  <c r="H51" i="1"/>
  <c r="I51" i="1"/>
  <c r="J51" i="1"/>
  <c r="K51" i="1"/>
  <c r="L51" i="1"/>
  <c r="M51" i="1"/>
  <c r="C51" i="1"/>
  <c r="D53" i="1"/>
  <c r="E53" i="1"/>
  <c r="F53" i="1"/>
  <c r="G53" i="1"/>
  <c r="H53" i="1"/>
  <c r="I53" i="1"/>
  <c r="J53" i="1"/>
  <c r="K53" i="1"/>
  <c r="L53" i="1"/>
  <c r="M53" i="1"/>
  <c r="C53" i="1"/>
  <c r="N51" i="1"/>
  <c r="N53" i="1"/>
  <c r="D55" i="1"/>
  <c r="E55" i="1"/>
  <c r="F55" i="1"/>
  <c r="G55" i="1"/>
  <c r="H55" i="1"/>
  <c r="I55" i="1"/>
  <c r="J55" i="1"/>
  <c r="K55" i="1"/>
  <c r="L55" i="1"/>
  <c r="M55" i="1"/>
  <c r="C55" i="1"/>
  <c r="D49" i="1"/>
  <c r="E49" i="1"/>
  <c r="F49" i="1"/>
  <c r="G49" i="1"/>
  <c r="H49" i="1"/>
  <c r="I49" i="1"/>
  <c r="J49" i="1"/>
  <c r="K49" i="1"/>
  <c r="L49" i="1"/>
  <c r="M49" i="1"/>
  <c r="C49" i="1"/>
  <c r="C47" i="1"/>
  <c r="C45" i="1"/>
  <c r="C39" i="1"/>
  <c r="C41" i="1"/>
  <c r="C43" i="1"/>
  <c r="D45" i="1"/>
  <c r="E45" i="1"/>
  <c r="F45" i="1"/>
  <c r="G45" i="1"/>
  <c r="H45" i="1"/>
  <c r="I45" i="1"/>
  <c r="J45" i="1"/>
  <c r="K45" i="1"/>
  <c r="L45" i="1"/>
  <c r="M45" i="1"/>
  <c r="D43" i="1"/>
  <c r="E43" i="1"/>
  <c r="F43" i="1"/>
  <c r="G43" i="1"/>
  <c r="H43" i="1"/>
  <c r="I43" i="1"/>
  <c r="J43" i="1"/>
  <c r="K43" i="1"/>
  <c r="L43" i="1"/>
  <c r="M43" i="1"/>
  <c r="D47" i="1"/>
  <c r="E47" i="1"/>
  <c r="F47" i="1"/>
  <c r="G47" i="1"/>
  <c r="H47" i="1"/>
  <c r="I47" i="1"/>
  <c r="J47" i="1"/>
  <c r="K47" i="1"/>
  <c r="L47" i="1"/>
  <c r="M47" i="1"/>
  <c r="N47" i="1"/>
  <c r="N45" i="1"/>
  <c r="N49" i="1"/>
  <c r="N55" i="1"/>
  <c r="N43" i="1"/>
  <c r="F25" i="1"/>
  <c r="D41" i="1"/>
  <c r="E41" i="1"/>
  <c r="F41" i="1"/>
  <c r="G41" i="1"/>
  <c r="H41" i="1"/>
  <c r="I41" i="1"/>
  <c r="J41" i="1"/>
  <c r="K41" i="1"/>
  <c r="L41" i="1"/>
  <c r="M41" i="1"/>
  <c r="D39" i="1"/>
  <c r="E39" i="1"/>
  <c r="F39" i="1"/>
  <c r="G39" i="1"/>
  <c r="H39" i="1"/>
  <c r="I39" i="1"/>
  <c r="J39" i="1"/>
  <c r="K39" i="1"/>
  <c r="L39" i="1"/>
  <c r="M39" i="1"/>
  <c r="D37" i="1"/>
  <c r="E37" i="1"/>
  <c r="F37" i="1"/>
  <c r="G37" i="1"/>
  <c r="H37" i="1"/>
  <c r="I37" i="1"/>
  <c r="J37" i="1"/>
  <c r="K37" i="1"/>
  <c r="L37" i="1"/>
  <c r="M37" i="1"/>
  <c r="C37" i="1"/>
  <c r="D35" i="1"/>
  <c r="E35" i="1"/>
  <c r="F35" i="1"/>
  <c r="G35" i="1"/>
  <c r="H35" i="1"/>
  <c r="I35" i="1"/>
  <c r="J35" i="1"/>
  <c r="K35" i="1"/>
  <c r="L35" i="1"/>
  <c r="M35" i="1"/>
  <c r="C35" i="1"/>
  <c r="D33" i="1"/>
  <c r="E33" i="1"/>
  <c r="F33" i="1"/>
  <c r="G33" i="1"/>
  <c r="H33" i="1"/>
  <c r="I33" i="1"/>
  <c r="J33" i="1"/>
  <c r="K33" i="1"/>
  <c r="L33" i="1"/>
  <c r="M33" i="1"/>
  <c r="C33" i="1"/>
  <c r="D31" i="1"/>
  <c r="E31" i="1"/>
  <c r="F31" i="1"/>
  <c r="G31" i="1"/>
  <c r="H31" i="1"/>
  <c r="I31" i="1"/>
  <c r="J31" i="1"/>
  <c r="K31" i="1"/>
  <c r="L31" i="1"/>
  <c r="M31" i="1"/>
  <c r="C31" i="1"/>
  <c r="D29" i="1"/>
  <c r="E29" i="1"/>
  <c r="F29" i="1"/>
  <c r="G29" i="1"/>
  <c r="H29" i="1"/>
  <c r="I29" i="1"/>
  <c r="J29" i="1"/>
  <c r="K29" i="1"/>
  <c r="L29" i="1"/>
  <c r="M29" i="1"/>
  <c r="C29" i="1"/>
  <c r="D27" i="1"/>
  <c r="E27" i="1"/>
  <c r="F27" i="1"/>
  <c r="G27" i="1"/>
  <c r="H27" i="1"/>
  <c r="I27" i="1"/>
  <c r="J27" i="1"/>
  <c r="K27" i="1"/>
  <c r="L27" i="1"/>
  <c r="M27" i="1"/>
  <c r="C27" i="1"/>
  <c r="D25" i="1"/>
  <c r="E25" i="1"/>
  <c r="G25" i="1"/>
  <c r="H25" i="1"/>
  <c r="I25" i="1"/>
  <c r="J25" i="1"/>
  <c r="K25" i="1"/>
  <c r="L25" i="1"/>
  <c r="M25" i="1"/>
  <c r="C25" i="1"/>
  <c r="N41" i="1"/>
  <c r="N39" i="1"/>
  <c r="N37" i="1"/>
  <c r="N35" i="1"/>
  <c r="N33" i="1"/>
  <c r="N31" i="1"/>
  <c r="N29" i="1"/>
  <c r="N27" i="1"/>
  <c r="N25" i="1"/>
  <c r="D23" i="1"/>
  <c r="E23" i="1"/>
  <c r="F23" i="1"/>
  <c r="G23" i="1"/>
  <c r="H23" i="1"/>
  <c r="I23" i="1"/>
  <c r="J23" i="1"/>
  <c r="K23" i="1"/>
  <c r="L23" i="1"/>
  <c r="M23" i="1"/>
  <c r="C23" i="1"/>
  <c r="N23" i="1"/>
  <c r="D21" i="1"/>
  <c r="E21" i="1"/>
  <c r="F21" i="1"/>
  <c r="G21" i="1"/>
  <c r="H21" i="1"/>
  <c r="I21" i="1"/>
  <c r="J21" i="1"/>
  <c r="K21" i="1"/>
  <c r="L21" i="1"/>
  <c r="M21" i="1"/>
  <c r="C21" i="1"/>
  <c r="N21" i="1"/>
  <c r="D19" i="1"/>
  <c r="E19" i="1"/>
  <c r="F19" i="1"/>
  <c r="G19" i="1"/>
  <c r="H19" i="1"/>
  <c r="I19" i="1"/>
  <c r="J19" i="1"/>
  <c r="K19" i="1"/>
  <c r="L19" i="1"/>
  <c r="M19" i="1"/>
  <c r="C19" i="1"/>
  <c r="N14" i="1"/>
  <c r="N16" i="1"/>
  <c r="N12" i="1"/>
  <c r="C5" i="1"/>
  <c r="D3" i="1"/>
  <c r="E3" i="1"/>
  <c r="E56" i="1" s="1"/>
  <c r="F3" i="1"/>
  <c r="G3" i="1"/>
  <c r="H3" i="1"/>
  <c r="H56" i="1" s="1"/>
  <c r="I3" i="1"/>
  <c r="J3" i="1"/>
  <c r="J56" i="1" s="1"/>
  <c r="K3" i="1"/>
  <c r="K56" i="1" s="1"/>
  <c r="L3" i="1"/>
  <c r="C3" i="1"/>
  <c r="D17" i="1"/>
  <c r="E17" i="1"/>
  <c r="F17" i="1"/>
  <c r="G17" i="1"/>
  <c r="H17" i="1"/>
  <c r="I17" i="1"/>
  <c r="J17" i="1"/>
  <c r="K17" i="1"/>
  <c r="L17" i="1"/>
  <c r="M17" i="1"/>
  <c r="C17" i="1"/>
  <c r="D15" i="1"/>
  <c r="E15" i="1"/>
  <c r="F15" i="1"/>
  <c r="G15" i="1"/>
  <c r="H15" i="1"/>
  <c r="I15" i="1"/>
  <c r="J15" i="1"/>
  <c r="K15" i="1"/>
  <c r="L15" i="1"/>
  <c r="M15" i="1"/>
  <c r="C15" i="1"/>
  <c r="D13" i="1"/>
  <c r="E13" i="1"/>
  <c r="F13" i="1"/>
  <c r="G13" i="1"/>
  <c r="H13" i="1"/>
  <c r="I13" i="1"/>
  <c r="J13" i="1"/>
  <c r="K13" i="1"/>
  <c r="L13" i="1"/>
  <c r="M13" i="1"/>
  <c r="C11" i="1"/>
  <c r="H11" i="1"/>
  <c r="I11" i="1"/>
  <c r="J11" i="1"/>
  <c r="K11" i="1"/>
  <c r="L11" i="1"/>
  <c r="M11" i="1"/>
  <c r="G11" i="1"/>
  <c r="E11" i="1"/>
  <c r="F11" i="1"/>
  <c r="D11" i="1"/>
  <c r="C13" i="1"/>
  <c r="D9" i="1"/>
  <c r="E9" i="1"/>
  <c r="F9" i="1"/>
  <c r="G9" i="1"/>
  <c r="H9" i="1"/>
  <c r="I9" i="1"/>
  <c r="J9" i="1"/>
  <c r="K9" i="1"/>
  <c r="L9" i="1"/>
  <c r="C9" i="1"/>
  <c r="M9" i="1"/>
  <c r="D7" i="1"/>
  <c r="E7" i="1"/>
  <c r="F7" i="1"/>
  <c r="G7" i="1"/>
  <c r="H7" i="1"/>
  <c r="I7" i="1"/>
  <c r="J7" i="1"/>
  <c r="K7" i="1"/>
  <c r="L7" i="1"/>
  <c r="M7" i="1"/>
  <c r="C7" i="1"/>
  <c r="E5" i="1"/>
  <c r="F5" i="1"/>
  <c r="G5" i="1"/>
  <c r="H5" i="1"/>
  <c r="I5" i="1"/>
  <c r="J5" i="1"/>
  <c r="K5" i="1"/>
  <c r="L5" i="1"/>
  <c r="D5" i="1"/>
  <c r="M5" i="1"/>
  <c r="N6" i="1"/>
  <c r="N10" i="1"/>
  <c r="N8" i="1"/>
  <c r="N2" i="1"/>
  <c r="N4" i="1"/>
  <c r="F56" i="1" l="1"/>
  <c r="M56" i="1"/>
  <c r="C56" i="1"/>
  <c r="L56" i="1"/>
  <c r="D56" i="1"/>
  <c r="D63" i="1" s="1"/>
  <c r="I56" i="1"/>
  <c r="I63" i="1" s="1"/>
  <c r="G56" i="1"/>
  <c r="G63" i="1" s="1"/>
  <c r="M63" i="1"/>
  <c r="C63" i="1"/>
  <c r="J63" i="1"/>
  <c r="K63" i="1"/>
  <c r="E63" i="1"/>
  <c r="L63" i="1"/>
  <c r="F63" i="1"/>
  <c r="H63" i="1"/>
  <c r="N56" i="1"/>
</calcChain>
</file>

<file path=xl/sharedStrings.xml><?xml version="1.0" encoding="utf-8"?>
<sst xmlns="http://schemas.openxmlformats.org/spreadsheetml/2006/main" count="81" uniqueCount="42">
  <si>
    <t>Dave R</t>
  </si>
  <si>
    <t>Brad</t>
  </si>
  <si>
    <t>Will</t>
  </si>
  <si>
    <t>Jeff Jr</t>
  </si>
  <si>
    <t>Midland</t>
  </si>
  <si>
    <t>Tangle Creek</t>
  </si>
  <si>
    <t>Dave W</t>
  </si>
  <si>
    <t>Tim</t>
  </si>
  <si>
    <t>Rick</t>
  </si>
  <si>
    <t>Bret</t>
  </si>
  <si>
    <t>Innisbrook</t>
  </si>
  <si>
    <t>Jeff Sr</t>
  </si>
  <si>
    <t>Rob</t>
  </si>
  <si>
    <t xml:space="preserve"> </t>
  </si>
  <si>
    <t>Settlers Ghost</t>
  </si>
  <si>
    <t>Total</t>
  </si>
  <si>
    <t>Bear Creek</t>
  </si>
  <si>
    <t>Hawk Ridge</t>
  </si>
  <si>
    <t>Borden</t>
  </si>
  <si>
    <t>Paul</t>
  </si>
  <si>
    <t>Total Winnings</t>
  </si>
  <si>
    <t>Orr Lake</t>
  </si>
  <si>
    <t>Players</t>
  </si>
  <si>
    <t>Weekly Payout</t>
  </si>
  <si>
    <t>Batteaux</t>
  </si>
  <si>
    <t>Shanty Bay</t>
  </si>
  <si>
    <t>Bear Creek - South Blues</t>
  </si>
  <si>
    <t>Bonair</t>
  </si>
  <si>
    <t>Shanty Bay - Aug 13</t>
  </si>
  <si>
    <t>Nottawasaga - Aug 20</t>
  </si>
  <si>
    <t>Oak Bay - Aug 27</t>
  </si>
  <si>
    <t>Heritage Hills - Sept 2</t>
  </si>
  <si>
    <t>Midland - Sept 9</t>
  </si>
  <si>
    <t>Tangle Creek - Sept 16</t>
  </si>
  <si>
    <t>Shanty Bay - Sept 23</t>
  </si>
  <si>
    <t>Settlers Ghost - Oct 21</t>
  </si>
  <si>
    <t>2021-09-30 - Cobble</t>
  </si>
  <si>
    <t>Hawk Ridge Oct 7</t>
  </si>
  <si>
    <t>Settlers Ghost - Oct 28</t>
  </si>
  <si>
    <t>Innisbrook - Nov 4</t>
  </si>
  <si>
    <t>Bear Creek - Nov 10</t>
  </si>
  <si>
    <t xml:space="preserve">Cardinal - Nov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</si>
</sst>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8"/>
      <color rgb="FF1D2228"/>
      <name val="Arial"/>
      <family val="2"/>
    </font>
    <font>
      <b/>
      <sz val="8"/>
      <color rgb="FF1D222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1D222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1D2228"/>
      <name val="Arial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/>
    <xf numFmtId="0" fontId="1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9" fillId="0" borderId="0" xfId="0" applyFont="1"/>
    <xf numFmtId="44" fontId="4" fillId="2" borderId="1" xfId="1" applyFont="1" applyFill="1" applyBorder="1" applyAlignment="1">
      <alignment horizontal="left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44" fontId="0" fillId="0" borderId="0" xfId="0" applyNumberFormat="1"/>
    <xf numFmtId="0" fontId="0" fillId="0" borderId="1" xfId="0" applyFont="1" applyBorder="1" applyAlignment="1">
      <alignment horizontal="center"/>
    </xf>
    <xf numFmtId="16" fontId="1" fillId="0" borderId="2" xfId="0" applyNumberFormat="1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CA"/>
              <a:t>Rob's preferred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29C-4846-96AD-859BAA7F9D9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29C-4846-96AD-859BAA7F9D9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29C-4846-96AD-859BAA7F9D9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29C-4846-96AD-859BAA7F9D9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29C-4846-96AD-859BAA7F9D9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29C-4846-96AD-859BAA7F9D9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29C-4846-96AD-859BAA7F9D9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29C-4846-96AD-859BAA7F9D9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29C-4846-96AD-859BAA7F9D9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029C-4846-96AD-859BAA7F9D9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029C-4846-96AD-859BAA7F9D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Sheet1!$C$62:$M$62</c:f>
              <c:strCache>
                <c:ptCount val="11"/>
                <c:pt idx="0">
                  <c:v>Dave R</c:v>
                </c:pt>
                <c:pt idx="1">
                  <c:v>Brad</c:v>
                </c:pt>
                <c:pt idx="2">
                  <c:v>Will</c:v>
                </c:pt>
                <c:pt idx="3">
                  <c:v>Rick</c:v>
                </c:pt>
                <c:pt idx="4">
                  <c:v>Rob</c:v>
                </c:pt>
                <c:pt idx="5">
                  <c:v>Jeff Jr</c:v>
                </c:pt>
                <c:pt idx="6">
                  <c:v>Dave W</c:v>
                </c:pt>
                <c:pt idx="7">
                  <c:v>Tim</c:v>
                </c:pt>
                <c:pt idx="8">
                  <c:v>Bret</c:v>
                </c:pt>
                <c:pt idx="9">
                  <c:v>Jeff Sr</c:v>
                </c:pt>
                <c:pt idx="10">
                  <c:v>Paul</c:v>
                </c:pt>
              </c:strCache>
            </c:strRef>
          </c:cat>
          <c:val>
            <c:numRef>
              <c:f>Sheet1!$C$63:$M$63</c:f>
              <c:numCache>
                <c:formatCode>_("$"* #,##0.00_);_("$"* \(#,##0.00\);_("$"* "-"??_);_(@_)</c:formatCode>
                <c:ptCount val="11"/>
                <c:pt idx="0">
                  <c:v>154</c:v>
                </c:pt>
                <c:pt idx="1">
                  <c:v>120</c:v>
                </c:pt>
                <c:pt idx="2">
                  <c:v>188</c:v>
                </c:pt>
                <c:pt idx="3">
                  <c:v>160.5</c:v>
                </c:pt>
                <c:pt idx="4">
                  <c:v>170</c:v>
                </c:pt>
                <c:pt idx="5">
                  <c:v>163</c:v>
                </c:pt>
                <c:pt idx="6">
                  <c:v>89</c:v>
                </c:pt>
                <c:pt idx="7">
                  <c:v>169.5</c:v>
                </c:pt>
                <c:pt idx="8">
                  <c:v>258.5</c:v>
                </c:pt>
                <c:pt idx="9">
                  <c:v>159.5</c:v>
                </c:pt>
                <c:pt idx="1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F-46AA-88EC-CE7DB68E9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CA"/>
              <a:t>Winnings by Bastard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08114610673666"/>
          <c:y val="0.17374999999999999"/>
          <c:w val="0.83458552055992996"/>
          <c:h val="0.6587346894138232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Sheet1!$C$62:$M$62</c:f>
              <c:strCache>
                <c:ptCount val="11"/>
                <c:pt idx="0">
                  <c:v>Dave R</c:v>
                </c:pt>
                <c:pt idx="1">
                  <c:v>Brad</c:v>
                </c:pt>
                <c:pt idx="2">
                  <c:v>Will</c:v>
                </c:pt>
                <c:pt idx="3">
                  <c:v>Rick</c:v>
                </c:pt>
                <c:pt idx="4">
                  <c:v>Rob</c:v>
                </c:pt>
                <c:pt idx="5">
                  <c:v>Jeff Jr</c:v>
                </c:pt>
                <c:pt idx="6">
                  <c:v>Dave W</c:v>
                </c:pt>
                <c:pt idx="7">
                  <c:v>Tim</c:v>
                </c:pt>
                <c:pt idx="8">
                  <c:v>Bret</c:v>
                </c:pt>
                <c:pt idx="9">
                  <c:v>Jeff Sr</c:v>
                </c:pt>
                <c:pt idx="10">
                  <c:v>Paul</c:v>
                </c:pt>
              </c:strCache>
            </c:strRef>
          </c:cat>
          <c:val>
            <c:numRef>
              <c:f>Sheet1!$C$63:$M$63</c:f>
              <c:numCache>
                <c:formatCode>_("$"* #,##0.00_);_("$"* \(#,##0.00\);_("$"* "-"??_);_(@_)</c:formatCode>
                <c:ptCount val="11"/>
                <c:pt idx="0">
                  <c:v>154</c:v>
                </c:pt>
                <c:pt idx="1">
                  <c:v>120</c:v>
                </c:pt>
                <c:pt idx="2">
                  <c:v>188</c:v>
                </c:pt>
                <c:pt idx="3">
                  <c:v>160.5</c:v>
                </c:pt>
                <c:pt idx="4">
                  <c:v>170</c:v>
                </c:pt>
                <c:pt idx="5">
                  <c:v>163</c:v>
                </c:pt>
                <c:pt idx="6">
                  <c:v>89</c:v>
                </c:pt>
                <c:pt idx="7">
                  <c:v>169.5</c:v>
                </c:pt>
                <c:pt idx="8">
                  <c:v>258.5</c:v>
                </c:pt>
                <c:pt idx="9">
                  <c:v>159.5</c:v>
                </c:pt>
                <c:pt idx="1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1-43C1-A8B4-36CAE57BF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39857792"/>
        <c:axId val="739853632"/>
      </c:barChart>
      <c:catAx>
        <c:axId val="73985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853632"/>
        <c:crosses val="autoZero"/>
        <c:auto val="1"/>
        <c:lblAlgn val="ctr"/>
        <c:lblOffset val="100"/>
        <c:noMultiLvlLbl val="0"/>
      </c:catAx>
      <c:valAx>
        <c:axId val="73985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85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_xlchart.v1.0</cx:f>
      </cx:strDim>
      <cx:numDim type="size">
        <cx:f dir="row">_xlchart.v1.1</cx:f>
      </cx:numDim>
    </cx:data>
  </cx:chartData>
  <cx:chart>
    <cx:title pos="t" align="ctr" overlay="0">
      <cx:tx>
        <cx:txData>
          <cx:v>Rob's Tree Map Chart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Rob's Tree Map Chart</a:t>
          </a:r>
        </a:p>
      </cx:txPr>
    </cx:title>
    <cx:plotArea>
      <cx:plotAreaRegion>
        <cx:series layoutId="treemap" uniqueId="{C95C3BE1-E133-4836-90A8-EAA91F46B5D6}">
          <cx:dataLabels pos="ctr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6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1000" b="1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cap="all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31376</xdr:colOff>
      <xdr:row>63</xdr:row>
      <xdr:rowOff>129987</xdr:rowOff>
    </xdr:from>
    <xdr:to>
      <xdr:col>4</xdr:col>
      <xdr:colOff>443752</xdr:colOff>
      <xdr:row>79</xdr:row>
      <xdr:rowOff>4481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D4C9E4-0724-41FA-BC22-7881664602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237565</xdr:colOff>
      <xdr:row>63</xdr:row>
      <xdr:rowOff>156883</xdr:rowOff>
    </xdr:from>
    <xdr:to>
      <xdr:col>13</xdr:col>
      <xdr:colOff>40342</xdr:colOff>
      <xdr:row>79</xdr:row>
      <xdr:rowOff>31377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0A27C17-E724-4521-84F6-A5D275D97E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905934</xdr:colOff>
      <xdr:row>62</xdr:row>
      <xdr:rowOff>50799</xdr:rowOff>
    </xdr:from>
    <xdr:to>
      <xdr:col>21</xdr:col>
      <xdr:colOff>270934</xdr:colOff>
      <xdr:row>76</xdr:row>
      <xdr:rowOff>186266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C106F9BA-69CF-4C45-B412-97A20690F82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70274" y="11122659"/>
              <a:ext cx="4569460" cy="269578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CA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8D83C-9AFB-46B8-BB57-871EF7676008}">
  <dimension ref="A1:O81"/>
  <sheetViews>
    <sheetView tabSelected="1" zoomScale="90" zoomScaleNormal="90" workbookViewId="0">
      <pane ySplit="1" topLeftCell="A47" activePane="bottomLeft" state="frozen"/>
      <selection pane="bottomLeft" activeCell="A60" sqref="A60"/>
    </sheetView>
  </sheetViews>
  <sheetFormatPr defaultRowHeight="14.4" x14ac:dyDescent="0.3"/>
  <cols>
    <col min="1" max="1" width="31.33203125" customWidth="1"/>
    <col min="2" max="2" width="9.33203125" style="11" bestFit="1" customWidth="1"/>
    <col min="3" max="3" width="11.44140625" bestFit="1" customWidth="1"/>
    <col min="4" max="4" width="11.6640625" customWidth="1"/>
    <col min="5" max="5" width="12.109375" bestFit="1" customWidth="1"/>
    <col min="6" max="6" width="11.44140625" bestFit="1" customWidth="1"/>
    <col min="7" max="7" width="13.109375" customWidth="1"/>
    <col min="8" max="8" width="12.88671875" customWidth="1"/>
    <col min="9" max="9" width="13.44140625" customWidth="1"/>
    <col min="10" max="11" width="13.109375" customWidth="1"/>
    <col min="12" max="12" width="12.109375" bestFit="1" customWidth="1"/>
    <col min="13" max="13" width="10.6640625" bestFit="1" customWidth="1"/>
    <col min="14" max="14" width="13.6640625" customWidth="1"/>
  </cols>
  <sheetData>
    <row r="1" spans="1:14" s="29" customFormat="1" ht="21.6" customHeight="1" x14ac:dyDescent="0.35">
      <c r="A1" s="27"/>
      <c r="B1" s="28" t="s">
        <v>22</v>
      </c>
      <c r="C1" s="28" t="s">
        <v>0</v>
      </c>
      <c r="D1" s="28" t="s">
        <v>1</v>
      </c>
      <c r="E1" s="28" t="s">
        <v>2</v>
      </c>
      <c r="F1" s="28" t="s">
        <v>8</v>
      </c>
      <c r="G1" s="28" t="s">
        <v>12</v>
      </c>
      <c r="H1" s="28" t="s">
        <v>3</v>
      </c>
      <c r="I1" s="28" t="s">
        <v>6</v>
      </c>
      <c r="J1" s="28" t="s">
        <v>7</v>
      </c>
      <c r="K1" s="28" t="s">
        <v>9</v>
      </c>
      <c r="L1" s="28" t="s">
        <v>11</v>
      </c>
      <c r="M1" s="28" t="s">
        <v>19</v>
      </c>
      <c r="N1" s="28" t="s">
        <v>15</v>
      </c>
    </row>
    <row r="2" spans="1:14" s="14" customFormat="1" ht="15.6" x14ac:dyDescent="0.3">
      <c r="A2" s="12" t="s">
        <v>10</v>
      </c>
      <c r="B2" s="13" t="s">
        <v>13</v>
      </c>
      <c r="C2" s="13"/>
      <c r="D2" s="13"/>
      <c r="E2" s="34"/>
      <c r="F2" s="13"/>
      <c r="G2" s="13">
        <v>0.5</v>
      </c>
      <c r="H2" s="34"/>
      <c r="I2" s="13"/>
      <c r="J2" s="13"/>
      <c r="K2" s="13">
        <v>1</v>
      </c>
      <c r="L2" s="13">
        <v>4</v>
      </c>
      <c r="M2" s="34"/>
      <c r="N2" s="13">
        <f>SUM(C2:L2)</f>
        <v>5.5</v>
      </c>
    </row>
    <row r="3" spans="1:14" s="22" customFormat="1" ht="13.8" x14ac:dyDescent="0.3">
      <c r="A3" s="21" t="s">
        <v>23</v>
      </c>
      <c r="B3" s="21">
        <v>8</v>
      </c>
      <c r="C3" s="21">
        <f>($B$3-1)*C2</f>
        <v>0</v>
      </c>
      <c r="D3" s="21">
        <f t="shared" ref="D3:L3" si="0">($B$3-1)*D2</f>
        <v>0</v>
      </c>
      <c r="E3" s="21">
        <f t="shared" si="0"/>
        <v>0</v>
      </c>
      <c r="F3" s="21">
        <f t="shared" si="0"/>
        <v>0</v>
      </c>
      <c r="G3" s="21">
        <f t="shared" si="0"/>
        <v>3.5</v>
      </c>
      <c r="H3" s="21">
        <f t="shared" si="0"/>
        <v>0</v>
      </c>
      <c r="I3" s="21">
        <f t="shared" si="0"/>
        <v>0</v>
      </c>
      <c r="J3" s="21">
        <f t="shared" si="0"/>
        <v>0</v>
      </c>
      <c r="K3" s="21">
        <f t="shared" si="0"/>
        <v>7</v>
      </c>
      <c r="L3" s="21">
        <f t="shared" si="0"/>
        <v>28</v>
      </c>
      <c r="M3" s="21"/>
      <c r="N3" s="21"/>
    </row>
    <row r="4" spans="1:14" s="14" customFormat="1" ht="13.2" customHeight="1" x14ac:dyDescent="0.3">
      <c r="A4" s="15" t="s">
        <v>14</v>
      </c>
      <c r="B4" s="16"/>
      <c r="C4" s="13">
        <v>2</v>
      </c>
      <c r="D4" s="13">
        <v>0.5</v>
      </c>
      <c r="E4" s="13">
        <v>3.5</v>
      </c>
      <c r="F4" s="34"/>
      <c r="G4" s="13"/>
      <c r="H4" s="13">
        <v>0</v>
      </c>
      <c r="I4" s="13">
        <v>0</v>
      </c>
      <c r="J4" s="13">
        <v>0.5</v>
      </c>
      <c r="K4" s="13">
        <v>0.5</v>
      </c>
      <c r="L4" s="13">
        <v>0.5</v>
      </c>
      <c r="M4" s="34"/>
      <c r="N4" s="13">
        <f>SUM(C4:L4)</f>
        <v>7.5</v>
      </c>
    </row>
    <row r="5" spans="1:14" s="22" customFormat="1" ht="13.2" customHeight="1" x14ac:dyDescent="0.3">
      <c r="A5" s="21" t="s">
        <v>23</v>
      </c>
      <c r="B5" s="23">
        <v>9</v>
      </c>
      <c r="C5" s="21">
        <f>($B$5-1)*C4</f>
        <v>16</v>
      </c>
      <c r="D5" s="21">
        <f>($B$5-1)*D4</f>
        <v>4</v>
      </c>
      <c r="E5" s="21">
        <f t="shared" ref="E5:L5" si="1">($B$5-1)*E4</f>
        <v>28</v>
      </c>
      <c r="F5" s="21">
        <f t="shared" si="1"/>
        <v>0</v>
      </c>
      <c r="G5" s="21">
        <f t="shared" si="1"/>
        <v>0</v>
      </c>
      <c r="H5" s="21">
        <f t="shared" si="1"/>
        <v>0</v>
      </c>
      <c r="I5" s="21">
        <f t="shared" si="1"/>
        <v>0</v>
      </c>
      <c r="J5" s="21">
        <f t="shared" si="1"/>
        <v>4</v>
      </c>
      <c r="K5" s="21">
        <f t="shared" si="1"/>
        <v>4</v>
      </c>
      <c r="L5" s="21">
        <f t="shared" si="1"/>
        <v>4</v>
      </c>
      <c r="M5" s="21">
        <f t="shared" ref="M5" si="2">$B$5*M4</f>
        <v>0</v>
      </c>
      <c r="N5" s="21"/>
    </row>
    <row r="6" spans="1:14" s="14" customFormat="1" ht="15.6" x14ac:dyDescent="0.3">
      <c r="A6" s="15" t="s">
        <v>5</v>
      </c>
      <c r="B6" s="16"/>
      <c r="C6" s="13"/>
      <c r="D6" s="13">
        <v>0.5</v>
      </c>
      <c r="E6" s="13">
        <v>3.5</v>
      </c>
      <c r="F6" s="13"/>
      <c r="G6" s="13"/>
      <c r="H6" s="13">
        <v>0.5</v>
      </c>
      <c r="I6" s="13">
        <v>1</v>
      </c>
      <c r="J6" s="13">
        <v>1</v>
      </c>
      <c r="K6" s="13">
        <v>0.5</v>
      </c>
      <c r="L6" s="13"/>
      <c r="M6" s="34"/>
      <c r="N6" s="13">
        <f>SUM(C6:L6)</f>
        <v>7</v>
      </c>
    </row>
    <row r="7" spans="1:14" s="22" customFormat="1" ht="13.8" x14ac:dyDescent="0.3">
      <c r="A7" s="21" t="s">
        <v>23</v>
      </c>
      <c r="B7" s="23">
        <v>10</v>
      </c>
      <c r="C7" s="21">
        <f>($B$7-1)*C6</f>
        <v>0</v>
      </c>
      <c r="D7" s="21">
        <f t="shared" ref="D7:M7" si="3">($B$7-1)*D6</f>
        <v>4.5</v>
      </c>
      <c r="E7" s="21">
        <f t="shared" si="3"/>
        <v>31.5</v>
      </c>
      <c r="F7" s="21">
        <f t="shared" si="3"/>
        <v>0</v>
      </c>
      <c r="G7" s="21">
        <f t="shared" si="3"/>
        <v>0</v>
      </c>
      <c r="H7" s="21">
        <f t="shared" si="3"/>
        <v>4.5</v>
      </c>
      <c r="I7" s="21">
        <f t="shared" si="3"/>
        <v>9</v>
      </c>
      <c r="J7" s="21">
        <f t="shared" si="3"/>
        <v>9</v>
      </c>
      <c r="K7" s="21">
        <f t="shared" si="3"/>
        <v>4.5</v>
      </c>
      <c r="L7" s="21">
        <f t="shared" si="3"/>
        <v>0</v>
      </c>
      <c r="M7" s="21">
        <f t="shared" si="3"/>
        <v>0</v>
      </c>
      <c r="N7" s="21"/>
    </row>
    <row r="8" spans="1:14" s="14" customFormat="1" ht="15.6" x14ac:dyDescent="0.3">
      <c r="A8" s="12" t="s">
        <v>16</v>
      </c>
      <c r="B8" s="13"/>
      <c r="C8" s="13"/>
      <c r="D8" s="13">
        <v>1</v>
      </c>
      <c r="E8" s="13"/>
      <c r="F8" s="13">
        <v>0.5</v>
      </c>
      <c r="G8" s="13">
        <v>1</v>
      </c>
      <c r="H8" s="13"/>
      <c r="I8" s="13"/>
      <c r="J8" s="13"/>
      <c r="K8" s="13"/>
      <c r="L8" s="13">
        <v>0.5</v>
      </c>
      <c r="M8" s="34"/>
      <c r="N8" s="13">
        <f>SUM(C8:L8)</f>
        <v>3</v>
      </c>
    </row>
    <row r="9" spans="1:14" s="22" customFormat="1" ht="13.8" x14ac:dyDescent="0.3">
      <c r="A9" s="21" t="s">
        <v>23</v>
      </c>
      <c r="B9" s="21">
        <v>10</v>
      </c>
      <c r="C9" s="21">
        <f>($B$9-1)*C8</f>
        <v>0</v>
      </c>
      <c r="D9" s="21">
        <f t="shared" ref="D9:L9" si="4">($B$9-1)*D8</f>
        <v>9</v>
      </c>
      <c r="E9" s="21">
        <f t="shared" si="4"/>
        <v>0</v>
      </c>
      <c r="F9" s="21">
        <f t="shared" si="4"/>
        <v>4.5</v>
      </c>
      <c r="G9" s="21">
        <f t="shared" si="4"/>
        <v>9</v>
      </c>
      <c r="H9" s="21">
        <f t="shared" si="4"/>
        <v>0</v>
      </c>
      <c r="I9" s="21">
        <f t="shared" si="4"/>
        <v>0</v>
      </c>
      <c r="J9" s="21">
        <f t="shared" si="4"/>
        <v>0</v>
      </c>
      <c r="K9" s="21">
        <f t="shared" si="4"/>
        <v>0</v>
      </c>
      <c r="L9" s="21">
        <f t="shared" si="4"/>
        <v>4.5</v>
      </c>
      <c r="M9" s="21">
        <f t="shared" ref="M9" si="5">($B$9*-1)*M8</f>
        <v>0</v>
      </c>
      <c r="N9" s="21"/>
    </row>
    <row r="10" spans="1:14" s="14" customFormat="1" ht="15.6" x14ac:dyDescent="0.3">
      <c r="A10" s="12" t="s">
        <v>4</v>
      </c>
      <c r="B10" s="13"/>
      <c r="C10" s="13">
        <v>0.5</v>
      </c>
      <c r="D10" s="13">
        <v>2.5</v>
      </c>
      <c r="E10" s="13">
        <v>2.5</v>
      </c>
      <c r="F10" s="13">
        <v>1</v>
      </c>
      <c r="G10" s="13">
        <v>0</v>
      </c>
      <c r="H10" s="13">
        <v>0.5</v>
      </c>
      <c r="I10" s="13"/>
      <c r="J10" s="13"/>
      <c r="K10" s="13"/>
      <c r="L10" s="13"/>
      <c r="M10" s="34"/>
      <c r="N10" s="13">
        <f t="shared" ref="N10" si="6">SUM(C10:L10)</f>
        <v>7</v>
      </c>
    </row>
    <row r="11" spans="1:14" s="22" customFormat="1" ht="13.8" x14ac:dyDescent="0.3">
      <c r="A11" s="21" t="s">
        <v>23</v>
      </c>
      <c r="B11" s="24">
        <v>10</v>
      </c>
      <c r="C11" s="21">
        <f>($B$11-1)*C10</f>
        <v>4.5</v>
      </c>
      <c r="D11" s="21">
        <f>($B$11-1)*D10</f>
        <v>22.5</v>
      </c>
      <c r="E11" s="21">
        <f>($B$11-1)*E10</f>
        <v>22.5</v>
      </c>
      <c r="F11" s="21">
        <f>($B$11-1)*F10</f>
        <v>9</v>
      </c>
      <c r="G11" s="21">
        <f>($B$11-1)*G10</f>
        <v>0</v>
      </c>
      <c r="H11" s="21">
        <f t="shared" ref="H11:M11" si="7">($B$11-1)*H10</f>
        <v>4.5</v>
      </c>
      <c r="I11" s="21">
        <f t="shared" si="7"/>
        <v>0</v>
      </c>
      <c r="J11" s="21">
        <f t="shared" si="7"/>
        <v>0</v>
      </c>
      <c r="K11" s="21">
        <f t="shared" si="7"/>
        <v>0</v>
      </c>
      <c r="L11" s="21">
        <f t="shared" si="7"/>
        <v>0</v>
      </c>
      <c r="M11" s="21">
        <f t="shared" si="7"/>
        <v>0</v>
      </c>
      <c r="N11" s="21"/>
    </row>
    <row r="12" spans="1:14" s="14" customFormat="1" ht="15.6" x14ac:dyDescent="0.3">
      <c r="A12" s="15" t="s">
        <v>17</v>
      </c>
      <c r="B12" s="16"/>
      <c r="C12" s="13"/>
      <c r="D12" s="13"/>
      <c r="E12" s="13"/>
      <c r="F12" s="13">
        <v>2</v>
      </c>
      <c r="G12" s="13">
        <v>0.5</v>
      </c>
      <c r="H12" s="13">
        <v>3</v>
      </c>
      <c r="I12" s="13">
        <v>1.5</v>
      </c>
      <c r="J12" s="13">
        <v>0.5</v>
      </c>
      <c r="K12" s="13">
        <v>0.5</v>
      </c>
      <c r="L12" s="13"/>
      <c r="M12" s="13"/>
      <c r="N12" s="13">
        <f>SUM(C12:M12)</f>
        <v>8</v>
      </c>
    </row>
    <row r="13" spans="1:14" s="22" customFormat="1" ht="13.8" x14ac:dyDescent="0.3">
      <c r="A13" s="21" t="s">
        <v>23</v>
      </c>
      <c r="B13" s="25">
        <v>11</v>
      </c>
      <c r="C13" s="21">
        <f>($B$11-1)*C12</f>
        <v>0</v>
      </c>
      <c r="D13" s="21">
        <f t="shared" ref="D13:M13" si="8">($B$11-1)*D12</f>
        <v>0</v>
      </c>
      <c r="E13" s="21">
        <f t="shared" si="8"/>
        <v>0</v>
      </c>
      <c r="F13" s="21">
        <f t="shared" si="8"/>
        <v>18</v>
      </c>
      <c r="G13" s="21">
        <f t="shared" si="8"/>
        <v>4.5</v>
      </c>
      <c r="H13" s="21">
        <f t="shared" si="8"/>
        <v>27</v>
      </c>
      <c r="I13" s="21">
        <f t="shared" si="8"/>
        <v>13.5</v>
      </c>
      <c r="J13" s="21">
        <f t="shared" si="8"/>
        <v>4.5</v>
      </c>
      <c r="K13" s="21">
        <f t="shared" si="8"/>
        <v>4.5</v>
      </c>
      <c r="L13" s="21">
        <f t="shared" si="8"/>
        <v>0</v>
      </c>
      <c r="M13" s="21">
        <f t="shared" si="8"/>
        <v>0</v>
      </c>
      <c r="N13" s="21"/>
    </row>
    <row r="14" spans="1:14" s="14" customFormat="1" ht="13.2" customHeight="1" x14ac:dyDescent="0.3">
      <c r="A14" s="17" t="s">
        <v>18</v>
      </c>
      <c r="B14" s="18"/>
      <c r="C14" s="13"/>
      <c r="D14" s="13"/>
      <c r="E14" s="13"/>
      <c r="F14" s="13">
        <v>0.5</v>
      </c>
      <c r="G14" s="13"/>
      <c r="H14" s="13">
        <v>0.5</v>
      </c>
      <c r="I14" s="13"/>
      <c r="J14" s="13"/>
      <c r="K14" s="13"/>
      <c r="L14" s="13">
        <v>0.5</v>
      </c>
      <c r="M14" s="13">
        <v>1</v>
      </c>
      <c r="N14" s="13">
        <f>SUM(C14:M14)</f>
        <v>2.5</v>
      </c>
    </row>
    <row r="15" spans="1:14" s="22" customFormat="1" ht="13.2" customHeight="1" x14ac:dyDescent="0.3">
      <c r="A15" s="21" t="s">
        <v>23</v>
      </c>
      <c r="B15" s="26">
        <v>11</v>
      </c>
      <c r="C15" s="21">
        <f>($B$15-1)*C14</f>
        <v>0</v>
      </c>
      <c r="D15" s="21">
        <f t="shared" ref="D15:M15" si="9">($B$15-1)*D14</f>
        <v>0</v>
      </c>
      <c r="E15" s="21">
        <f t="shared" si="9"/>
        <v>0</v>
      </c>
      <c r="F15" s="21">
        <f t="shared" si="9"/>
        <v>5</v>
      </c>
      <c r="G15" s="21">
        <f t="shared" si="9"/>
        <v>0</v>
      </c>
      <c r="H15" s="21">
        <f t="shared" si="9"/>
        <v>5</v>
      </c>
      <c r="I15" s="21">
        <f t="shared" si="9"/>
        <v>0</v>
      </c>
      <c r="J15" s="21">
        <f t="shared" si="9"/>
        <v>0</v>
      </c>
      <c r="K15" s="21">
        <f t="shared" si="9"/>
        <v>0</v>
      </c>
      <c r="L15" s="21">
        <f t="shared" si="9"/>
        <v>5</v>
      </c>
      <c r="M15" s="21">
        <f t="shared" si="9"/>
        <v>10</v>
      </c>
      <c r="N15" s="21"/>
    </row>
    <row r="16" spans="1:14" s="14" customFormat="1" ht="13.2" customHeight="1" x14ac:dyDescent="0.3">
      <c r="A16" s="19" t="s">
        <v>21</v>
      </c>
      <c r="B16" s="20"/>
      <c r="C16" s="13">
        <v>1</v>
      </c>
      <c r="D16" s="13">
        <v>2.5</v>
      </c>
      <c r="E16" s="13">
        <v>1.5</v>
      </c>
      <c r="F16" s="13"/>
      <c r="G16" s="13"/>
      <c r="H16" s="13"/>
      <c r="I16" s="13">
        <v>0.5</v>
      </c>
      <c r="J16" s="13">
        <v>1</v>
      </c>
      <c r="K16" s="13">
        <v>1</v>
      </c>
      <c r="L16" s="13"/>
      <c r="M16" s="13"/>
      <c r="N16" s="13">
        <f>SUM(C16:M16)</f>
        <v>7.5</v>
      </c>
    </row>
    <row r="17" spans="1:15" s="22" customFormat="1" ht="13.2" customHeight="1" x14ac:dyDescent="0.3">
      <c r="A17" s="21" t="s">
        <v>23</v>
      </c>
      <c r="B17" s="26">
        <v>11</v>
      </c>
      <c r="C17" s="21">
        <f>($B$17-1)*C16</f>
        <v>10</v>
      </c>
      <c r="D17" s="21">
        <f t="shared" ref="D17:M17" si="10">($B$17-1)*D16</f>
        <v>25</v>
      </c>
      <c r="E17" s="21">
        <f t="shared" si="10"/>
        <v>15</v>
      </c>
      <c r="F17" s="21">
        <f t="shared" si="10"/>
        <v>0</v>
      </c>
      <c r="G17" s="21">
        <f t="shared" si="10"/>
        <v>0</v>
      </c>
      <c r="H17" s="21">
        <f t="shared" si="10"/>
        <v>0</v>
      </c>
      <c r="I17" s="21">
        <f t="shared" si="10"/>
        <v>5</v>
      </c>
      <c r="J17" s="21">
        <f t="shared" si="10"/>
        <v>10</v>
      </c>
      <c r="K17" s="21">
        <f t="shared" si="10"/>
        <v>10</v>
      </c>
      <c r="L17" s="21">
        <f t="shared" si="10"/>
        <v>0</v>
      </c>
      <c r="M17" s="21">
        <f t="shared" si="10"/>
        <v>0</v>
      </c>
      <c r="N17" s="21"/>
    </row>
    <row r="18" spans="1:15" ht="13.2" customHeight="1" x14ac:dyDescent="0.3">
      <c r="A18" s="5" t="s">
        <v>10</v>
      </c>
      <c r="B18" s="8"/>
      <c r="C18" s="6"/>
      <c r="D18" s="33"/>
      <c r="E18" s="6">
        <v>2</v>
      </c>
      <c r="F18" s="6">
        <v>1</v>
      </c>
      <c r="G18" s="33"/>
      <c r="H18" s="6">
        <v>1.5</v>
      </c>
      <c r="I18" s="33"/>
      <c r="J18" s="33"/>
      <c r="K18" s="6">
        <v>3</v>
      </c>
      <c r="L18" s="6"/>
      <c r="M18" s="33"/>
      <c r="N18" s="6"/>
    </row>
    <row r="19" spans="1:15" s="22" customFormat="1" ht="13.2" customHeight="1" x14ac:dyDescent="0.3">
      <c r="A19" s="21" t="s">
        <v>23</v>
      </c>
      <c r="B19" s="26">
        <v>6</v>
      </c>
      <c r="C19" s="21">
        <f>($B$19-1)*C18</f>
        <v>0</v>
      </c>
      <c r="D19" s="21">
        <f t="shared" ref="D19:M19" si="11">($B$19-1)*D18</f>
        <v>0</v>
      </c>
      <c r="E19" s="21">
        <f t="shared" si="11"/>
        <v>10</v>
      </c>
      <c r="F19" s="21">
        <f t="shared" si="11"/>
        <v>5</v>
      </c>
      <c r="G19" s="21">
        <f t="shared" si="11"/>
        <v>0</v>
      </c>
      <c r="H19" s="21">
        <f t="shared" si="11"/>
        <v>7.5</v>
      </c>
      <c r="I19" s="21">
        <f t="shared" si="11"/>
        <v>0</v>
      </c>
      <c r="J19" s="21">
        <f t="shared" si="11"/>
        <v>0</v>
      </c>
      <c r="K19" s="21">
        <f t="shared" si="11"/>
        <v>15</v>
      </c>
      <c r="L19" s="21">
        <f t="shared" si="11"/>
        <v>0</v>
      </c>
      <c r="M19" s="21">
        <f t="shared" si="11"/>
        <v>0</v>
      </c>
      <c r="N19" s="21"/>
    </row>
    <row r="20" spans="1:15" ht="13.2" customHeight="1" x14ac:dyDescent="0.3">
      <c r="A20" s="5" t="s">
        <v>24</v>
      </c>
      <c r="B20" s="8"/>
      <c r="C20" s="33"/>
      <c r="D20" s="6">
        <v>2</v>
      </c>
      <c r="E20" s="33"/>
      <c r="F20" s="6">
        <v>1</v>
      </c>
      <c r="G20" s="6">
        <v>0.5</v>
      </c>
      <c r="H20" s="6">
        <v>0</v>
      </c>
      <c r="I20" s="6">
        <v>0.5</v>
      </c>
      <c r="J20" s="6">
        <v>0.5</v>
      </c>
      <c r="K20" s="6"/>
      <c r="L20" s="6">
        <v>3</v>
      </c>
      <c r="M20" s="6"/>
      <c r="N20" s="6"/>
      <c r="O20" s="4"/>
    </row>
    <row r="21" spans="1:15" s="22" customFormat="1" ht="13.2" customHeight="1" x14ac:dyDescent="0.3">
      <c r="A21" s="21" t="s">
        <v>23</v>
      </c>
      <c r="B21" s="26">
        <v>9</v>
      </c>
      <c r="C21" s="21">
        <f>($B$21-1)*C20</f>
        <v>0</v>
      </c>
      <c r="D21" s="21">
        <f t="shared" ref="D21:M21" si="12">($B$21-1)*D20</f>
        <v>16</v>
      </c>
      <c r="E21" s="21">
        <f t="shared" si="12"/>
        <v>0</v>
      </c>
      <c r="F21" s="21">
        <f t="shared" si="12"/>
        <v>8</v>
      </c>
      <c r="G21" s="21">
        <f t="shared" si="12"/>
        <v>4</v>
      </c>
      <c r="H21" s="21">
        <f t="shared" si="12"/>
        <v>0</v>
      </c>
      <c r="I21" s="21">
        <f t="shared" si="12"/>
        <v>4</v>
      </c>
      <c r="J21" s="21">
        <f t="shared" si="12"/>
        <v>4</v>
      </c>
      <c r="K21" s="21">
        <f t="shared" si="12"/>
        <v>0</v>
      </c>
      <c r="L21" s="21">
        <f t="shared" si="12"/>
        <v>24</v>
      </c>
      <c r="M21" s="21">
        <f t="shared" si="12"/>
        <v>0</v>
      </c>
      <c r="N21" s="21">
        <f t="shared" ref="N21" si="13">($B$21-1)*M20</f>
        <v>0</v>
      </c>
    </row>
    <row r="22" spans="1:15" ht="13.2" customHeight="1" x14ac:dyDescent="0.3">
      <c r="A22" s="5" t="s">
        <v>25</v>
      </c>
      <c r="B22" s="8"/>
      <c r="C22" s="6"/>
      <c r="D22" s="6"/>
      <c r="E22" s="6">
        <v>3.5</v>
      </c>
      <c r="F22" s="6"/>
      <c r="G22" s="33"/>
      <c r="H22" s="6"/>
      <c r="I22" s="6">
        <v>1.5</v>
      </c>
      <c r="J22" s="6"/>
      <c r="K22" s="6"/>
      <c r="L22" s="6">
        <v>1</v>
      </c>
      <c r="M22" s="6"/>
      <c r="N22" s="6"/>
      <c r="O22" s="4"/>
    </row>
    <row r="23" spans="1:15" s="22" customFormat="1" ht="13.2" customHeight="1" x14ac:dyDescent="0.3">
      <c r="A23" s="21" t="s">
        <v>23</v>
      </c>
      <c r="B23" s="26">
        <v>10</v>
      </c>
      <c r="C23" s="21">
        <f>($B$23-1)*C22</f>
        <v>0</v>
      </c>
      <c r="D23" s="21">
        <f t="shared" ref="D23:M23" si="14">($B$23-1)*D22</f>
        <v>0</v>
      </c>
      <c r="E23" s="21">
        <f t="shared" si="14"/>
        <v>31.5</v>
      </c>
      <c r="F23" s="21">
        <f t="shared" si="14"/>
        <v>0</v>
      </c>
      <c r="G23" s="21">
        <f t="shared" si="14"/>
        <v>0</v>
      </c>
      <c r="H23" s="21">
        <f t="shared" si="14"/>
        <v>0</v>
      </c>
      <c r="I23" s="21">
        <f t="shared" si="14"/>
        <v>13.5</v>
      </c>
      <c r="J23" s="21">
        <f t="shared" si="14"/>
        <v>0</v>
      </c>
      <c r="K23" s="21">
        <f t="shared" si="14"/>
        <v>0</v>
      </c>
      <c r="L23" s="21">
        <f t="shared" si="14"/>
        <v>9</v>
      </c>
      <c r="M23" s="21">
        <f t="shared" si="14"/>
        <v>0</v>
      </c>
      <c r="N23" s="21">
        <f t="shared" ref="N23" si="15">($B$21-1)*M22</f>
        <v>0</v>
      </c>
    </row>
    <row r="24" spans="1:15" ht="13.2" customHeight="1" x14ac:dyDescent="0.3">
      <c r="A24" s="5" t="s">
        <v>26</v>
      </c>
      <c r="B24" s="8"/>
      <c r="C24" s="6"/>
      <c r="D24" s="6"/>
      <c r="E24" s="6"/>
      <c r="F24" s="6">
        <v>1</v>
      </c>
      <c r="G24" s="6"/>
      <c r="H24" s="6">
        <v>5.5</v>
      </c>
      <c r="I24" s="6"/>
      <c r="J24" s="6"/>
      <c r="K24" s="6"/>
      <c r="L24" s="6">
        <v>1</v>
      </c>
      <c r="M24" s="6"/>
      <c r="N24" s="6"/>
    </row>
    <row r="25" spans="1:15" s="22" customFormat="1" ht="13.2" customHeight="1" x14ac:dyDescent="0.3">
      <c r="A25" s="21" t="s">
        <v>23</v>
      </c>
      <c r="B25" s="26">
        <v>10</v>
      </c>
      <c r="C25" s="21">
        <f>($B$25-1)*C24</f>
        <v>0</v>
      </c>
      <c r="D25" s="21">
        <f t="shared" ref="D25:M25" si="16">($B$25-1)*D24</f>
        <v>0</v>
      </c>
      <c r="E25" s="21">
        <f t="shared" si="16"/>
        <v>0</v>
      </c>
      <c r="F25" s="21">
        <f t="shared" si="16"/>
        <v>9</v>
      </c>
      <c r="G25" s="21">
        <f t="shared" si="16"/>
        <v>0</v>
      </c>
      <c r="H25" s="21">
        <f t="shared" si="16"/>
        <v>49.5</v>
      </c>
      <c r="I25" s="21">
        <f t="shared" si="16"/>
        <v>0</v>
      </c>
      <c r="J25" s="21">
        <f t="shared" si="16"/>
        <v>0</v>
      </c>
      <c r="K25" s="21">
        <f t="shared" si="16"/>
        <v>0</v>
      </c>
      <c r="L25" s="21">
        <f t="shared" si="16"/>
        <v>9</v>
      </c>
      <c r="M25" s="21">
        <f t="shared" si="16"/>
        <v>0</v>
      </c>
      <c r="N25" s="21">
        <f t="shared" ref="N25" si="17">($B$21-1)*M24</f>
        <v>0</v>
      </c>
    </row>
    <row r="26" spans="1:15" ht="13.2" customHeight="1" x14ac:dyDescent="0.3">
      <c r="A26" s="5" t="s">
        <v>27</v>
      </c>
      <c r="B26" s="8"/>
      <c r="C26" s="6"/>
      <c r="D26" s="33"/>
      <c r="E26" s="6"/>
      <c r="F26" s="6">
        <v>1</v>
      </c>
      <c r="G26" s="6">
        <v>0.5</v>
      </c>
      <c r="H26" s="6"/>
      <c r="I26" s="6"/>
      <c r="J26" s="6">
        <v>2.5</v>
      </c>
      <c r="K26" s="6">
        <v>1.5</v>
      </c>
      <c r="L26" s="6">
        <v>2.5</v>
      </c>
      <c r="M26" s="6"/>
      <c r="N26" s="6"/>
    </row>
    <row r="27" spans="1:15" s="22" customFormat="1" ht="13.2" customHeight="1" x14ac:dyDescent="0.3">
      <c r="A27" s="21" t="s">
        <v>23</v>
      </c>
      <c r="B27" s="26">
        <v>9</v>
      </c>
      <c r="C27" s="21">
        <f>($B$27-1)*C26</f>
        <v>0</v>
      </c>
      <c r="D27" s="21">
        <f t="shared" ref="D27:M27" si="18">($B$27-1)*D26</f>
        <v>0</v>
      </c>
      <c r="E27" s="21">
        <f t="shared" si="18"/>
        <v>0</v>
      </c>
      <c r="F27" s="21">
        <f t="shared" si="18"/>
        <v>8</v>
      </c>
      <c r="G27" s="21">
        <f t="shared" si="18"/>
        <v>4</v>
      </c>
      <c r="H27" s="21">
        <f t="shared" si="18"/>
        <v>0</v>
      </c>
      <c r="I27" s="21">
        <f t="shared" si="18"/>
        <v>0</v>
      </c>
      <c r="J27" s="21">
        <f t="shared" si="18"/>
        <v>20</v>
      </c>
      <c r="K27" s="21">
        <f t="shared" si="18"/>
        <v>12</v>
      </c>
      <c r="L27" s="21">
        <f t="shared" si="18"/>
        <v>20</v>
      </c>
      <c r="M27" s="21">
        <f t="shared" si="18"/>
        <v>0</v>
      </c>
      <c r="N27" s="21">
        <f t="shared" ref="N27" si="19">($B$21-1)*M26</f>
        <v>0</v>
      </c>
    </row>
    <row r="28" spans="1:15" ht="13.2" customHeight="1" x14ac:dyDescent="0.3">
      <c r="A28" s="5" t="s">
        <v>28</v>
      </c>
      <c r="B28" s="8"/>
      <c r="C28" s="6">
        <v>2.5</v>
      </c>
      <c r="D28" s="6">
        <v>1</v>
      </c>
      <c r="E28" s="6"/>
      <c r="F28" s="6">
        <v>1</v>
      </c>
      <c r="G28" s="6"/>
      <c r="H28" s="6"/>
      <c r="I28" s="33"/>
      <c r="J28" s="6">
        <v>2</v>
      </c>
      <c r="K28" s="6">
        <v>2</v>
      </c>
      <c r="L28" s="6"/>
      <c r="M28" s="6"/>
      <c r="N28" s="6"/>
    </row>
    <row r="29" spans="1:15" s="22" customFormat="1" ht="13.2" customHeight="1" x14ac:dyDescent="0.3">
      <c r="A29" s="21" t="s">
        <v>23</v>
      </c>
      <c r="B29" s="26">
        <v>11</v>
      </c>
      <c r="C29" s="21">
        <f>($B$29-1)*C28</f>
        <v>25</v>
      </c>
      <c r="D29" s="21">
        <f t="shared" ref="D29:M29" si="20">($B$29-1)*D28</f>
        <v>10</v>
      </c>
      <c r="E29" s="21">
        <f t="shared" si="20"/>
        <v>0</v>
      </c>
      <c r="F29" s="21">
        <f t="shared" si="20"/>
        <v>10</v>
      </c>
      <c r="G29" s="21">
        <f t="shared" si="20"/>
        <v>0</v>
      </c>
      <c r="H29" s="21">
        <f t="shared" si="20"/>
        <v>0</v>
      </c>
      <c r="I29" s="21">
        <f t="shared" si="20"/>
        <v>0</v>
      </c>
      <c r="J29" s="21">
        <f t="shared" si="20"/>
        <v>20</v>
      </c>
      <c r="K29" s="21">
        <f t="shared" si="20"/>
        <v>20</v>
      </c>
      <c r="L29" s="21">
        <f t="shared" si="20"/>
        <v>0</v>
      </c>
      <c r="M29" s="21">
        <f t="shared" si="20"/>
        <v>0</v>
      </c>
      <c r="N29" s="21">
        <f t="shared" ref="N29" si="21">($B$21-1)*M28</f>
        <v>0</v>
      </c>
    </row>
    <row r="30" spans="1:15" s="22" customFormat="1" ht="14.4" customHeight="1" x14ac:dyDescent="0.3">
      <c r="A30" s="5" t="s">
        <v>29</v>
      </c>
      <c r="B30" s="8"/>
      <c r="C30" s="6"/>
      <c r="D30" s="36"/>
      <c r="E30" s="36">
        <v>0.5</v>
      </c>
      <c r="F30" s="36"/>
      <c r="G30" s="36">
        <v>1.5</v>
      </c>
      <c r="H30" s="36"/>
      <c r="I30" s="36"/>
      <c r="J30" s="36">
        <v>2</v>
      </c>
      <c r="K30" s="36">
        <v>3</v>
      </c>
      <c r="L30" s="36"/>
      <c r="M30" s="6"/>
      <c r="N30" s="6"/>
    </row>
    <row r="31" spans="1:15" s="22" customFormat="1" ht="13.2" customHeight="1" x14ac:dyDescent="0.3">
      <c r="A31" s="21" t="s">
        <v>23</v>
      </c>
      <c r="B31" s="26">
        <v>11</v>
      </c>
      <c r="C31" s="21">
        <f>($B$31-1)*C30</f>
        <v>0</v>
      </c>
      <c r="D31" s="21">
        <f t="shared" ref="D31:M31" si="22">($B$31-1)*D30</f>
        <v>0</v>
      </c>
      <c r="E31" s="21">
        <f t="shared" si="22"/>
        <v>5</v>
      </c>
      <c r="F31" s="21">
        <f t="shared" si="22"/>
        <v>0</v>
      </c>
      <c r="G31" s="21">
        <f t="shared" si="22"/>
        <v>15</v>
      </c>
      <c r="H31" s="21">
        <f t="shared" si="22"/>
        <v>0</v>
      </c>
      <c r="I31" s="21">
        <f t="shared" si="22"/>
        <v>0</v>
      </c>
      <c r="J31" s="21">
        <f t="shared" si="22"/>
        <v>20</v>
      </c>
      <c r="K31" s="21">
        <f t="shared" si="22"/>
        <v>30</v>
      </c>
      <c r="L31" s="21">
        <f t="shared" si="22"/>
        <v>0</v>
      </c>
      <c r="M31" s="21">
        <f t="shared" si="22"/>
        <v>0</v>
      </c>
      <c r="N31" s="21">
        <f t="shared" ref="N31" si="23">($B$21-1)*M30</f>
        <v>0</v>
      </c>
    </row>
    <row r="32" spans="1:15" s="22" customFormat="1" ht="13.2" customHeight="1" x14ac:dyDescent="0.3">
      <c r="A32" s="5" t="s">
        <v>30</v>
      </c>
      <c r="B32" s="8"/>
      <c r="C32" s="6"/>
      <c r="D32" s="6"/>
      <c r="E32" s="6">
        <v>1.5</v>
      </c>
      <c r="F32" s="6">
        <v>4</v>
      </c>
      <c r="G32" s="6"/>
      <c r="H32" s="6"/>
      <c r="I32" s="33"/>
      <c r="J32" s="6">
        <v>1.5</v>
      </c>
      <c r="K32" s="6"/>
      <c r="L32" s="6"/>
      <c r="M32" s="6">
        <v>1</v>
      </c>
      <c r="N32" s="6"/>
    </row>
    <row r="33" spans="1:14" s="22" customFormat="1" ht="13.2" customHeight="1" x14ac:dyDescent="0.3">
      <c r="A33" s="21" t="s">
        <v>23</v>
      </c>
      <c r="B33" s="26">
        <v>10</v>
      </c>
      <c r="C33" s="21">
        <f>($B$33-1)*C32</f>
        <v>0</v>
      </c>
      <c r="D33" s="21">
        <f t="shared" ref="D33:M33" si="24">($B$33-1)*D32</f>
        <v>0</v>
      </c>
      <c r="E33" s="21">
        <f t="shared" si="24"/>
        <v>13.5</v>
      </c>
      <c r="F33" s="21">
        <f t="shared" si="24"/>
        <v>36</v>
      </c>
      <c r="G33" s="21">
        <f t="shared" si="24"/>
        <v>0</v>
      </c>
      <c r="H33" s="21">
        <f t="shared" si="24"/>
        <v>0</v>
      </c>
      <c r="I33" s="21">
        <f t="shared" si="24"/>
        <v>0</v>
      </c>
      <c r="J33" s="21">
        <f t="shared" si="24"/>
        <v>13.5</v>
      </c>
      <c r="K33" s="21">
        <f t="shared" si="24"/>
        <v>0</v>
      </c>
      <c r="L33" s="21">
        <f t="shared" si="24"/>
        <v>0</v>
      </c>
      <c r="M33" s="21">
        <f t="shared" si="24"/>
        <v>9</v>
      </c>
      <c r="N33" s="21">
        <f t="shared" ref="N33" si="25">($B$21-1)*M32</f>
        <v>8</v>
      </c>
    </row>
    <row r="34" spans="1:14" s="22" customFormat="1" ht="13.2" customHeight="1" x14ac:dyDescent="0.3">
      <c r="A34" s="5" t="s">
        <v>31</v>
      </c>
      <c r="B34" s="8"/>
      <c r="C34" s="6"/>
      <c r="D34" s="6"/>
      <c r="E34" s="33"/>
      <c r="F34" s="6"/>
      <c r="G34" s="33"/>
      <c r="H34" s="33"/>
      <c r="I34" s="6"/>
      <c r="J34" s="6"/>
      <c r="K34" s="6"/>
      <c r="L34" s="6"/>
      <c r="M34" s="6"/>
      <c r="N34" s="6"/>
    </row>
    <row r="35" spans="1:14" s="22" customFormat="1" ht="13.2" customHeight="1" x14ac:dyDescent="0.3">
      <c r="A35" s="21" t="s">
        <v>23</v>
      </c>
      <c r="B35" s="26">
        <v>8</v>
      </c>
      <c r="C35" s="21">
        <f>($B$35-1)*C34</f>
        <v>0</v>
      </c>
      <c r="D35" s="21">
        <f t="shared" ref="D35:M35" si="26">($B$35-1)*D34</f>
        <v>0</v>
      </c>
      <c r="E35" s="21">
        <f t="shared" si="26"/>
        <v>0</v>
      </c>
      <c r="F35" s="21">
        <f t="shared" si="26"/>
        <v>0</v>
      </c>
      <c r="G35" s="21">
        <f t="shared" si="26"/>
        <v>0</v>
      </c>
      <c r="H35" s="21">
        <f t="shared" si="26"/>
        <v>0</v>
      </c>
      <c r="I35" s="21">
        <f t="shared" si="26"/>
        <v>0</v>
      </c>
      <c r="J35" s="21">
        <f t="shared" si="26"/>
        <v>0</v>
      </c>
      <c r="K35" s="21">
        <f t="shared" si="26"/>
        <v>0</v>
      </c>
      <c r="L35" s="21">
        <f t="shared" si="26"/>
        <v>0</v>
      </c>
      <c r="M35" s="21">
        <f t="shared" si="26"/>
        <v>0</v>
      </c>
      <c r="N35" s="21">
        <f t="shared" ref="N35" si="27">($B$21-1)*M34</f>
        <v>0</v>
      </c>
    </row>
    <row r="36" spans="1:14" s="22" customFormat="1" ht="13.2" customHeight="1" x14ac:dyDescent="0.3">
      <c r="A36" s="5" t="s">
        <v>32</v>
      </c>
      <c r="B36" s="8"/>
      <c r="C36" s="6">
        <v>1</v>
      </c>
      <c r="D36" s="33"/>
      <c r="E36" s="6">
        <v>2</v>
      </c>
      <c r="F36" s="33"/>
      <c r="G36" s="6">
        <v>0.5</v>
      </c>
      <c r="H36" s="6"/>
      <c r="I36" s="6">
        <v>1.5</v>
      </c>
      <c r="J36" s="6">
        <v>1</v>
      </c>
      <c r="K36" s="6">
        <v>0.5</v>
      </c>
      <c r="L36" s="6">
        <v>2.5</v>
      </c>
      <c r="M36" s="6"/>
      <c r="N36" s="6"/>
    </row>
    <row r="37" spans="1:14" s="22" customFormat="1" ht="13.2" customHeight="1" x14ac:dyDescent="0.3">
      <c r="A37" s="21" t="s">
        <v>23</v>
      </c>
      <c r="B37" s="26">
        <v>9</v>
      </c>
      <c r="C37" s="21">
        <f>($B$37-1)*C36</f>
        <v>8</v>
      </c>
      <c r="D37" s="21">
        <f t="shared" ref="D37:M37" si="28">($B$37-1)*D36</f>
        <v>0</v>
      </c>
      <c r="E37" s="21">
        <f t="shared" si="28"/>
        <v>16</v>
      </c>
      <c r="F37" s="21">
        <f t="shared" si="28"/>
        <v>0</v>
      </c>
      <c r="G37" s="21">
        <f t="shared" si="28"/>
        <v>4</v>
      </c>
      <c r="H37" s="21">
        <f t="shared" si="28"/>
        <v>0</v>
      </c>
      <c r="I37" s="21">
        <f t="shared" si="28"/>
        <v>12</v>
      </c>
      <c r="J37" s="21">
        <f t="shared" si="28"/>
        <v>8</v>
      </c>
      <c r="K37" s="21">
        <f t="shared" si="28"/>
        <v>4</v>
      </c>
      <c r="L37" s="21">
        <f t="shared" si="28"/>
        <v>20</v>
      </c>
      <c r="M37" s="21">
        <f t="shared" si="28"/>
        <v>0</v>
      </c>
      <c r="N37" s="21">
        <f t="shared" ref="N37" si="29">($B$21-1)*M36</f>
        <v>0</v>
      </c>
    </row>
    <row r="38" spans="1:14" s="22" customFormat="1" ht="13.2" customHeight="1" x14ac:dyDescent="0.3">
      <c r="A38" s="5" t="s">
        <v>33</v>
      </c>
      <c r="B38" s="8"/>
      <c r="C38" s="6">
        <v>2</v>
      </c>
      <c r="D38" s="6"/>
      <c r="E38" s="6"/>
      <c r="F38" s="6">
        <v>2</v>
      </c>
      <c r="G38" s="6">
        <v>0</v>
      </c>
      <c r="H38" s="6">
        <v>5</v>
      </c>
      <c r="I38" s="6">
        <v>0</v>
      </c>
      <c r="J38" s="6">
        <v>0.5</v>
      </c>
      <c r="K38" s="6">
        <v>1.5</v>
      </c>
      <c r="L38" s="33"/>
      <c r="M38" s="6"/>
      <c r="N38" s="6"/>
    </row>
    <row r="39" spans="1:14" s="22" customFormat="1" ht="13.2" customHeight="1" x14ac:dyDescent="0.3">
      <c r="A39" s="21" t="s">
        <v>23</v>
      </c>
      <c r="B39" s="26">
        <v>10</v>
      </c>
      <c r="C39" s="21">
        <f>($B$39-1)*C38</f>
        <v>18</v>
      </c>
      <c r="D39" s="21">
        <f t="shared" ref="D39:M39" si="30">($B$39-1)*D38</f>
        <v>0</v>
      </c>
      <c r="E39" s="21">
        <f t="shared" si="30"/>
        <v>0</v>
      </c>
      <c r="F39" s="21">
        <f t="shared" si="30"/>
        <v>18</v>
      </c>
      <c r="G39" s="21">
        <f t="shared" si="30"/>
        <v>0</v>
      </c>
      <c r="H39" s="21">
        <f t="shared" si="30"/>
        <v>45</v>
      </c>
      <c r="I39" s="21">
        <f t="shared" si="30"/>
        <v>0</v>
      </c>
      <c r="J39" s="21">
        <f t="shared" si="30"/>
        <v>4.5</v>
      </c>
      <c r="K39" s="21">
        <f t="shared" si="30"/>
        <v>13.5</v>
      </c>
      <c r="L39" s="21">
        <f t="shared" si="30"/>
        <v>0</v>
      </c>
      <c r="M39" s="21">
        <f t="shared" si="30"/>
        <v>0</v>
      </c>
      <c r="N39" s="21">
        <f t="shared" ref="N39" si="31">($B$21-1)*M38</f>
        <v>0</v>
      </c>
    </row>
    <row r="40" spans="1:14" s="22" customFormat="1" ht="13.2" customHeight="1" x14ac:dyDescent="0.3">
      <c r="A40" s="5" t="s">
        <v>34</v>
      </c>
      <c r="B40" s="8"/>
      <c r="C40" s="6"/>
      <c r="D40" s="6"/>
      <c r="E40" s="33"/>
      <c r="F40" s="6">
        <v>2.5</v>
      </c>
      <c r="G40" s="6">
        <v>4</v>
      </c>
      <c r="H40" s="6"/>
      <c r="I40" s="33"/>
      <c r="J40" s="6"/>
      <c r="K40" s="6">
        <v>2.5</v>
      </c>
      <c r="L40" s="6"/>
      <c r="M40" s="6"/>
      <c r="N40" s="6"/>
    </row>
    <row r="41" spans="1:14" s="22" customFormat="1" ht="13.2" customHeight="1" x14ac:dyDescent="0.3">
      <c r="A41" s="21" t="s">
        <v>23</v>
      </c>
      <c r="B41" s="26">
        <v>9</v>
      </c>
      <c r="C41" s="21">
        <f>($B$41-1)*C40</f>
        <v>0</v>
      </c>
      <c r="D41" s="21">
        <f t="shared" ref="D41:M41" si="32">($B$41-1)*D40</f>
        <v>0</v>
      </c>
      <c r="E41" s="21">
        <f t="shared" si="32"/>
        <v>0</v>
      </c>
      <c r="F41" s="21">
        <f t="shared" si="32"/>
        <v>20</v>
      </c>
      <c r="G41" s="21">
        <f t="shared" si="32"/>
        <v>32</v>
      </c>
      <c r="H41" s="21">
        <f t="shared" si="32"/>
        <v>0</v>
      </c>
      <c r="I41" s="21">
        <f t="shared" si="32"/>
        <v>0</v>
      </c>
      <c r="J41" s="21">
        <f t="shared" si="32"/>
        <v>0</v>
      </c>
      <c r="K41" s="21">
        <f t="shared" si="32"/>
        <v>20</v>
      </c>
      <c r="L41" s="21">
        <f t="shared" si="32"/>
        <v>0</v>
      </c>
      <c r="M41" s="21">
        <f t="shared" si="32"/>
        <v>0</v>
      </c>
      <c r="N41" s="21">
        <f t="shared" ref="N41" si="33">($B$21-1)*M40</f>
        <v>0</v>
      </c>
    </row>
    <row r="42" spans="1:14" s="22" customFormat="1" ht="13.2" customHeight="1" x14ac:dyDescent="0.3">
      <c r="A42" s="37" t="s">
        <v>36</v>
      </c>
      <c r="B42" s="8"/>
      <c r="C42" s="6">
        <v>2.5</v>
      </c>
      <c r="D42" s="6">
        <v>2</v>
      </c>
      <c r="E42" s="6">
        <v>0</v>
      </c>
      <c r="F42" s="6">
        <v>0</v>
      </c>
      <c r="G42" s="6">
        <v>0.5</v>
      </c>
      <c r="H42" s="6">
        <v>1</v>
      </c>
      <c r="I42" s="6">
        <v>0</v>
      </c>
      <c r="J42" s="6">
        <v>4</v>
      </c>
      <c r="K42" s="6">
        <v>3</v>
      </c>
      <c r="L42" s="6">
        <v>1</v>
      </c>
      <c r="M42" s="6"/>
      <c r="N42" s="6"/>
    </row>
    <row r="43" spans="1:14" s="22" customFormat="1" ht="13.2" customHeight="1" x14ac:dyDescent="0.3">
      <c r="A43" s="21" t="s">
        <v>23</v>
      </c>
      <c r="B43" s="26">
        <v>11</v>
      </c>
      <c r="C43" s="21">
        <f>($B$43-1)*C42</f>
        <v>25</v>
      </c>
      <c r="D43" s="21">
        <f t="shared" ref="D43:M43" si="34">($B$43-1)*D42</f>
        <v>20</v>
      </c>
      <c r="E43" s="21">
        <f t="shared" si="34"/>
        <v>0</v>
      </c>
      <c r="F43" s="21">
        <f t="shared" si="34"/>
        <v>0</v>
      </c>
      <c r="G43" s="21">
        <f t="shared" si="34"/>
        <v>5</v>
      </c>
      <c r="H43" s="21">
        <f t="shared" si="34"/>
        <v>10</v>
      </c>
      <c r="I43" s="21">
        <f t="shared" si="34"/>
        <v>0</v>
      </c>
      <c r="J43" s="21">
        <f t="shared" si="34"/>
        <v>40</v>
      </c>
      <c r="K43" s="21">
        <f t="shared" si="34"/>
        <v>30</v>
      </c>
      <c r="L43" s="21">
        <f t="shared" si="34"/>
        <v>10</v>
      </c>
      <c r="M43" s="21">
        <f t="shared" si="34"/>
        <v>0</v>
      </c>
      <c r="N43" s="21">
        <f t="shared" ref="N43" si="35">($B$21-1)*M42</f>
        <v>0</v>
      </c>
    </row>
    <row r="44" spans="1:14" s="22" customFormat="1" ht="13.2" customHeight="1" x14ac:dyDescent="0.3">
      <c r="A44" s="37" t="s">
        <v>37</v>
      </c>
      <c r="B44" s="8"/>
      <c r="C44" s="6">
        <v>2</v>
      </c>
      <c r="D44" s="6"/>
      <c r="E44" s="6">
        <v>0</v>
      </c>
      <c r="F44" s="6">
        <v>0</v>
      </c>
      <c r="G44" s="6">
        <v>1</v>
      </c>
      <c r="H44" s="6">
        <v>1</v>
      </c>
      <c r="I44" s="6">
        <v>0</v>
      </c>
      <c r="J44" s="6"/>
      <c r="K44" s="6">
        <v>5.5</v>
      </c>
      <c r="L44" s="6">
        <v>0.5</v>
      </c>
      <c r="M44" s="6"/>
      <c r="N44" s="6"/>
    </row>
    <row r="45" spans="1:14" s="22" customFormat="1" ht="13.2" customHeight="1" x14ac:dyDescent="0.3">
      <c r="A45" s="21" t="s">
        <v>23</v>
      </c>
      <c r="B45" s="26">
        <v>11</v>
      </c>
      <c r="C45" s="21">
        <f>($B$45-1)*C44</f>
        <v>20</v>
      </c>
      <c r="D45" s="21">
        <f t="shared" ref="D45:M45" si="36">($B$45-1)*D44</f>
        <v>0</v>
      </c>
      <c r="E45" s="21">
        <f t="shared" si="36"/>
        <v>0</v>
      </c>
      <c r="F45" s="21">
        <f t="shared" si="36"/>
        <v>0</v>
      </c>
      <c r="G45" s="21">
        <f t="shared" si="36"/>
        <v>10</v>
      </c>
      <c r="H45" s="21">
        <f t="shared" si="36"/>
        <v>10</v>
      </c>
      <c r="I45" s="21">
        <f t="shared" si="36"/>
        <v>0</v>
      </c>
      <c r="J45" s="21">
        <f t="shared" si="36"/>
        <v>0</v>
      </c>
      <c r="K45" s="21">
        <f t="shared" si="36"/>
        <v>55</v>
      </c>
      <c r="L45" s="21">
        <f t="shared" si="36"/>
        <v>5</v>
      </c>
      <c r="M45" s="21">
        <f t="shared" si="36"/>
        <v>0</v>
      </c>
      <c r="N45" s="21">
        <f t="shared" ref="N45" si="37">($B$21-1)*M44</f>
        <v>0</v>
      </c>
    </row>
    <row r="46" spans="1:14" s="22" customFormat="1" ht="13.2" customHeight="1" x14ac:dyDescent="0.3">
      <c r="A46" s="5" t="s">
        <v>35</v>
      </c>
      <c r="B46" s="8"/>
      <c r="C46" s="33">
        <v>0</v>
      </c>
      <c r="D46" s="6"/>
      <c r="E46" s="33">
        <v>0</v>
      </c>
      <c r="F46" s="6">
        <v>1</v>
      </c>
      <c r="G46" s="33">
        <v>0</v>
      </c>
      <c r="H46" s="33">
        <v>0</v>
      </c>
      <c r="I46" s="6">
        <v>0</v>
      </c>
      <c r="J46" s="6">
        <v>0.5</v>
      </c>
      <c r="K46" s="6">
        <v>0</v>
      </c>
      <c r="L46" s="6">
        <v>3.5</v>
      </c>
      <c r="M46" s="6">
        <v>1.5</v>
      </c>
      <c r="N46" s="6"/>
    </row>
    <row r="47" spans="1:14" s="22" customFormat="1" ht="13.2" customHeight="1" x14ac:dyDescent="0.3">
      <c r="A47" s="21" t="s">
        <v>23</v>
      </c>
      <c r="B47" s="26">
        <v>7</v>
      </c>
      <c r="C47" s="21">
        <f>($B$47-1)*C46</f>
        <v>0</v>
      </c>
      <c r="D47" s="21">
        <f t="shared" ref="D47:N47" si="38">($B$47-1)*D46</f>
        <v>0</v>
      </c>
      <c r="E47" s="21">
        <f t="shared" si="38"/>
        <v>0</v>
      </c>
      <c r="F47" s="21">
        <f t="shared" si="38"/>
        <v>6</v>
      </c>
      <c r="G47" s="21">
        <f t="shared" si="38"/>
        <v>0</v>
      </c>
      <c r="H47" s="21">
        <f t="shared" si="38"/>
        <v>0</v>
      </c>
      <c r="I47" s="21">
        <f t="shared" si="38"/>
        <v>0</v>
      </c>
      <c r="J47" s="21">
        <f t="shared" si="38"/>
        <v>3</v>
      </c>
      <c r="K47" s="21">
        <f t="shared" si="38"/>
        <v>0</v>
      </c>
      <c r="L47" s="21">
        <f t="shared" si="38"/>
        <v>21</v>
      </c>
      <c r="M47" s="21">
        <f t="shared" si="38"/>
        <v>9</v>
      </c>
      <c r="N47" s="21">
        <f t="shared" si="38"/>
        <v>0</v>
      </c>
    </row>
    <row r="48" spans="1:14" s="22" customFormat="1" ht="13.2" customHeight="1" x14ac:dyDescent="0.3">
      <c r="A48" s="5" t="s">
        <v>38</v>
      </c>
      <c r="B48" s="8"/>
      <c r="C48" s="6">
        <v>1</v>
      </c>
      <c r="D48" s="6"/>
      <c r="E48" s="6">
        <v>1</v>
      </c>
      <c r="F48" s="33">
        <v>0</v>
      </c>
      <c r="G48" s="6">
        <v>5.5</v>
      </c>
      <c r="H48" s="6">
        <v>0</v>
      </c>
      <c r="I48" s="6">
        <v>0</v>
      </c>
      <c r="J48" s="6">
        <v>1</v>
      </c>
      <c r="K48" s="6">
        <v>0</v>
      </c>
      <c r="L48" s="6">
        <v>0</v>
      </c>
      <c r="M48" s="6">
        <v>0.5</v>
      </c>
      <c r="N48" s="6"/>
    </row>
    <row r="49" spans="1:14" s="22" customFormat="1" ht="13.2" customHeight="1" x14ac:dyDescent="0.3">
      <c r="A49" s="21" t="s">
        <v>23</v>
      </c>
      <c r="B49" s="26">
        <v>10</v>
      </c>
      <c r="C49" s="21">
        <f>($B$49-1)*C48</f>
        <v>9</v>
      </c>
      <c r="D49" s="21">
        <f t="shared" ref="D49:M49" si="39">($B$49-1)*D48</f>
        <v>0</v>
      </c>
      <c r="E49" s="21">
        <f t="shared" si="39"/>
        <v>9</v>
      </c>
      <c r="F49" s="21">
        <f t="shared" si="39"/>
        <v>0</v>
      </c>
      <c r="G49" s="21">
        <f t="shared" si="39"/>
        <v>49.5</v>
      </c>
      <c r="H49" s="21">
        <f t="shared" si="39"/>
        <v>0</v>
      </c>
      <c r="I49" s="21">
        <f t="shared" si="39"/>
        <v>0</v>
      </c>
      <c r="J49" s="21">
        <f t="shared" si="39"/>
        <v>9</v>
      </c>
      <c r="K49" s="21">
        <f t="shared" si="39"/>
        <v>0</v>
      </c>
      <c r="L49" s="21">
        <f t="shared" si="39"/>
        <v>0</v>
      </c>
      <c r="M49" s="21">
        <f t="shared" si="39"/>
        <v>4.5</v>
      </c>
      <c r="N49" s="21">
        <f t="shared" ref="N49" si="40">($B$21-1)*M48</f>
        <v>4</v>
      </c>
    </row>
    <row r="50" spans="1:14" s="22" customFormat="1" ht="13.2" customHeight="1" x14ac:dyDescent="0.3">
      <c r="A50" s="5" t="s">
        <v>39</v>
      </c>
      <c r="B50" s="8"/>
      <c r="C50" s="33"/>
      <c r="D50" s="6"/>
      <c r="E50" s="33">
        <v>0</v>
      </c>
      <c r="F50" s="6">
        <v>0.5</v>
      </c>
      <c r="G50" s="6">
        <v>1.5</v>
      </c>
      <c r="H50" s="6">
        <v>0</v>
      </c>
      <c r="I50" s="6">
        <v>1</v>
      </c>
      <c r="J50" s="33"/>
      <c r="K50" s="6">
        <v>1.5</v>
      </c>
      <c r="L50" s="6"/>
      <c r="M50" s="6"/>
      <c r="N50" s="6"/>
    </row>
    <row r="51" spans="1:14" s="22" customFormat="1" ht="13.2" customHeight="1" x14ac:dyDescent="0.3">
      <c r="A51" s="21" t="s">
        <v>23</v>
      </c>
      <c r="B51" s="26">
        <v>9</v>
      </c>
      <c r="C51" s="21">
        <f>($B$51-1)*C50</f>
        <v>0</v>
      </c>
      <c r="D51" s="21">
        <f t="shared" ref="D51:M51" si="41">($B$51-1)*D50</f>
        <v>0</v>
      </c>
      <c r="E51" s="21">
        <f t="shared" si="41"/>
        <v>0</v>
      </c>
      <c r="F51" s="21">
        <f t="shared" si="41"/>
        <v>4</v>
      </c>
      <c r="G51" s="21">
        <f t="shared" si="41"/>
        <v>12</v>
      </c>
      <c r="H51" s="21">
        <f t="shared" si="41"/>
        <v>0</v>
      </c>
      <c r="I51" s="21">
        <f t="shared" si="41"/>
        <v>8</v>
      </c>
      <c r="J51" s="21">
        <f t="shared" si="41"/>
        <v>0</v>
      </c>
      <c r="K51" s="21">
        <f t="shared" si="41"/>
        <v>12</v>
      </c>
      <c r="L51" s="21">
        <f t="shared" si="41"/>
        <v>0</v>
      </c>
      <c r="M51" s="21">
        <f t="shared" si="41"/>
        <v>0</v>
      </c>
      <c r="N51" s="21">
        <f t="shared" ref="N51" si="42">($B$21-1)*M50</f>
        <v>0</v>
      </c>
    </row>
    <row r="52" spans="1:14" s="22" customFormat="1" ht="13.2" customHeight="1" x14ac:dyDescent="0.3">
      <c r="A52" s="5" t="s">
        <v>40</v>
      </c>
      <c r="B52" s="8"/>
      <c r="C52" s="6">
        <v>1</v>
      </c>
      <c r="D52" s="6">
        <v>1.5</v>
      </c>
      <c r="E52" s="6">
        <v>1</v>
      </c>
      <c r="F52" s="6">
        <v>0</v>
      </c>
      <c r="G52" s="6">
        <v>0</v>
      </c>
      <c r="H52" s="6">
        <v>0</v>
      </c>
      <c r="I52" s="6">
        <v>4</v>
      </c>
      <c r="J52" s="6"/>
      <c r="K52" s="6">
        <v>2</v>
      </c>
      <c r="L52" s="6"/>
      <c r="M52" s="6"/>
      <c r="N52" s="6"/>
    </row>
    <row r="53" spans="1:14" s="22" customFormat="1" ht="13.2" customHeight="1" x14ac:dyDescent="0.3">
      <c r="A53" s="21" t="s">
        <v>23</v>
      </c>
      <c r="B53" s="26">
        <v>7</v>
      </c>
      <c r="C53" s="21">
        <f>($B$53-1)*C52</f>
        <v>6</v>
      </c>
      <c r="D53" s="21">
        <f t="shared" ref="D53:M53" si="43">($B$53-1)*D52</f>
        <v>9</v>
      </c>
      <c r="E53" s="21">
        <f t="shared" si="43"/>
        <v>6</v>
      </c>
      <c r="F53" s="21">
        <f t="shared" si="43"/>
        <v>0</v>
      </c>
      <c r="G53" s="21">
        <f t="shared" si="43"/>
        <v>0</v>
      </c>
      <c r="H53" s="21">
        <f t="shared" si="43"/>
        <v>0</v>
      </c>
      <c r="I53" s="21">
        <f t="shared" si="43"/>
        <v>24</v>
      </c>
      <c r="J53" s="21">
        <f t="shared" si="43"/>
        <v>0</v>
      </c>
      <c r="K53" s="21">
        <f t="shared" si="43"/>
        <v>12</v>
      </c>
      <c r="L53" s="21">
        <f t="shared" si="43"/>
        <v>0</v>
      </c>
      <c r="M53" s="21">
        <f t="shared" si="43"/>
        <v>0</v>
      </c>
      <c r="N53" s="21">
        <f t="shared" ref="N53" si="44">($B$21-1)*M52</f>
        <v>0</v>
      </c>
    </row>
    <row r="54" spans="1:14" s="22" customFormat="1" ht="13.2" customHeight="1" x14ac:dyDescent="0.3">
      <c r="A54" s="5" t="s">
        <v>41</v>
      </c>
      <c r="B54" s="8"/>
      <c r="C54" s="6">
        <v>2.5</v>
      </c>
      <c r="D54" s="6">
        <v>0</v>
      </c>
      <c r="E54" s="6">
        <v>0</v>
      </c>
      <c r="F54" s="6">
        <v>0</v>
      </c>
      <c r="G54" s="6">
        <v>3.5</v>
      </c>
      <c r="H54" s="6">
        <v>0</v>
      </c>
      <c r="I54" s="6">
        <v>0</v>
      </c>
      <c r="J54" s="6"/>
      <c r="K54" s="6">
        <v>1</v>
      </c>
      <c r="L54" s="6"/>
      <c r="M54" s="6">
        <v>0.5</v>
      </c>
      <c r="N54" s="6"/>
    </row>
    <row r="55" spans="1:14" s="22" customFormat="1" ht="13.2" customHeight="1" x14ac:dyDescent="0.3">
      <c r="A55" s="21" t="s">
        <v>23</v>
      </c>
      <c r="B55" s="26">
        <v>6</v>
      </c>
      <c r="C55" s="21">
        <f>($B$55-1)*C54</f>
        <v>12.5</v>
      </c>
      <c r="D55" s="21">
        <f t="shared" ref="D55:M55" si="45">($B$55-1)*D54</f>
        <v>0</v>
      </c>
      <c r="E55" s="21">
        <f t="shared" si="45"/>
        <v>0</v>
      </c>
      <c r="F55" s="21">
        <f t="shared" si="45"/>
        <v>0</v>
      </c>
      <c r="G55" s="21">
        <f t="shared" si="45"/>
        <v>17.5</v>
      </c>
      <c r="H55" s="21">
        <f t="shared" si="45"/>
        <v>0</v>
      </c>
      <c r="I55" s="21">
        <f t="shared" si="45"/>
        <v>0</v>
      </c>
      <c r="J55" s="21">
        <f t="shared" si="45"/>
        <v>0</v>
      </c>
      <c r="K55" s="21">
        <f t="shared" si="45"/>
        <v>5</v>
      </c>
      <c r="L55" s="21">
        <f t="shared" si="45"/>
        <v>0</v>
      </c>
      <c r="M55" s="21">
        <f t="shared" si="45"/>
        <v>2.5</v>
      </c>
      <c r="N55" s="21">
        <f t="shared" ref="N55" si="46">($B$21-1)*M54</f>
        <v>4</v>
      </c>
    </row>
    <row r="56" spans="1:14" ht="18" x14ac:dyDescent="0.3">
      <c r="A56" s="30" t="s">
        <v>20</v>
      </c>
      <c r="B56" s="31"/>
      <c r="C56" s="32">
        <f>C3+C5+C7+C9+C11+C13+C15+C17+C19+C21+C23+C25+C27+C29+C31+C33+C35+C37+C39+C41+C43+C45+C47+C49+C51+C53+C55</f>
        <v>154</v>
      </c>
      <c r="D56" s="32">
        <f>D3+D5+D7+D9+D11+D13+D15+D17+D19+D21+D23+D25+D27+D29+D31+D33+D35+D37+D39+D41+D43+D45+D47+D49+D51+D53+D55</f>
        <v>120</v>
      </c>
      <c r="E56" s="32">
        <f>E3+E5+E7+E9+E11+E13+E15+E17+E19+E21+E23+E25+E27+E29+E31+E33+E35+E37+E39+E41+E43+E45+E47+E49+E51+E53+E55</f>
        <v>188</v>
      </c>
      <c r="F56" s="32">
        <f>F3+F5+F7+F9+F11+F13+F15+F17+F19+F21+F23+F25+F27+F29+F31+F33+F35+F37+F39+F41+F43+F45+F47+F49+F51+F53+F55</f>
        <v>160.5</v>
      </c>
      <c r="G56" s="32">
        <f>G3+G5+G7+G9+G11+G13+G15+G17+G19+G21+G23+G25+G27+G29+G31+G33+G35+G37+G39+G41+G43+G45+G47+G49+G51+G53+G55</f>
        <v>170</v>
      </c>
      <c r="H56" s="32">
        <f>H3+H5+H7+H9+H11+H13+H15+H17+H19+H21+H23+H25+H27+H29+H31+H33+H35+H37+H39+H41+H43+H45+H47+H49+H51+H53+H55</f>
        <v>163</v>
      </c>
      <c r="I56" s="32">
        <f>I3+I5+I7+I9+I11+I13+I15+I17+I19+I21+I23+I25+I27+I29+I31+I33+I35+I37+I39+I41+I43+I45+I47+I49+I51+I53+I55</f>
        <v>89</v>
      </c>
      <c r="J56" s="32">
        <f>J3+J5+J7+J9+J11+J13+J15+J17+J19+J21+J23+J25+J27+J29+J31+J33+J35+J37+J39+J41+J43+J45+J47+J49+J51+J53+J55</f>
        <v>169.5</v>
      </c>
      <c r="K56" s="32">
        <f>K3+K5+K7+K9+K11+K13+K15+K17+K19+K21+K23+K25+K27+K29+K31+K33+K35+K37+K39+K41+K43+K45+K47+K49+K51+K53+K55</f>
        <v>258.5</v>
      </c>
      <c r="L56" s="32">
        <f>L3+L5+L7+L9+L11+L13+L15+L17+L19+L21+L23+L25+L27+L29+L31+L33+L35+L37+L39+L41+L43+L45+L47+L49+L51+L53+L55</f>
        <v>159.5</v>
      </c>
      <c r="M56" s="32">
        <f>M3+M5+M7+M9+M11+M13+M15+M17+M19+M21+M23+M25+M27+M29+M31+M33+M35+M37+M39+M41+M43+M45+M47+M49+M51+M53+M55</f>
        <v>35</v>
      </c>
      <c r="N56" s="32">
        <f>N3+N5+N7+N9+N11+N13+N15+N17+N19+N21+N23+N25+N27+N29+N31+N33+N35+N37+N39+N41</f>
        <v>8</v>
      </c>
    </row>
    <row r="57" spans="1:14" x14ac:dyDescent="0.3">
      <c r="A57" s="2"/>
      <c r="B57" s="9"/>
    </row>
    <row r="58" spans="1:14" x14ac:dyDescent="0.3">
      <c r="A58" s="1"/>
      <c r="B58" s="7"/>
    </row>
    <row r="59" spans="1:14" x14ac:dyDescent="0.3">
      <c r="A59" s="2"/>
      <c r="B59" s="9"/>
    </row>
    <row r="60" spans="1:14" x14ac:dyDescent="0.3">
      <c r="A60" s="1"/>
      <c r="B60" s="7"/>
    </row>
    <row r="61" spans="1:14" x14ac:dyDescent="0.3">
      <c r="A61" s="2"/>
      <c r="B61" s="9"/>
    </row>
    <row r="62" spans="1:14" ht="18" x14ac:dyDescent="0.35">
      <c r="A62" s="1"/>
      <c r="B62" s="7"/>
      <c r="C62" s="28" t="s">
        <v>0</v>
      </c>
      <c r="D62" s="28" t="s">
        <v>1</v>
      </c>
      <c r="E62" s="28" t="s">
        <v>2</v>
      </c>
      <c r="F62" s="28" t="s">
        <v>8</v>
      </c>
      <c r="G62" s="28" t="s">
        <v>12</v>
      </c>
      <c r="H62" s="28" t="s">
        <v>3</v>
      </c>
      <c r="I62" s="28" t="s">
        <v>6</v>
      </c>
      <c r="J62" s="28" t="s">
        <v>7</v>
      </c>
      <c r="K62" s="28" t="s">
        <v>9</v>
      </c>
      <c r="L62" s="28" t="s">
        <v>11</v>
      </c>
      <c r="M62" s="28" t="s">
        <v>19</v>
      </c>
      <c r="N62" s="28" t="s">
        <v>15</v>
      </c>
    </row>
    <row r="63" spans="1:14" x14ac:dyDescent="0.3">
      <c r="A63" s="3"/>
      <c r="B63" s="10"/>
      <c r="C63" s="35">
        <f>C56</f>
        <v>154</v>
      </c>
      <c r="D63" s="35">
        <f t="shared" ref="D63:M63" si="47">D56</f>
        <v>120</v>
      </c>
      <c r="E63" s="35">
        <f t="shared" si="47"/>
        <v>188</v>
      </c>
      <c r="F63" s="35">
        <f t="shared" si="47"/>
        <v>160.5</v>
      </c>
      <c r="G63" s="35">
        <f t="shared" si="47"/>
        <v>170</v>
      </c>
      <c r="H63" s="35">
        <f t="shared" si="47"/>
        <v>163</v>
      </c>
      <c r="I63" s="35">
        <f t="shared" si="47"/>
        <v>89</v>
      </c>
      <c r="J63" s="35">
        <f t="shared" si="47"/>
        <v>169.5</v>
      </c>
      <c r="K63" s="35">
        <f t="shared" si="47"/>
        <v>258.5</v>
      </c>
      <c r="L63" s="35">
        <f t="shared" si="47"/>
        <v>159.5</v>
      </c>
      <c r="M63" s="35">
        <f t="shared" si="47"/>
        <v>35</v>
      </c>
    </row>
    <row r="64" spans="1:14" x14ac:dyDescent="0.3">
      <c r="A64" s="1"/>
      <c r="B64" s="7"/>
    </row>
    <row r="65" spans="1:2" x14ac:dyDescent="0.3">
      <c r="A65" s="2"/>
      <c r="B65" s="9"/>
    </row>
    <row r="66" spans="1:2" x14ac:dyDescent="0.3">
      <c r="A66" s="1"/>
      <c r="B66" s="7"/>
    </row>
    <row r="67" spans="1:2" x14ac:dyDescent="0.3">
      <c r="A67" s="3"/>
      <c r="B67" s="10"/>
    </row>
    <row r="68" spans="1:2" x14ac:dyDescent="0.3">
      <c r="A68" s="1"/>
      <c r="B68" s="7"/>
    </row>
    <row r="69" spans="1:2" x14ac:dyDescent="0.3">
      <c r="A69" s="2"/>
      <c r="B69" s="9"/>
    </row>
    <row r="70" spans="1:2" x14ac:dyDescent="0.3">
      <c r="A70" s="1"/>
      <c r="B70" s="7"/>
    </row>
    <row r="71" spans="1:2" x14ac:dyDescent="0.3">
      <c r="A71" s="3"/>
      <c r="B71" s="10"/>
    </row>
    <row r="72" spans="1:2" x14ac:dyDescent="0.3">
      <c r="A72" s="1"/>
      <c r="B72" s="7"/>
    </row>
    <row r="73" spans="1:2" x14ac:dyDescent="0.3">
      <c r="A73" s="3"/>
      <c r="B73" s="10"/>
    </row>
    <row r="74" spans="1:2" x14ac:dyDescent="0.3">
      <c r="A74" s="1"/>
      <c r="B74" s="7"/>
    </row>
    <row r="75" spans="1:2" x14ac:dyDescent="0.3">
      <c r="A75" s="2"/>
      <c r="B75" s="9"/>
    </row>
    <row r="76" spans="1:2" x14ac:dyDescent="0.3">
      <c r="A76" s="1"/>
      <c r="B76" s="7"/>
    </row>
    <row r="77" spans="1:2" x14ac:dyDescent="0.3">
      <c r="A77" s="2"/>
      <c r="B77" s="9"/>
    </row>
    <row r="78" spans="1:2" x14ac:dyDescent="0.3">
      <c r="A78" s="1"/>
      <c r="B78" s="7"/>
    </row>
    <row r="79" spans="1:2" x14ac:dyDescent="0.3">
      <c r="A79" s="2"/>
      <c r="B79" s="9"/>
    </row>
    <row r="80" spans="1:2" x14ac:dyDescent="0.3">
      <c r="A80" s="1"/>
      <c r="B80" s="7"/>
    </row>
    <row r="81" spans="1:2" x14ac:dyDescent="0.3">
      <c r="A81" s="2"/>
      <c r="B81" s="9"/>
    </row>
  </sheetData>
  <autoFilter ref="A1:N41" xr:uid="{A348D83C-9AFB-46B8-BB57-871EF7676008}"/>
  <phoneticPr fontId="1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Bounds</dc:creator>
  <cp:lastModifiedBy>Bounds</cp:lastModifiedBy>
  <dcterms:created xsi:type="dcterms:W3CDTF">2021-06-15T23:44:34Z</dcterms:created>
  <dcterms:modified xsi:type="dcterms:W3CDTF">2021-11-25T01:22:36Z</dcterms:modified>
</cp:coreProperties>
</file>