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<sst xmlns="http://schemas.openxmlformats.org/spreadsheetml/2006/main" count="27" uniqueCount="23">
  <si>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GALLONS</t>
  </si>
  <si>
    <t>TARTARIC ACID</t>
  </si>
  <si>
    <t>g</t>
  </si>
  <si>
    <t>NAME</t>
  </si>
  <si>
    <t>VARIETY</t>
  </si>
  <si>
    <t>DATE</t>
  </si>
  <si>
    <t>CURRENT PH</t>
  </si>
  <si>
    <t>TARGET PH</t>
  </si>
  <si>
    <t>pH  ADJUSTMENT  FORMULA</t>
  </si>
  <si>
    <t>Current PH</t>
  </si>
  <si>
    <t>Target PH</t>
  </si>
  <si>
    <t>Tartaric Acid</t>
  </si>
  <si>
    <t>or as</t>
  </si>
  <si>
    <t>Only 55%                of the Lab Book Calculation</t>
  </si>
  <si>
    <t>Only 50%                of the Lab Book Calculation</t>
  </si>
  <si>
    <t>Only 47%                of the Lab Book Calculation</t>
  </si>
  <si>
    <t xml:space="preserve"> ACID ADDITIONS</t>
  </si>
  <si>
    <t xml:space="preserve"> 12.5 LBS GRAPES = 1 GALLON JUICE</t>
  </si>
  <si>
    <t>Gallons of Juice</t>
  </si>
  <si>
    <t>Pounds 
of Grapes</t>
  </si>
  <si>
    <t>BASIC PH ADJUSTMENT AT CRUSH</t>
  </si>
  <si>
    <r>
      <t xml:space="preserve">ENTER DATA IN THE </t>
    </r>
    <r>
      <rPr>
        <b/>
        <i/>
        <sz val="12"/>
        <rFont val="Bookman Old Style"/>
        <family val="1"/>
      </rPr>
      <t>YELLOW BOXES</t>
    </r>
    <r>
      <rPr>
        <b/>
        <sz val="12"/>
        <rFont val="Bookman Old Style"/>
        <family val="1"/>
      </rPr>
      <t xml:space="preserve"> ONLY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</si>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</sst>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Bookman Old Style"/>
      <family val="1"/>
    </font>
    <font>
      <b/>
      <sz val="24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Bookman Old Style"/>
      <family val="1"/>
    </font>
    <font>
      <b/>
      <sz val="28"/>
      <name val="Bookman Old Style"/>
      <family val="1"/>
    </font>
    <font>
      <sz val="28"/>
      <name val="Arial"/>
      <family val="2"/>
    </font>
    <font>
      <b/>
      <i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0"/>
    </font>
    <font>
      <b/>
      <i/>
      <sz val="12"/>
      <color indexed="8"/>
      <name val="Bookman Old Style"/>
      <family val="0"/>
    </font>
    <font>
      <b/>
      <i/>
      <sz val="12"/>
      <color indexed="10"/>
      <name val="Bookman Old Style"/>
      <family val="0"/>
    </font>
    <font>
      <sz val="12"/>
      <color indexed="8"/>
      <name val="Bookman Old Style"/>
      <family val="0"/>
    </font>
    <font>
      <b/>
      <sz val="10"/>
      <color indexed="8"/>
      <name val="Bookman Old Style"/>
      <family val="0"/>
    </font>
    <font>
      <b/>
      <sz val="9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3" fontId="4" fillId="32" borderId="10" xfId="0" applyNumberFormat="1" applyFont="1" applyFill="1" applyBorder="1" applyAlignment="1" applyProtection="1">
      <alignment horizontal="center" vertical="center"/>
      <protection locked="0"/>
    </xf>
    <xf numFmtId="4" fontId="4" fillId="32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4" fontId="2" fillId="3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4" fillId="32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vertical="center"/>
    </xf>
    <xf numFmtId="4" fontId="4" fillId="32" borderId="20" xfId="0" applyNumberFormat="1" applyFont="1" applyFill="1" applyBorder="1" applyAlignment="1" applyProtection="1">
      <alignment horizontal="center" vertical="center"/>
      <protection locked="0"/>
    </xf>
    <xf numFmtId="4" fontId="4" fillId="32" borderId="22" xfId="0" applyNumberFormat="1" applyFont="1" applyFill="1" applyBorder="1" applyAlignment="1" applyProtection="1">
      <alignment horizontal="center" vertical="center"/>
      <protection locked="0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504825</xdr:colOff>
      <xdr:row>4</xdr:row>
      <xdr:rowOff>323850</xdr:rowOff>
    </xdr:to>
    <xdr:sp>
      <xdr:nvSpPr>
        <xdr:cNvPr id="1" name="TextBox 5"/>
        <xdr:cNvSpPr>
          <a:spLocks/>
        </xdr:cNvSpPr>
      </xdr:nvSpPr>
      <xdr:spPr>
        <a:xfrm>
          <a:off x="47625" y="438150"/>
          <a:ext cx="7705725" cy="1095375"/>
        </a:xfrm>
        <a:prstGeom prst="flowChartAlternateProcess">
          <a:avLst/>
        </a:prstGeom>
        <a:solidFill>
          <a:srgbClr val="00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Since we have observed that adding the standard (3.8 grams/gallon/per .1 lowering of the pH) amount of Tartaric Acid, always </a:t>
          </a:r>
          <a:r>
            <a:rPr lang="en-US" cap="none" sz="1200" b="1" i="1" u="none" baseline="0">
              <a:solidFill>
                <a:srgbClr val="000000"/>
              </a:solidFill>
            </a:rPr>
            <a:t>way over-corrects the acidity</a:t>
          </a:r>
          <a:r>
            <a:rPr lang="en-US" cap="none" sz="1200" b="1" i="0" u="none" baseline="0">
              <a:solidFill>
                <a:srgbClr val="000000"/>
              </a:solidFill>
            </a:rPr>
            <a:t>, we have reduced this amount considerably (~30% less). </a:t>
          </a:r>
          <a:r>
            <a:rPr lang="en-US" cap="none" sz="1200" b="1" i="1" u="none" baseline="0">
              <a:solidFill>
                <a:srgbClr val="FF0000"/>
              </a:solidFill>
            </a:rPr>
            <a:t>Instead, we add progressively less acid with each racking.</a:t>
          </a:r>
          <a:r>
            <a:rPr lang="en-US" cap="none" sz="1200" b="1" i="0" u="none" baseline="0">
              <a:solidFill>
                <a:srgbClr val="000000"/>
              </a:solidFill>
            </a:rPr>
            <a:t> It's the "buffers" in the wine that resist the acidity's change. As these buffers get used up, a lttle acid addition causes a greater acidity change.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0</xdr:col>
      <xdr:colOff>123825</xdr:colOff>
      <xdr:row>11</xdr:row>
      <xdr:rowOff>38100</xdr:rowOff>
    </xdr:from>
    <xdr:ext cx="1171575" cy="752475"/>
    <xdr:sp>
      <xdr:nvSpPr>
        <xdr:cNvPr id="2" name="TextBox 6"/>
        <xdr:cNvSpPr>
          <a:spLocks/>
        </xdr:cNvSpPr>
      </xdr:nvSpPr>
      <xdr:spPr>
        <a:xfrm>
          <a:off x="123825" y="3028950"/>
          <a:ext cx="1171575" cy="752475"/>
        </a:xfrm>
        <a:prstGeom prst="round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FIRST ADDITION    </a:t>
          </a:r>
          <a:r>
            <a:rPr lang="en-US" cap="none" sz="900" b="1" i="0" u="none" baseline="0">
              <a:solidFill>
                <a:srgbClr val="000000"/>
              </a:solidFill>
            </a:rPr>
            <a:t> If Needed                       (After Pressing)</a:t>
          </a:r>
        </a:p>
      </xdr:txBody>
    </xdr:sp>
    <xdr:clientData/>
  </xdr:oneCellAnchor>
  <xdr:twoCellAnchor>
    <xdr:from>
      <xdr:col>0</xdr:col>
      <xdr:colOff>47625</xdr:colOff>
      <xdr:row>13</xdr:row>
      <xdr:rowOff>47625</xdr:rowOff>
    </xdr:from>
    <xdr:to>
      <xdr:col>0</xdr:col>
      <xdr:colOff>1352550</xdr:colOff>
      <xdr:row>13</xdr:row>
      <xdr:rowOff>800100</xdr:rowOff>
    </xdr:to>
    <xdr:sp>
      <xdr:nvSpPr>
        <xdr:cNvPr id="3" name="TextBox 8"/>
        <xdr:cNvSpPr>
          <a:spLocks/>
        </xdr:cNvSpPr>
      </xdr:nvSpPr>
      <xdr:spPr>
        <a:xfrm>
          <a:off x="47625" y="4038600"/>
          <a:ext cx="1304925" cy="752475"/>
        </a:xfrm>
        <a:prstGeom prst="roundRect">
          <a:avLst/>
        </a:prstGeom>
        <a:solidFill>
          <a:srgbClr val="FFCC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SECOND ADDITION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If Needed                   (1st Racking)</a:t>
          </a:r>
        </a:p>
      </xdr:txBody>
    </xdr:sp>
    <xdr:clientData/>
  </xdr:twoCellAnchor>
  <xdr:twoCellAnchor>
    <xdr:from>
      <xdr:col>0</xdr:col>
      <xdr:colOff>85725</xdr:colOff>
      <xdr:row>15</xdr:row>
      <xdr:rowOff>38100</xdr:rowOff>
    </xdr:from>
    <xdr:to>
      <xdr:col>0</xdr:col>
      <xdr:colOff>1323975</xdr:colOff>
      <xdr:row>15</xdr:row>
      <xdr:rowOff>771525</xdr:rowOff>
    </xdr:to>
    <xdr:sp>
      <xdr:nvSpPr>
        <xdr:cNvPr id="4" name="TextBox 9"/>
        <xdr:cNvSpPr>
          <a:spLocks/>
        </xdr:cNvSpPr>
      </xdr:nvSpPr>
      <xdr:spPr>
        <a:xfrm>
          <a:off x="85725" y="5038725"/>
          <a:ext cx="1238250" cy="733425"/>
        </a:xfrm>
        <a:prstGeom prst="roundRect">
          <a:avLst/>
        </a:prstGeom>
        <a:solidFill>
          <a:srgbClr val="FF99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THIRD ADDITION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If Needed                (2nd Racking)</a:t>
          </a:r>
        </a:p>
      </xdr:txBody>
    </xdr:sp>
    <xdr:clientData/>
  </xdr:twoCellAnchor>
  <xdr:twoCellAnchor>
    <xdr:from>
      <xdr:col>7</xdr:col>
      <xdr:colOff>85725</xdr:colOff>
      <xdr:row>11</xdr:row>
      <xdr:rowOff>28575</xdr:rowOff>
    </xdr:from>
    <xdr:to>
      <xdr:col>7</xdr:col>
      <xdr:colOff>1304925</xdr:colOff>
      <xdr:row>11</xdr:row>
      <xdr:rowOff>790575</xdr:rowOff>
    </xdr:to>
    <xdr:sp>
      <xdr:nvSpPr>
        <xdr:cNvPr id="5" name="TextBox 12"/>
        <xdr:cNvSpPr>
          <a:spLocks/>
        </xdr:cNvSpPr>
      </xdr:nvSpPr>
      <xdr:spPr>
        <a:xfrm>
          <a:off x="5295900" y="3019425"/>
          <a:ext cx="1219200" cy="762000"/>
        </a:xfrm>
        <a:prstGeom prst="roundRect">
          <a:avLst/>
        </a:prstGeom>
        <a:solidFill>
          <a:srgbClr val="FFCC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FIRST ADDITION           </a:t>
          </a:r>
          <a:r>
            <a:rPr lang="en-US" cap="none" sz="900" b="1" i="0" u="none" baseline="0">
              <a:solidFill>
                <a:srgbClr val="000000"/>
              </a:solidFill>
            </a:rPr>
            <a:t>If Needed                       (After Pressing)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1381125</xdr:colOff>
      <xdr:row>13</xdr:row>
      <xdr:rowOff>790575</xdr:rowOff>
    </xdr:to>
    <xdr:sp>
      <xdr:nvSpPr>
        <xdr:cNvPr id="6" name="TextBox 15"/>
        <xdr:cNvSpPr>
          <a:spLocks/>
        </xdr:cNvSpPr>
      </xdr:nvSpPr>
      <xdr:spPr>
        <a:xfrm>
          <a:off x="5286375" y="4029075"/>
          <a:ext cx="1304925" cy="752475"/>
        </a:xfrm>
        <a:prstGeom prst="roundRect">
          <a:avLst/>
        </a:prstGeom>
        <a:solidFill>
          <a:srgbClr val="FFCC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SECOND ADDITION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If Needed                   (1st Racking)</a:t>
          </a:r>
        </a:p>
      </xdr:txBody>
    </xdr:sp>
    <xdr:clientData/>
  </xdr:twoCellAnchor>
  <xdr:twoCellAnchor>
    <xdr:from>
      <xdr:col>7</xdr:col>
      <xdr:colOff>104775</xdr:colOff>
      <xdr:row>15</xdr:row>
      <xdr:rowOff>38100</xdr:rowOff>
    </xdr:from>
    <xdr:to>
      <xdr:col>7</xdr:col>
      <xdr:colOff>1343025</xdr:colOff>
      <xdr:row>15</xdr:row>
      <xdr:rowOff>771525</xdr:rowOff>
    </xdr:to>
    <xdr:sp>
      <xdr:nvSpPr>
        <xdr:cNvPr id="7" name="TextBox 16"/>
        <xdr:cNvSpPr>
          <a:spLocks/>
        </xdr:cNvSpPr>
      </xdr:nvSpPr>
      <xdr:spPr>
        <a:xfrm>
          <a:off x="5314950" y="5038725"/>
          <a:ext cx="1238250" cy="733425"/>
        </a:xfrm>
        <a:prstGeom prst="roundRect">
          <a:avLst/>
        </a:prstGeom>
        <a:solidFill>
          <a:srgbClr val="FF99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THIRD ADDITION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If Needed                (2nd Racking)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D21" sqref="D21"/>
    </sheetView>
  </sheetViews>
  <sheetFormatPr defaultColWidth="8.8515625" defaultRowHeight="12.75"/>
  <cols>
    <col min="1" max="1" width="21.421875" style="1" customWidth="1"/>
    <col min="2" max="2" width="11.57421875" style="1" customWidth="1"/>
    <col min="3" max="3" width="8.8515625" style="1" customWidth="1"/>
    <col min="4" max="4" width="11.421875" style="1" customWidth="1"/>
    <col min="5" max="5" width="10.7109375" style="1" customWidth="1"/>
    <col min="6" max="6" width="11.421875" style="1" customWidth="1"/>
    <col min="7" max="7" width="2.7109375" style="1" customWidth="1"/>
    <col min="8" max="8" width="21.7109375" style="1" customWidth="1"/>
    <col min="9" max="16384" width="8.8515625" style="1" customWidth="1"/>
  </cols>
  <sheetData>
    <row r="1" spans="1:10" ht="30.75" customHeight="1" thickBot="1" thickTop="1">
      <c r="A1" s="54" t="s">
        <v>8</v>
      </c>
      <c r="B1" s="55"/>
      <c r="C1" s="55"/>
      <c r="D1" s="55"/>
      <c r="E1" s="55"/>
      <c r="F1" s="55"/>
      <c r="G1" s="55"/>
      <c r="H1" s="55"/>
      <c r="I1" s="56"/>
      <c r="J1" s="57"/>
    </row>
    <row r="2" spans="1:10" ht="13.5" thickTop="1">
      <c r="A2" s="25"/>
      <c r="B2" s="2"/>
      <c r="C2" s="2"/>
      <c r="D2" s="2"/>
      <c r="E2" s="2"/>
      <c r="F2" s="2"/>
      <c r="G2" s="2"/>
      <c r="H2" s="2"/>
      <c r="I2" s="2"/>
      <c r="J2" s="26"/>
    </row>
    <row r="3" ht="25.5" customHeight="1"/>
    <row r="4" ht="25.5" customHeight="1"/>
    <row r="5" ht="30" customHeight="1" thickBot="1"/>
    <row r="6" spans="1:10" ht="25.5" customHeight="1" thickBot="1" thickTop="1">
      <c r="A6" s="25"/>
      <c r="B6" s="17"/>
      <c r="C6" s="58" t="s">
        <v>21</v>
      </c>
      <c r="D6" s="59"/>
      <c r="E6" s="59"/>
      <c r="F6" s="59"/>
      <c r="G6" s="59"/>
      <c r="H6" s="60"/>
      <c r="I6" s="2"/>
      <c r="J6" s="26"/>
    </row>
    <row r="7" spans="1:10" ht="9" customHeight="1" thickBot="1" thickTop="1">
      <c r="A7" s="25"/>
      <c r="B7" s="17"/>
      <c r="C7" s="17"/>
      <c r="D7" s="17"/>
      <c r="E7" s="17"/>
      <c r="F7" s="17"/>
      <c r="G7" s="17"/>
      <c r="H7" s="17"/>
      <c r="I7" s="2"/>
      <c r="J7" s="26"/>
    </row>
    <row r="8" spans="1:10" ht="20.25" customHeight="1" thickBot="1" thickTop="1">
      <c r="A8" s="25"/>
      <c r="B8" s="24" t="s">
        <v>3</v>
      </c>
      <c r="C8" s="61"/>
      <c r="D8" s="62"/>
      <c r="E8" s="24" t="s">
        <v>5</v>
      </c>
      <c r="F8" s="16"/>
      <c r="G8" s="2"/>
      <c r="H8" s="2"/>
      <c r="I8" s="2"/>
      <c r="J8" s="26"/>
    </row>
    <row r="9" spans="1:10" ht="20.25" customHeight="1" thickBot="1" thickTop="1">
      <c r="A9" s="25"/>
      <c r="B9" s="24" t="s">
        <v>4</v>
      </c>
      <c r="C9" s="61"/>
      <c r="D9" s="62"/>
      <c r="E9" s="2"/>
      <c r="F9" s="2"/>
      <c r="G9" s="2"/>
      <c r="H9" s="2"/>
      <c r="I9" s="2"/>
      <c r="J9" s="26"/>
    </row>
    <row r="10" spans="1:10" ht="13.5" thickTop="1">
      <c r="A10" s="25"/>
      <c r="B10" s="2"/>
      <c r="C10" s="2"/>
      <c r="D10" s="2"/>
      <c r="E10" s="2"/>
      <c r="F10" s="2"/>
      <c r="G10" s="2"/>
      <c r="H10" s="2"/>
      <c r="I10" s="2"/>
      <c r="J10" s="26"/>
    </row>
    <row r="11" spans="1:10" ht="21.75" customHeight="1" thickBot="1">
      <c r="A11" s="27"/>
      <c r="B11" s="4" t="s">
        <v>0</v>
      </c>
      <c r="C11" s="4"/>
      <c r="D11" s="4" t="s">
        <v>6</v>
      </c>
      <c r="E11" s="4" t="s">
        <v>7</v>
      </c>
      <c r="F11" s="4" t="s">
        <v>1</v>
      </c>
      <c r="G11" s="4"/>
      <c r="H11" s="4" t="s">
        <v>16</v>
      </c>
      <c r="I11" s="4"/>
      <c r="J11" s="26"/>
    </row>
    <row r="12" spans="2:11" ht="64.5" customHeight="1" thickBot="1" thickTop="1">
      <c r="B12" s="3">
        <v>250</v>
      </c>
      <c r="C12" s="2"/>
      <c r="D12" s="5">
        <v>3.82</v>
      </c>
      <c r="E12" s="18">
        <v>3.5</v>
      </c>
      <c r="F12" s="19">
        <f>(D12-E12)*2.1*10*B12</f>
        <v>1679.9999999999993</v>
      </c>
      <c r="G12" s="20" t="s">
        <v>2</v>
      </c>
      <c r="H12" s="45"/>
      <c r="I12" s="51" t="s">
        <v>13</v>
      </c>
      <c r="J12" s="52"/>
      <c r="K12" s="2"/>
    </row>
    <row r="13" spans="2:10" ht="14.25" thickBot="1" thickTop="1">
      <c r="B13" s="2"/>
      <c r="C13" s="2"/>
      <c r="D13" s="2"/>
      <c r="E13" s="7"/>
      <c r="F13" s="28"/>
      <c r="G13" s="2"/>
      <c r="H13" s="2"/>
      <c r="I13" s="2"/>
      <c r="J13" s="26"/>
    </row>
    <row r="14" spans="1:10" ht="65.25" customHeight="1" thickBot="1" thickTop="1">
      <c r="A14" s="44"/>
      <c r="B14" s="3">
        <v>198</v>
      </c>
      <c r="C14" s="2" t="s">
        <v>22</v>
      </c>
      <c r="D14" s="5">
        <v>3.95</v>
      </c>
      <c r="E14" s="18">
        <v>3.65</v>
      </c>
      <c r="F14" s="19">
        <f>(D14-E14)*1.9*10*B14</f>
        <v>1128.6000000000008</v>
      </c>
      <c r="G14" s="20" t="s">
        <v>2</v>
      </c>
      <c r="H14" s="45"/>
      <c r="I14" s="51" t="s">
        <v>14</v>
      </c>
      <c r="J14" s="52"/>
    </row>
    <row r="15" spans="2:10" ht="14.25" thickBot="1" thickTop="1">
      <c r="B15" s="6"/>
      <c r="C15" s="6"/>
      <c r="D15" s="6"/>
      <c r="E15" s="8"/>
      <c r="F15" s="21"/>
      <c r="G15" s="2"/>
      <c r="H15" s="2"/>
      <c r="I15" s="6"/>
      <c r="J15" s="26"/>
    </row>
    <row r="16" spans="2:10" ht="63.75" customHeight="1" thickBot="1" thickTop="1">
      <c r="B16" s="3"/>
      <c r="C16" s="2"/>
      <c r="D16" s="5"/>
      <c r="E16" s="18"/>
      <c r="F16" s="19">
        <f>(D16-E16)*1.81*10*B16</f>
        <v>0</v>
      </c>
      <c r="G16" s="20" t="s">
        <v>2</v>
      </c>
      <c r="H16" s="45"/>
      <c r="I16" s="51" t="s">
        <v>15</v>
      </c>
      <c r="J16" s="53"/>
    </row>
    <row r="17" spans="1:10" ht="13.5" thickTop="1">
      <c r="A17" s="25"/>
      <c r="B17" s="2"/>
      <c r="C17" s="2"/>
      <c r="D17" s="2"/>
      <c r="E17" s="9"/>
      <c r="F17" s="21"/>
      <c r="G17" s="2"/>
      <c r="H17" s="2"/>
      <c r="I17" s="2"/>
      <c r="J17" s="26"/>
    </row>
    <row r="18" spans="1:10" ht="13.5" thickBot="1">
      <c r="A18" s="25"/>
      <c r="B18" s="2"/>
      <c r="C18" s="2"/>
      <c r="D18" s="2"/>
      <c r="E18" s="2"/>
      <c r="F18" s="2"/>
      <c r="G18" s="2"/>
      <c r="H18" s="2"/>
      <c r="I18" s="2"/>
      <c r="J18" s="26"/>
    </row>
    <row r="19" spans="1:10" ht="31.5" thickBot="1" thickTop="1">
      <c r="A19" s="48" t="s">
        <v>20</v>
      </c>
      <c r="B19" s="49"/>
      <c r="C19" s="49"/>
      <c r="D19" s="49"/>
      <c r="E19" s="49"/>
      <c r="F19" s="49"/>
      <c r="G19" s="49"/>
      <c r="H19" s="49"/>
      <c r="I19" s="50"/>
      <c r="J19" s="26"/>
    </row>
    <row r="20" spans="1:10" ht="48" customHeight="1" thickTop="1">
      <c r="A20" s="29"/>
      <c r="B20" s="23" t="s">
        <v>19</v>
      </c>
      <c r="C20" s="30"/>
      <c r="D20" s="23" t="s">
        <v>9</v>
      </c>
      <c r="E20" s="23" t="s">
        <v>10</v>
      </c>
      <c r="F20" s="23" t="s">
        <v>11</v>
      </c>
      <c r="G20" s="31"/>
      <c r="H20" s="2"/>
      <c r="I20" s="15"/>
      <c r="J20" s="26"/>
    </row>
    <row r="21" spans="1:10" ht="15.75">
      <c r="A21" s="29"/>
      <c r="B21" s="10">
        <v>100</v>
      </c>
      <c r="C21" s="32"/>
      <c r="D21" s="11">
        <v>3.79</v>
      </c>
      <c r="E21" s="11">
        <v>3.6</v>
      </c>
      <c r="F21" s="12">
        <f>(D21-E21)*(1.68*B21)</f>
        <v>31.91999999999999</v>
      </c>
      <c r="G21" s="13" t="s">
        <v>2</v>
      </c>
      <c r="H21" s="2"/>
      <c r="I21" s="33"/>
      <c r="J21" s="26"/>
    </row>
    <row r="22" spans="1:10" ht="15.75">
      <c r="A22" s="29"/>
      <c r="B22" s="14" t="s">
        <v>12</v>
      </c>
      <c r="C22" s="31"/>
      <c r="D22" s="31"/>
      <c r="E22" s="31"/>
      <c r="F22" s="31"/>
      <c r="G22" s="31"/>
      <c r="H22" s="46" t="s">
        <v>17</v>
      </c>
      <c r="I22" s="15"/>
      <c r="J22" s="26"/>
    </row>
    <row r="23" spans="1:10" ht="31.5">
      <c r="A23" s="29"/>
      <c r="B23" s="22" t="s">
        <v>18</v>
      </c>
      <c r="C23" s="31"/>
      <c r="D23" s="31"/>
      <c r="E23" s="31"/>
      <c r="F23" s="31"/>
      <c r="G23" s="31"/>
      <c r="H23" s="47"/>
      <c r="I23" s="15"/>
      <c r="J23" s="26"/>
    </row>
    <row r="24" spans="1:10" ht="16.5" thickBot="1">
      <c r="A24" s="34"/>
      <c r="B24" s="35">
        <v>18</v>
      </c>
      <c r="C24" s="36"/>
      <c r="D24" s="37">
        <v>3.73</v>
      </c>
      <c r="E24" s="38">
        <v>3.63</v>
      </c>
      <c r="F24" s="39">
        <f>(D24-E24)*(1.68*B24)*12.5</f>
        <v>37.80000000000003</v>
      </c>
      <c r="G24" s="40" t="s">
        <v>2</v>
      </c>
      <c r="H24" s="41"/>
      <c r="I24" s="42"/>
      <c r="J24" s="43"/>
    </row>
    <row r="25" ht="13.5" thickTop="1"/>
  </sheetData>
  <sheetProtection/>
  <mergeCells count="9">
    <mergeCell ref="H22:H23"/>
    <mergeCell ref="A19:I19"/>
    <mergeCell ref="I12:J12"/>
    <mergeCell ref="I14:J14"/>
    <mergeCell ref="I16:J16"/>
    <mergeCell ref="A1:J1"/>
    <mergeCell ref="C6:H6"/>
    <mergeCell ref="C8:D8"/>
    <mergeCell ref="C9:D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Daume</dc:creator>
  <cp:keywords/>
  <dc:description/>
  <cp:lastModifiedBy>John Daume</cp:lastModifiedBy>
  <cp:lastPrinted>2009-01-27T22:07:38Z</cp:lastPrinted>
  <dcterms:created xsi:type="dcterms:W3CDTF">2008-12-16T01:34:04Z</dcterms:created>
  <dcterms:modified xsi:type="dcterms:W3CDTF">2018-11-13T20:40:13Z</dcterms:modified>
  <cp:category/>
  <cp:version/>
  <cp:contentType/>
  <cp:contentStatus/>
</cp:coreProperties>
</file>