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TRIX FY21" sheetId="1" r:id="rId4"/>
  </sheets>
  <definedNames/>
  <calcPr/>
  <extLst>
    <ext uri="GoogleSheetsCustomDataVersion1">
      <go:sheetsCustomData xmlns:go="http://customooxmlschemas.google.com/" r:id="rId5" roundtripDataSignature="AMtx7miq5lmatRFbj+iK0SRnrr3ibej+Jg=="/>
    </ext>
  </extLst>
</workbook>
</file>

<file path=xl/sharedStrings.xml><?xml version="1.0" encoding="utf-8"?>
<sst xmlns="http://schemas.openxmlformats.org/spreadsheetml/2006/main" count="104" uniqueCount="42">
  <si>
    <t>CHOSEWOOD PARK 2021-2022 (FY22)</t>
  </si>
  <si>
    <t>JULY (FY22)</t>
  </si>
  <si>
    <t>ZONE</t>
  </si>
  <si>
    <t>TASK</t>
  </si>
  <si>
    <t>FUNDING</t>
  </si>
  <si>
    <t>REVENUE</t>
  </si>
  <si>
    <t>OH</t>
  </si>
  <si>
    <t>REVENUE LESS OH</t>
  </si>
  <si>
    <t>LABOR RATE</t>
  </si>
  <si>
    <t>MAN HOURS</t>
  </si>
  <si>
    <t>VOLUNTEER HOURS</t>
  </si>
  <si>
    <t>PROGRAM</t>
  </si>
  <si>
    <t>CODE</t>
  </si>
  <si>
    <t>Professional treatment</t>
  </si>
  <si>
    <t>22, 23, 24</t>
  </si>
  <si>
    <t>Knotweed &amp; Kudzu spray</t>
  </si>
  <si>
    <t>CC14</t>
  </si>
  <si>
    <t>FR</t>
  </si>
  <si>
    <t>LABOR</t>
  </si>
  <si>
    <t>Volunteer Project</t>
  </si>
  <si>
    <t>Invasive tree &amp; shrub mitigation</t>
  </si>
  <si>
    <t>AUGUST (FY22)</t>
  </si>
  <si>
    <t>SEPTEMBER (FY2)</t>
  </si>
  <si>
    <t>OCTOBER (FY22)</t>
  </si>
  <si>
    <t>NOVEMBER (FY22)</t>
  </si>
  <si>
    <t>Climbing vine removal, stair recovery</t>
  </si>
  <si>
    <t>DECEMBER (FY22)</t>
  </si>
  <si>
    <t>Evergreen GC spray, fallen tree chop up at stairs</t>
  </si>
  <si>
    <t>Climbing vine removal</t>
  </si>
  <si>
    <t>JANUARY (FY22)</t>
  </si>
  <si>
    <t>FEBRUARY (FY22)</t>
  </si>
  <si>
    <t>MARCH (FY22)</t>
  </si>
  <si>
    <t>PLANTING</t>
  </si>
  <si>
    <t>Design &amp; Install</t>
  </si>
  <si>
    <t>SALARIES</t>
  </si>
  <si>
    <t>Plant Material</t>
  </si>
  <si>
    <t>APRIL (FY22)</t>
  </si>
  <si>
    <t>throughout</t>
  </si>
  <si>
    <t>Trail maintenance - widening trail and thinning saplings - weeding front beds</t>
  </si>
  <si>
    <t>MAY (FY22)</t>
  </si>
  <si>
    <t>JUNE (FY22)</t>
  </si>
  <si>
    <t>CONTRACT TOTALS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</si>
</sst>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m, d"/>
  </numFmts>
  <fonts count="7">
    <font>
      <sz val="11.0"/>
      <color theme="1"/>
      <name val="Arial"/>
    </font>
    <font>
      <b/>
      <sz val="14.0"/>
      <color rgb="FF000000"/>
      <name val="Calibri"/>
    </font>
    <font>
      <b/>
      <sz val="11.0"/>
      <color rgb="FF000000"/>
      <name val="Calibri"/>
    </font>
    <font>
      <sz val="11.0"/>
      <color rgb="FF000000"/>
      <name val="Calibri"/>
    </font>
    <font>
      <sz val="11.0"/>
      <name val="Calibri"/>
    </font>
    <font>
      <sz val="11.0"/>
      <color theme="1"/>
      <name val="Calibri"/>
    </font>
    <font>
      <b/>
      <sz val="11.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DAEEF3"/>
        <bgColor rgb="FFDAEEF3"/>
      </patternFill>
    </fill>
    <fill>
      <patternFill patternType="solid">
        <fgColor rgb="FF999999"/>
        <bgColor rgb="FF999999"/>
      </patternFill>
    </fill>
    <fill>
      <patternFill patternType="solid">
        <fgColor rgb="FFB7B7B7"/>
        <bgColor rgb="FFB7B7B7"/>
      </patternFill>
    </fill>
  </fills>
  <borders count="1">
    <border/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vertical="bottom"/>
    </xf>
    <xf borderId="0" fillId="2" fontId="2" numFmtId="0" xfId="0" applyAlignment="1" applyFont="1">
      <alignment vertical="bottom"/>
    </xf>
    <xf borderId="0" fillId="2" fontId="2" numFmtId="0" xfId="0" applyAlignment="1" applyFont="1">
      <alignment vertical="bottom"/>
    </xf>
    <xf borderId="0" fillId="2" fontId="2" numFmtId="0" xfId="0" applyAlignment="1" applyFont="1">
      <alignment horizontal="center" vertical="bottom"/>
    </xf>
    <xf borderId="0" fillId="2" fontId="2" numFmtId="0" xfId="0" applyAlignment="1" applyFont="1">
      <alignment horizontal="center" shrinkToFit="0" vertical="bottom" wrapText="1"/>
    </xf>
    <xf borderId="0" fillId="0" fontId="3" numFmtId="49" xfId="0" applyAlignment="1" applyFont="1" applyNumberFormat="1">
      <alignment vertical="bottom"/>
    </xf>
    <xf borderId="0" fillId="0" fontId="4" numFmtId="0" xfId="0" applyAlignment="1" applyFont="1">
      <alignment horizontal="right" vertical="bottom"/>
    </xf>
    <xf borderId="0" fillId="0" fontId="4" numFmtId="164" xfId="0" applyAlignment="1" applyFont="1" applyNumberFormat="1">
      <alignment vertical="bottom"/>
    </xf>
    <xf borderId="0" fillId="0" fontId="4" numFmtId="164" xfId="0" applyAlignment="1" applyFont="1" applyNumberFormat="1">
      <alignment horizontal="right" vertical="bottom"/>
    </xf>
    <xf borderId="0" fillId="0" fontId="4" numFmtId="0" xfId="0" applyAlignment="1" applyFont="1">
      <alignment horizontal="center" vertical="bottom"/>
    </xf>
    <xf borderId="0" fillId="3" fontId="4" numFmtId="0" xfId="0" applyAlignment="1" applyFill="1" applyFont="1">
      <alignment vertical="bottom"/>
    </xf>
    <xf borderId="0" fillId="0" fontId="3" numFmtId="0" xfId="0" applyAlignment="1" applyFont="1">
      <alignment horizontal="center" vertical="bottom"/>
    </xf>
    <xf borderId="0" fillId="0" fontId="5" numFmtId="0" xfId="0" applyAlignment="1" applyFont="1">
      <alignment vertical="bottom"/>
    </xf>
    <xf borderId="0" fillId="0" fontId="4" numFmtId="3" xfId="0" applyAlignment="1" applyFont="1" applyNumberFormat="1">
      <alignment horizontal="right" vertical="bottom"/>
    </xf>
    <xf borderId="0" fillId="0" fontId="3" numFmtId="164" xfId="0" applyAlignment="1" applyFont="1" applyNumberFormat="1">
      <alignment horizontal="right" vertical="bottom"/>
    </xf>
    <xf borderId="0" fillId="0" fontId="3" numFmtId="164" xfId="0" applyAlignment="1" applyFont="1" applyNumberFormat="1">
      <alignment horizontal="right" vertical="bottom"/>
    </xf>
    <xf borderId="0" fillId="2" fontId="2" numFmtId="49" xfId="0" applyAlignment="1" applyFont="1" applyNumberFormat="1">
      <alignment vertical="bottom"/>
    </xf>
    <xf borderId="0" fillId="2" fontId="4" numFmtId="3" xfId="0" applyAlignment="1" applyFont="1" applyNumberFormat="1">
      <alignment vertical="bottom"/>
    </xf>
    <xf borderId="0" fillId="2" fontId="4" numFmtId="165" xfId="0" applyAlignment="1" applyFont="1" applyNumberFormat="1">
      <alignment vertical="bottom"/>
    </xf>
    <xf borderId="0" fillId="2" fontId="4" numFmtId="164" xfId="0" applyAlignment="1" applyFont="1" applyNumberFormat="1">
      <alignment vertical="bottom"/>
    </xf>
    <xf borderId="0" fillId="2" fontId="4" numFmtId="164" xfId="0" applyAlignment="1" applyFont="1" applyNumberFormat="1">
      <alignment vertical="bottom"/>
    </xf>
    <xf borderId="0" fillId="2" fontId="4" numFmtId="0" xfId="0" applyAlignment="1" applyFont="1">
      <alignment vertical="bottom"/>
    </xf>
    <xf borderId="0" fillId="0" fontId="3" numFmtId="0" xfId="0" applyAlignment="1" applyFont="1">
      <alignment vertical="bottom"/>
    </xf>
    <xf borderId="0" fillId="0" fontId="4" numFmtId="165" xfId="0" applyAlignment="1" applyFont="1" applyNumberFormat="1">
      <alignment horizontal="right" vertical="bottom"/>
    </xf>
    <xf borderId="0" fillId="0" fontId="4" numFmtId="164" xfId="0" applyAlignment="1" applyFont="1" applyNumberFormat="1">
      <alignment shrinkToFit="0" vertical="bottom" wrapText="1"/>
    </xf>
    <xf borderId="0" fillId="0" fontId="3" numFmtId="0" xfId="0" applyAlignment="1" applyFont="1">
      <alignment vertical="bottom"/>
    </xf>
    <xf borderId="0" fillId="0" fontId="6" numFmtId="164" xfId="0" applyAlignment="1" applyFont="1" applyNumberFormat="1">
      <alignment shrinkToFit="0" vertical="bottom" wrapText="1"/>
    </xf>
    <xf borderId="0" fillId="4" fontId="4" numFmtId="3" xfId="0" applyAlignment="1" applyFill="1" applyFont="1" applyNumberFormat="1">
      <alignment vertical="bottom"/>
    </xf>
    <xf borderId="0" fillId="0" fontId="4" numFmtId="164" xfId="0" applyAlignment="1" applyFont="1" applyNumberFormat="1">
      <alignment vertical="bottom"/>
    </xf>
    <xf borderId="0" fillId="0" fontId="4" numFmtId="0" xfId="0" applyAlignment="1" applyFont="1">
      <alignment vertical="bottom"/>
    </xf>
    <xf borderId="0" fillId="0" fontId="4" numFmtId="165" xfId="0" applyAlignment="1" applyFont="1" applyNumberFormat="1">
      <alignment vertical="bottom"/>
    </xf>
    <xf borderId="0" fillId="0" fontId="3" numFmtId="0" xfId="0" applyAlignment="1" applyFont="1">
      <alignment horizontal="center" vertical="bottom"/>
    </xf>
    <xf borderId="0" fillId="2" fontId="2" numFmtId="164" xfId="0" applyAlignment="1" applyFont="1" applyNumberFormat="1">
      <alignment horizontal="right" vertical="bottom"/>
    </xf>
    <xf borderId="0" fillId="2" fontId="2" numFmtId="3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0.88"/>
    <col customWidth="1" min="2" max="2" width="9.5"/>
    <col customWidth="1" min="3" max="3" width="24.63"/>
    <col customWidth="1" min="4" max="4" width="8.25"/>
    <col customWidth="1" min="5" max="5" width="8.5"/>
    <col customWidth="1" min="6" max="6" width="7.0"/>
    <col customWidth="1" min="7" max="7" width="14.75"/>
    <col customWidth="1" min="8" max="8" width="10.38"/>
    <col customWidth="1" min="9" max="9" width="10.75"/>
    <col customWidth="1" min="10" max="10" width="16.0"/>
    <col customWidth="1" min="11" max="26" width="7.75"/>
  </cols>
  <sheetData>
    <row r="1">
      <c r="A1" s="1" t="s">
        <v>0</v>
      </c>
    </row>
    <row r="2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4" t="s">
        <v>9</v>
      </c>
      <c r="J2" s="5" t="s">
        <v>10</v>
      </c>
      <c r="K2" s="4" t="s">
        <v>11</v>
      </c>
      <c r="L2" s="4" t="s">
        <v>12</v>
      </c>
    </row>
    <row r="3" ht="15.75" customHeight="1">
      <c r="A3" s="6" t="s">
        <v>13</v>
      </c>
      <c r="B3" s="7" t="s">
        <v>14</v>
      </c>
      <c r="C3" s="8" t="s">
        <v>15</v>
      </c>
      <c r="D3" s="8" t="s">
        <v>16</v>
      </c>
      <c r="E3" s="9">
        <v>222.0</v>
      </c>
      <c r="F3" s="9">
        <v>22.0</v>
      </c>
      <c r="G3" s="9">
        <v>200.0</v>
      </c>
      <c r="H3" s="9">
        <v>25.0</v>
      </c>
      <c r="I3" s="10">
        <v>8.0</v>
      </c>
      <c r="J3" s="11"/>
      <c r="K3" s="12" t="s">
        <v>17</v>
      </c>
      <c r="L3" s="12" t="s">
        <v>18</v>
      </c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>
      <c r="A4" s="6" t="s">
        <v>19</v>
      </c>
      <c r="B4" s="14">
        <v>26.0</v>
      </c>
      <c r="C4" s="8" t="s">
        <v>20</v>
      </c>
      <c r="D4" s="8" t="s">
        <v>16</v>
      </c>
      <c r="E4" s="15">
        <f>2500/12</f>
        <v>208.3333333</v>
      </c>
      <c r="F4" s="15">
        <f>E4*0.1</f>
        <v>20.83333333</v>
      </c>
      <c r="G4" s="15">
        <f>E4-F4</f>
        <v>187.5</v>
      </c>
      <c r="H4" s="16">
        <v>25.0</v>
      </c>
      <c r="I4" s="12">
        <f>G4/H4</f>
        <v>7.5</v>
      </c>
      <c r="J4" s="12">
        <v>15.0</v>
      </c>
      <c r="K4" s="12" t="s">
        <v>17</v>
      </c>
      <c r="L4" s="12" t="s">
        <v>18</v>
      </c>
    </row>
    <row r="5">
      <c r="A5" s="17" t="s">
        <v>21</v>
      </c>
      <c r="B5" s="18"/>
      <c r="C5" s="19"/>
      <c r="D5" s="20"/>
      <c r="E5" s="20"/>
      <c r="F5" s="20"/>
      <c r="G5" s="20"/>
      <c r="H5" s="21"/>
      <c r="I5" s="22"/>
      <c r="J5" s="22"/>
      <c r="K5" s="22"/>
      <c r="L5" s="22"/>
    </row>
    <row r="6">
      <c r="A6" s="23" t="s">
        <v>19</v>
      </c>
      <c r="B6" s="14">
        <v>26.0</v>
      </c>
      <c r="C6" s="8" t="s">
        <v>20</v>
      </c>
      <c r="D6" s="8" t="s">
        <v>16</v>
      </c>
      <c r="E6" s="15">
        <f>2500/12</f>
        <v>208.3333333</v>
      </c>
      <c r="F6" s="15">
        <f>E6*0.1</f>
        <v>20.83333333</v>
      </c>
      <c r="G6" s="15">
        <f>E6-F6</f>
        <v>187.5</v>
      </c>
      <c r="H6" s="16">
        <v>25.0</v>
      </c>
      <c r="I6" s="12">
        <f>G6/H6</f>
        <v>7.5</v>
      </c>
      <c r="J6" s="12">
        <v>15.0</v>
      </c>
      <c r="K6" s="12" t="s">
        <v>17</v>
      </c>
      <c r="L6" s="12" t="s">
        <v>18</v>
      </c>
    </row>
    <row r="7" ht="15.75" customHeight="1">
      <c r="A7" s="17" t="s">
        <v>22</v>
      </c>
      <c r="B7" s="18"/>
      <c r="C7" s="20"/>
      <c r="D7" s="20"/>
      <c r="E7" s="20"/>
      <c r="F7" s="20"/>
      <c r="G7" s="20"/>
      <c r="H7" s="21"/>
      <c r="I7" s="22"/>
      <c r="J7" s="22"/>
      <c r="K7" s="22"/>
      <c r="L7" s="22"/>
    </row>
    <row r="8" ht="15.75" customHeight="1">
      <c r="A8" s="6" t="s">
        <v>19</v>
      </c>
      <c r="B8" s="14">
        <v>26.0</v>
      </c>
      <c r="C8" s="8" t="s">
        <v>20</v>
      </c>
      <c r="D8" s="8" t="s">
        <v>16</v>
      </c>
      <c r="E8" s="15">
        <f>2500/12</f>
        <v>208.3333333</v>
      </c>
      <c r="F8" s="15">
        <f>E8*0.1</f>
        <v>20.83333333</v>
      </c>
      <c r="G8" s="15">
        <f>E8-F8</f>
        <v>187.5</v>
      </c>
      <c r="H8" s="16">
        <v>25.0</v>
      </c>
      <c r="I8" s="12">
        <f>G8/H8</f>
        <v>7.5</v>
      </c>
      <c r="J8" s="12">
        <v>15.0</v>
      </c>
      <c r="K8" s="12" t="s">
        <v>17</v>
      </c>
      <c r="L8" s="12" t="s">
        <v>18</v>
      </c>
    </row>
    <row r="9" ht="15.75" customHeight="1">
      <c r="A9" s="2" t="s">
        <v>23</v>
      </c>
      <c r="B9" s="18"/>
      <c r="C9" s="20"/>
      <c r="D9" s="20"/>
      <c r="E9" s="20"/>
      <c r="F9" s="20"/>
      <c r="G9" s="20"/>
      <c r="H9" s="21"/>
      <c r="I9" s="22"/>
      <c r="J9" s="22"/>
      <c r="K9" s="22"/>
      <c r="L9" s="22"/>
    </row>
    <row r="10" ht="15.75" customHeight="1">
      <c r="A10" s="6" t="s">
        <v>19</v>
      </c>
      <c r="B10" s="14">
        <v>26.0</v>
      </c>
      <c r="C10" s="8" t="s">
        <v>20</v>
      </c>
      <c r="D10" s="8" t="s">
        <v>16</v>
      </c>
      <c r="E10" s="15">
        <f>2500/12</f>
        <v>208.3333333</v>
      </c>
      <c r="F10" s="15">
        <f>E10*0.1</f>
        <v>20.83333333</v>
      </c>
      <c r="G10" s="15">
        <f>E10-F10</f>
        <v>187.5</v>
      </c>
      <c r="H10" s="16">
        <v>25.0</v>
      </c>
      <c r="I10" s="12">
        <f>G10/H10</f>
        <v>7.5</v>
      </c>
      <c r="J10" s="12">
        <v>15.0</v>
      </c>
      <c r="K10" s="12" t="s">
        <v>17</v>
      </c>
      <c r="L10" s="12" t="s">
        <v>18</v>
      </c>
    </row>
    <row r="11" ht="15.75" customHeight="1">
      <c r="A11" s="17" t="s">
        <v>24</v>
      </c>
      <c r="B11" s="18"/>
      <c r="C11" s="20"/>
      <c r="D11" s="20"/>
      <c r="E11" s="20"/>
      <c r="F11" s="20"/>
      <c r="G11" s="20"/>
      <c r="H11" s="21"/>
      <c r="I11" s="22"/>
      <c r="J11" s="22"/>
      <c r="K11" s="22"/>
      <c r="L11" s="22"/>
    </row>
    <row r="12" ht="15.75" customHeight="1">
      <c r="A12" s="6" t="s">
        <v>19</v>
      </c>
      <c r="B12" s="14">
        <v>6.0</v>
      </c>
      <c r="C12" s="8" t="s">
        <v>25</v>
      </c>
      <c r="D12" s="8" t="s">
        <v>16</v>
      </c>
      <c r="E12" s="15">
        <f>2500/12</f>
        <v>208.3333333</v>
      </c>
      <c r="F12" s="15">
        <f>E12*0.1</f>
        <v>20.83333333</v>
      </c>
      <c r="G12" s="15">
        <f>E12-F12</f>
        <v>187.5</v>
      </c>
      <c r="H12" s="16">
        <v>25.0</v>
      </c>
      <c r="I12" s="12">
        <f>G12/H12</f>
        <v>7.5</v>
      </c>
      <c r="J12" s="12">
        <v>15.0</v>
      </c>
      <c r="K12" s="12" t="s">
        <v>17</v>
      </c>
      <c r="L12" s="12" t="s">
        <v>18</v>
      </c>
    </row>
    <row r="13" ht="15.75" customHeight="1">
      <c r="A13" s="17" t="s">
        <v>26</v>
      </c>
      <c r="B13" s="18"/>
      <c r="C13" s="20"/>
      <c r="D13" s="20"/>
      <c r="E13" s="20"/>
      <c r="F13" s="20"/>
      <c r="G13" s="20"/>
      <c r="H13" s="21"/>
      <c r="I13" s="22"/>
      <c r="J13" s="22"/>
      <c r="K13" s="22"/>
      <c r="L13" s="22"/>
    </row>
    <row r="14" ht="15.75" customHeight="1">
      <c r="A14" s="6" t="s">
        <v>13</v>
      </c>
      <c r="B14" s="24">
        <v>44374.0</v>
      </c>
      <c r="C14" s="25" t="s">
        <v>27</v>
      </c>
      <c r="D14" s="8" t="s">
        <v>16</v>
      </c>
      <c r="E14" s="9">
        <v>222.0</v>
      </c>
      <c r="F14" s="9">
        <v>22.0</v>
      </c>
      <c r="G14" s="9">
        <v>200.0</v>
      </c>
      <c r="H14" s="9">
        <v>25.0</v>
      </c>
      <c r="I14" s="7">
        <v>8.0</v>
      </c>
      <c r="J14" s="11"/>
      <c r="K14" s="12" t="s">
        <v>17</v>
      </c>
      <c r="L14" s="12" t="s">
        <v>18</v>
      </c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5.75" customHeight="1">
      <c r="A15" s="23" t="s">
        <v>19</v>
      </c>
      <c r="B15" s="14">
        <v>26.0</v>
      </c>
      <c r="C15" s="8" t="s">
        <v>28</v>
      </c>
      <c r="D15" s="8" t="s">
        <v>16</v>
      </c>
      <c r="E15" s="15">
        <f>2500/12</f>
        <v>208.3333333</v>
      </c>
      <c r="F15" s="15">
        <f>E15*0.1</f>
        <v>20.83333333</v>
      </c>
      <c r="G15" s="15">
        <f>E15-F15</f>
        <v>187.5</v>
      </c>
      <c r="H15" s="16">
        <v>25.0</v>
      </c>
      <c r="I15" s="12">
        <f>G15/H15</f>
        <v>7.5</v>
      </c>
      <c r="J15" s="12">
        <v>15.0</v>
      </c>
      <c r="K15" s="12" t="s">
        <v>17</v>
      </c>
      <c r="L15" s="12" t="s">
        <v>18</v>
      </c>
    </row>
    <row r="16" ht="15.75" customHeight="1">
      <c r="A16" s="17" t="s">
        <v>29</v>
      </c>
      <c r="B16" s="18"/>
      <c r="C16" s="20"/>
      <c r="D16" s="20"/>
      <c r="E16" s="20"/>
      <c r="F16" s="20"/>
      <c r="G16" s="20"/>
      <c r="H16" s="21"/>
      <c r="I16" s="22"/>
      <c r="J16" s="22"/>
      <c r="K16" s="22"/>
      <c r="L16" s="22"/>
    </row>
    <row r="17">
      <c r="A17" s="6" t="s">
        <v>19</v>
      </c>
      <c r="B17" s="24">
        <v>44418.0</v>
      </c>
      <c r="C17" s="8" t="s">
        <v>20</v>
      </c>
      <c r="D17" s="8" t="s">
        <v>16</v>
      </c>
      <c r="E17" s="15">
        <f>2500/12</f>
        <v>208.3333333</v>
      </c>
      <c r="F17" s="15">
        <f>E17*0.1</f>
        <v>20.83333333</v>
      </c>
      <c r="G17" s="15">
        <f>E17-F17</f>
        <v>187.5</v>
      </c>
      <c r="H17" s="16">
        <v>25.0</v>
      </c>
      <c r="I17" s="12">
        <f>G17/H17</f>
        <v>7.5</v>
      </c>
      <c r="J17" s="12">
        <v>15.0</v>
      </c>
      <c r="K17" s="12" t="s">
        <v>17</v>
      </c>
      <c r="L17" s="12" t="s">
        <v>18</v>
      </c>
    </row>
    <row r="18" ht="15.75" customHeight="1">
      <c r="A18" s="17" t="s">
        <v>30</v>
      </c>
      <c r="B18" s="20"/>
      <c r="C18" s="20"/>
      <c r="D18" s="20"/>
      <c r="E18" s="20"/>
      <c r="F18" s="20"/>
      <c r="G18" s="20"/>
      <c r="H18" s="21"/>
      <c r="I18" s="22"/>
      <c r="J18" s="22"/>
      <c r="K18" s="22"/>
      <c r="L18" s="22"/>
    </row>
    <row r="19">
      <c r="A19" s="26" t="s">
        <v>19</v>
      </c>
      <c r="B19" s="24">
        <v>44418.0</v>
      </c>
      <c r="C19" s="8" t="s">
        <v>20</v>
      </c>
      <c r="D19" s="8" t="s">
        <v>16</v>
      </c>
      <c r="E19" s="15">
        <f>2500/12</f>
        <v>208.3333333</v>
      </c>
      <c r="F19" s="15">
        <f>E19*0.1</f>
        <v>20.83333333</v>
      </c>
      <c r="G19" s="15">
        <f>E19-F19</f>
        <v>187.5</v>
      </c>
      <c r="H19" s="16">
        <v>25.0</v>
      </c>
      <c r="I19" s="12">
        <f>G19/H19</f>
        <v>7.5</v>
      </c>
      <c r="J19" s="12">
        <v>15.0</v>
      </c>
      <c r="K19" s="12" t="s">
        <v>17</v>
      </c>
      <c r="L19" s="12" t="s">
        <v>18</v>
      </c>
    </row>
    <row r="20" ht="15.75" customHeight="1">
      <c r="A20" s="17" t="s">
        <v>31</v>
      </c>
      <c r="B20" s="20"/>
      <c r="C20" s="20"/>
      <c r="D20" s="20"/>
      <c r="E20" s="20"/>
      <c r="F20" s="20"/>
      <c r="G20" s="20"/>
      <c r="H20" s="21"/>
      <c r="I20" s="22"/>
      <c r="J20" s="22"/>
      <c r="K20" s="22"/>
      <c r="L20" s="22"/>
    </row>
    <row r="21">
      <c r="A21" s="26" t="s">
        <v>19</v>
      </c>
      <c r="B21" s="14">
        <v>1.0</v>
      </c>
      <c r="C21" s="27" t="s">
        <v>32</v>
      </c>
      <c r="D21" s="8" t="s">
        <v>16</v>
      </c>
      <c r="E21" s="15">
        <f>2500/12</f>
        <v>208.3333333</v>
      </c>
      <c r="F21" s="15">
        <f>E21*0.1</f>
        <v>20.83333333</v>
      </c>
      <c r="G21" s="15">
        <f>E21-F21</f>
        <v>187.5</v>
      </c>
      <c r="H21" s="16">
        <v>25.0</v>
      </c>
      <c r="I21" s="12">
        <f>G21/H21</f>
        <v>7.5</v>
      </c>
      <c r="J21" s="12">
        <v>15.0</v>
      </c>
      <c r="K21" s="12" t="s">
        <v>17</v>
      </c>
      <c r="L21" s="12" t="s">
        <v>18</v>
      </c>
    </row>
    <row r="22">
      <c r="A22" s="6" t="s">
        <v>33</v>
      </c>
      <c r="B22" s="28"/>
      <c r="C22" s="8"/>
      <c r="D22" s="8" t="s">
        <v>16</v>
      </c>
      <c r="E22" s="8"/>
      <c r="F22" s="8"/>
      <c r="G22" s="8"/>
      <c r="H22" s="29"/>
      <c r="I22" s="30"/>
      <c r="J22" s="31"/>
      <c r="K22" s="30"/>
      <c r="L22" s="32" t="s">
        <v>34</v>
      </c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>
      <c r="A23" s="6" t="s">
        <v>35</v>
      </c>
      <c r="B23" s="28"/>
      <c r="C23" s="8"/>
      <c r="D23" s="8" t="s">
        <v>16</v>
      </c>
      <c r="E23" s="8"/>
      <c r="F23" s="8"/>
      <c r="G23" s="8"/>
      <c r="H23" s="29"/>
      <c r="I23" s="30"/>
      <c r="J23" s="31"/>
      <c r="K23" s="30"/>
      <c r="L23" s="30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15.75" customHeight="1">
      <c r="A24" s="17" t="s">
        <v>36</v>
      </c>
      <c r="B24" s="20"/>
      <c r="C24" s="20"/>
      <c r="D24" s="20"/>
      <c r="E24" s="20"/>
      <c r="F24" s="20"/>
      <c r="G24" s="20"/>
      <c r="H24" s="21"/>
      <c r="I24" s="22"/>
      <c r="J24" s="22"/>
      <c r="K24" s="22"/>
      <c r="L24" s="22"/>
    </row>
    <row r="25">
      <c r="A25" s="26" t="s">
        <v>19</v>
      </c>
      <c r="B25" s="14" t="s">
        <v>37</v>
      </c>
      <c r="C25" s="25" t="s">
        <v>38</v>
      </c>
      <c r="D25" s="8" t="s">
        <v>16</v>
      </c>
      <c r="E25" s="15">
        <f>2500/12</f>
        <v>208.3333333</v>
      </c>
      <c r="F25" s="15">
        <f>E25*0.1</f>
        <v>20.83333333</v>
      </c>
      <c r="G25" s="15">
        <f>E25-F25</f>
        <v>187.5</v>
      </c>
      <c r="H25" s="16">
        <v>25.0</v>
      </c>
      <c r="I25" s="12">
        <f>G25/H25</f>
        <v>7.5</v>
      </c>
      <c r="J25" s="12">
        <v>15.0</v>
      </c>
      <c r="K25" s="12" t="s">
        <v>17</v>
      </c>
      <c r="L25" s="12" t="s">
        <v>18</v>
      </c>
    </row>
    <row r="26" ht="15.75" customHeight="1">
      <c r="A26" s="17" t="s">
        <v>39</v>
      </c>
      <c r="B26" s="18"/>
      <c r="C26" s="20"/>
      <c r="D26" s="20"/>
      <c r="E26" s="20"/>
      <c r="F26" s="20"/>
      <c r="G26" s="20"/>
      <c r="H26" s="21"/>
      <c r="I26" s="22"/>
      <c r="J26" s="22"/>
      <c r="K26" s="22"/>
      <c r="L26" s="22"/>
    </row>
    <row r="27">
      <c r="A27" s="26" t="s">
        <v>19</v>
      </c>
      <c r="B27" s="14" t="s">
        <v>37</v>
      </c>
      <c r="C27" s="25" t="s">
        <v>38</v>
      </c>
      <c r="D27" s="8" t="s">
        <v>16</v>
      </c>
      <c r="E27" s="15">
        <f>2500/12</f>
        <v>208.3333333</v>
      </c>
      <c r="F27" s="15">
        <f>E27*0.1</f>
        <v>20.83333333</v>
      </c>
      <c r="G27" s="15">
        <f>E27-F27</f>
        <v>187.5</v>
      </c>
      <c r="H27" s="16">
        <v>25.0</v>
      </c>
      <c r="I27" s="12">
        <f>G27/H27</f>
        <v>7.5</v>
      </c>
      <c r="J27" s="12">
        <v>15.0</v>
      </c>
      <c r="K27" s="12" t="s">
        <v>17</v>
      </c>
      <c r="L27" s="12" t="s">
        <v>18</v>
      </c>
    </row>
    <row r="28" ht="15.75" customHeight="1">
      <c r="A28" s="3" t="s">
        <v>40</v>
      </c>
      <c r="B28" s="20"/>
      <c r="C28" s="20"/>
      <c r="D28" s="20"/>
      <c r="E28" s="20"/>
      <c r="F28" s="20"/>
      <c r="G28" s="20"/>
      <c r="H28" s="21"/>
      <c r="I28" s="22"/>
      <c r="J28" s="22"/>
      <c r="K28" s="22"/>
      <c r="L28" s="22"/>
    </row>
    <row r="29">
      <c r="A29" s="26" t="s">
        <v>19</v>
      </c>
      <c r="B29" s="14" t="s">
        <v>37</v>
      </c>
      <c r="C29" s="25" t="s">
        <v>38</v>
      </c>
      <c r="D29" s="8" t="s">
        <v>16</v>
      </c>
      <c r="E29" s="15">
        <f>2500/12</f>
        <v>208.3333333</v>
      </c>
      <c r="F29" s="15">
        <f>E29*0.1</f>
        <v>20.83333333</v>
      </c>
      <c r="G29" s="15">
        <f>E29-F29</f>
        <v>187.5</v>
      </c>
      <c r="H29" s="16">
        <v>25.0</v>
      </c>
      <c r="I29" s="12">
        <f>G29/H29</f>
        <v>7.5</v>
      </c>
      <c r="J29" s="12">
        <v>15.0</v>
      </c>
      <c r="K29" s="12" t="s">
        <v>17</v>
      </c>
      <c r="L29" s="12" t="s">
        <v>18</v>
      </c>
    </row>
    <row r="30" ht="15.75" customHeight="1">
      <c r="A30" s="3" t="s">
        <v>41</v>
      </c>
      <c r="B30" s="20"/>
      <c r="C30" s="20"/>
      <c r="D30" s="20"/>
      <c r="E30" s="33">
        <f t="shared" ref="E30:G30" si="1">SUM(E3:E29)</f>
        <v>2944</v>
      </c>
      <c r="F30" s="33">
        <f t="shared" si="1"/>
        <v>294</v>
      </c>
      <c r="G30" s="33">
        <f t="shared" si="1"/>
        <v>2650</v>
      </c>
      <c r="H30" s="21"/>
      <c r="I30" s="34">
        <f>SUM(I3:I29)</f>
        <v>106</v>
      </c>
      <c r="J30" s="22"/>
      <c r="K30" s="22"/>
      <c r="L30" s="22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</sheetData>
  <mergeCells count="1">
    <mergeCell ref="A1:L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2018-11-08T16:45:23Z</dcterms:created>
  <dc:creator>Brian Williams</dc:creator>
</cp:coreProperties>
</file>