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6- Grupos Diesel Geradores\"/>
    </mc:Choice>
  </mc:AlternateContent>
  <xr:revisionPtr revIDLastSave="0" documentId="13_ncr:1_{B5348A8A-588F-4384-8AF4-A09C0965A729}" xr6:coauthVersionLast="47" xr6:coauthVersionMax="47" xr10:uidLastSave="{00000000-0000-0000-0000-000000000000}"/>
  <bookViews>
    <workbookView xWindow="-120" yWindow="-120" windowWidth="29040" windowHeight="15720" xr2:uid="{AAE2F8FC-8935-49DC-8935-32237D450042}"/>
  </bookViews>
  <sheets>
    <sheet name="Simplificada" sheetId="8" r:id="rId1"/>
    <sheet name="Completa" sheetId="6" r:id="rId2"/>
  </sheets>
  <definedNames>
    <definedName name="_Hlk516300768" localSheetId="1">Completa!#REF!</definedName>
    <definedName name="_Hlk516300768" localSheetId="0">Simplificada!#REF!</definedName>
    <definedName name="_Toc517877226" localSheetId="1">Completa!#REF!</definedName>
    <definedName name="_Toc517877226" localSheetId="0">Simplificada!#REF!</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8" l="1"/>
  <c r="E63" i="8" s="1"/>
  <c r="H58" i="8"/>
  <c r="H59" i="8" s="1"/>
  <c r="E58" i="8"/>
  <c r="E59" i="8" s="1"/>
  <c r="H54" i="8"/>
  <c r="H55" i="8" s="1"/>
  <c r="E54" i="8"/>
  <c r="Y18" i="8" s="1"/>
  <c r="Y24" i="8"/>
  <c r="Y15" i="8"/>
  <c r="H45" i="8" l="1"/>
  <c r="Y21" i="8"/>
  <c r="Y28" i="8"/>
  <c r="E55" i="8"/>
  <c r="Y32" i="8"/>
  <c r="H43" i="8" l="1"/>
  <c r="H44" i="8"/>
  <c r="I38" i="8" l="1"/>
  <c r="Z15" i="6"/>
  <c r="Z24" i="6"/>
  <c r="H43" i="6" l="1"/>
  <c r="E60" i="6"/>
  <c r="H56" i="6"/>
  <c r="H57" i="6" s="1"/>
  <c r="E56" i="6"/>
  <c r="H52" i="6"/>
  <c r="H53" i="6" s="1"/>
  <c r="E52" i="6"/>
  <c r="Z28" i="6" l="1"/>
  <c r="Z21" i="6"/>
  <c r="Z32" i="6"/>
  <c r="Z18" i="6"/>
  <c r="E57" i="6"/>
  <c r="E53" i="6"/>
  <c r="E61" i="6"/>
  <c r="H42" i="6" l="1"/>
  <c r="H41" i="6"/>
  <c r="I36" i="6" l="1"/>
</calcChain>
</file>

<file path=xl/sharedStrings.xml><?xml version="1.0" encoding="utf-8"?>
<sst xmlns="http://schemas.openxmlformats.org/spreadsheetml/2006/main" count="104" uniqueCount="52">
  <si>
    <t>Fator de Potência da Carga Constante</t>
  </si>
  <si>
    <t>Fator de Potência da Carga Variável</t>
  </si>
  <si>
    <t>Fator de Potência do(s) Motor(es) na Partida</t>
  </si>
  <si>
    <t>DADOS DO SISTEMA</t>
  </si>
  <si>
    <t>Tensão Nominal da Carga Constante (V)</t>
  </si>
  <si>
    <t>Tensão Nominal da Carga Variável (V)</t>
  </si>
  <si>
    <t>Tensão Nominal do(s) Motor(es) (V)</t>
  </si>
  <si>
    <t>Corrente de Partida do(s) Motor(es) na Tensão Nominal (A)</t>
  </si>
  <si>
    <t>Potência Nominal da Carga Constante (kVA)</t>
  </si>
  <si>
    <t>Potência Nominal da Carga Variável (kVA)</t>
  </si>
  <si>
    <t xml:space="preserve"> </t>
  </si>
  <si>
    <t>Potência Nominal do Alternador (kVA)</t>
  </si>
  <si>
    <t>Potência Nominal da Carga Inicial Constante (kVA)</t>
  </si>
  <si>
    <t>Tensão Nominal da Carga Inicial Constante (V)</t>
  </si>
  <si>
    <t>Fator de Potência da Carga Inicial Constante</t>
  </si>
  <si>
    <t>Potência Nominal da Carga Inicial Variável (kVA)</t>
  </si>
  <si>
    <t>Tensão Nominal da Carga Inicial Variável (V)</t>
  </si>
  <si>
    <t>Fator de Potência da Carga Inicial Variável</t>
  </si>
  <si>
    <t>Tensão Nominal do Alternador (V)</t>
  </si>
  <si>
    <t>Dados das Cargas</t>
  </si>
  <si>
    <t>Alternador</t>
  </si>
  <si>
    <t>Informações</t>
  </si>
  <si>
    <t>Inicial</t>
  </si>
  <si>
    <r>
      <rPr>
        <b/>
        <i/>
        <sz val="11"/>
        <color theme="1"/>
        <rFont val="Calibri"/>
        <family val="2"/>
        <scheme val="minor"/>
      </rPr>
      <t xml:space="preserve">Estas informações são necessárias, principalmente, para os usuários que querem utilizar a planilha sem ter lido o informativo técnico da teoria. 
</t>
    </r>
    <r>
      <rPr>
        <i/>
        <sz val="11"/>
        <color theme="1"/>
        <rFont val="Calibri"/>
        <family val="2"/>
        <scheme val="minor"/>
      </rPr>
      <t xml:space="preserve">-O preenchimento de </t>
    </r>
    <r>
      <rPr>
        <b/>
        <i/>
        <u/>
        <sz val="11"/>
        <color theme="1"/>
        <rFont val="Calibri"/>
        <family val="2"/>
        <scheme val="minor"/>
      </rPr>
      <t>todos</t>
    </r>
    <r>
      <rPr>
        <i/>
        <sz val="11"/>
        <color theme="1"/>
        <rFont val="Calibri"/>
        <family val="2"/>
        <scheme val="minor"/>
      </rPr>
      <t xml:space="preserve"> os dados do Alternador é obrigatório; 
-No mínimo, os dados de uma carga devem ser preenchidos. Os dados das demais cargas podem ser deixados em branco. 
- Somente os dados do Alternador e Dados das Cargas devem ser preenchidos;
- A correção do resultado depende da correção dos dados de entrada; 
- Cargas constantes são compostas por motores de indução, carregadores de baterias, sistemas de comuniação, etc.
- As cargas variáveis são compostas por transformadores, sistemas de iluminação, resistores de aquecimento, etc. 
</t>
    </r>
    <r>
      <rPr>
        <b/>
        <i/>
        <sz val="11"/>
        <color rgb="FFFF0000"/>
        <rFont val="Calibri"/>
        <family val="2"/>
        <scheme val="minor"/>
      </rPr>
      <t xml:space="preserve">Importante: Todos os campos desta aba da planilha são idênticos aos campos da planilha Completa, que está em outra aba da planilha. Apenas não estão visíveis. Portanto, apenas os campos na cor verde devem ser preenchidos.  </t>
    </r>
  </si>
  <si>
    <t>Tensão de Operação Ajustada no Alternador  (V)</t>
  </si>
  <si>
    <t>DOCUMENTOS DE REFERÊNCIA</t>
  </si>
  <si>
    <t>Reatância transitória do alternador</t>
  </si>
  <si>
    <t>Carga a ser Aplicada</t>
  </si>
  <si>
    <r>
      <t>X'</t>
    </r>
    <r>
      <rPr>
        <b/>
        <i/>
        <sz val="10"/>
        <color theme="1"/>
        <rFont val="Cambria"/>
        <family val="1"/>
      </rPr>
      <t>G</t>
    </r>
    <r>
      <rPr>
        <b/>
        <i/>
        <vertAlign val="subscript"/>
        <sz val="10"/>
        <color theme="1"/>
        <rFont val="Cambria"/>
        <family val="1"/>
      </rPr>
      <t>n</t>
    </r>
    <r>
      <rPr>
        <b/>
        <i/>
        <sz val="14"/>
        <color theme="1"/>
        <rFont val="Cambria"/>
        <family val="1"/>
      </rPr>
      <t xml:space="preserve"> </t>
    </r>
    <r>
      <rPr>
        <b/>
        <i/>
        <sz val="12"/>
        <color theme="1"/>
        <rFont val="Cambria"/>
        <family val="1"/>
      </rPr>
      <t>(%)</t>
    </r>
  </si>
  <si>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</si>
  <si>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</si>
  <si>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</si>
  <si>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VG</t>
    </r>
    <r>
      <rPr>
        <b/>
        <i/>
        <vertAlign val="subscript"/>
        <sz val="12"/>
        <color theme="1"/>
        <rFont val="Cambria"/>
        <family val="1"/>
      </rPr>
      <t>T</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</si>
  <si>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</si>
  <si>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</si>
  <si>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</si>
  <si>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</si>
  <si>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</si>
  <si>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</si>
  <si>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</si>
  <si>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</si>
  <si>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</si>
  <si>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</si>
  <si>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</si>
  <si>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</si>
  <si>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</si>
  <si>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</si>
  <si>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</si>
  <si>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t>-O preenchimento de todos os dados do Alternador é obrigatório; 
-No mínimo, os dados de uma carga devem ser preenchidos. Os dados das demais cargas podem ser deixados em branco. 
- Somente os dados do Alternador e Dados das Cargas devem ser preenchidos;
- A correção do resultado depende da correção dos dados de entrada; 
- Cargas constantes são compostas por motores de indução, carregadores de baterias, sistemas de comuniação, etc.
As cargas variáveis são compostas por transformadores, sistemas de iluminação, resistores de aquecimento, etc.</t>
  </si>
  <si>
    <t>Tensão nos Terminais do Alternador (V)</t>
  </si>
  <si>
    <t>TE.EL.SA.CA.02 Grupos Diesel Geradores - Cálculo da Reatância Transitória e Tensão nos Terminais</t>
  </si>
  <si>
    <t>PL.EL.SA.CA.03 Grupos Diesel Geradores - Cálculo da Tensão nos Terminais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</si>
</sst>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b/>
      <i/>
      <sz val="14"/>
      <color theme="1"/>
      <name val="Cambria"/>
      <family val="1"/>
    </font>
    <font>
      <b/>
      <i/>
      <sz val="10"/>
      <color theme="1"/>
      <name val="Cambria"/>
      <family val="1"/>
    </font>
    <font>
      <b/>
      <i/>
      <vertAlign val="subscript"/>
      <sz val="12"/>
      <color theme="1"/>
      <name val="Cambria"/>
      <family val="1"/>
    </font>
    <font>
      <b/>
      <i/>
      <vertAlign val="subscript"/>
      <sz val="10"/>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i/>
      <u/>
      <sz val="11"/>
      <color theme="1"/>
      <name val="Calibri"/>
      <family val="2"/>
      <scheme val="minor"/>
    </font>
    <font>
      <b/>
      <sz val="11"/>
      <color theme="0"/>
      <name val="Calibri"/>
      <family val="2"/>
      <scheme val="minor"/>
    </font>
    <font>
      <sz val="11"/>
      <color theme="0"/>
      <name val="Calibri"/>
      <family val="2"/>
      <scheme val="minor"/>
    </font>
    <font>
      <b/>
      <u/>
      <sz val="12"/>
      <color theme="0"/>
      <name val="Calibri"/>
      <family val="2"/>
      <scheme val="minor"/>
    </font>
    <font>
      <b/>
      <sz val="11"/>
      <color theme="0"/>
      <name val="Arial"/>
      <family val="2"/>
    </font>
    <font>
      <b/>
      <sz val="12"/>
      <color theme="1"/>
      <name val="Arial"/>
      <family val="2"/>
    </font>
    <font>
      <sz val="12"/>
      <name val="Arial"/>
      <family val="2"/>
    </font>
    <font>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s>
  <cellStyleXfs count="1">
    <xf numFmtId="0" fontId="0" fillId="0" borderId="0"/>
  </cellStyleXfs>
  <cellXfs count="179">
    <xf numFmtId="0" fontId="0" fillId="0" borderId="0" xfId="0"/>
    <xf numFmtId="0" fontId="0" fillId="4" borderId="2" xfId="0" applyFill="1" applyBorder="1" applyAlignment="1" applyProtection="1">
      <alignment horizontal="right" vertical="center"/>
      <protection locked="0"/>
    </xf>
    <xf numFmtId="0" fontId="0" fillId="4" borderId="18"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4" borderId="39" xfId="0" applyFill="1" applyBorder="1" applyAlignment="1" applyProtection="1">
      <alignment horizontal="right" vertical="center"/>
      <protection locked="0"/>
    </xf>
    <xf numFmtId="0" fontId="0" fillId="2" borderId="0" xfId="0" applyFill="1"/>
    <xf numFmtId="0" fontId="19" fillId="2" borderId="0" xfId="0" applyFont="1" applyFill="1"/>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vertical="center"/>
    </xf>
    <xf numFmtId="0" fontId="12" fillId="10" borderId="1" xfId="0" applyFont="1" applyFill="1" applyBorder="1" applyAlignment="1">
      <alignment horizontal="center" vertical="center"/>
    </xf>
    <xf numFmtId="164" fontId="0" fillId="2" borderId="0" xfId="0" applyNumberFormat="1" applyFill="1" applyAlignment="1">
      <alignment horizontal="right" vertical="center"/>
    </xf>
    <xf numFmtId="0" fontId="18" fillId="2" borderId="0" xfId="0" applyFont="1" applyFill="1" applyAlignment="1">
      <alignment horizontal="right"/>
    </xf>
    <xf numFmtId="0" fontId="12" fillId="10" borderId="14" xfId="0" applyFont="1" applyFill="1" applyBorder="1" applyAlignment="1">
      <alignment horizontal="center" vertical="center"/>
    </xf>
    <xf numFmtId="0" fontId="18" fillId="2" borderId="0" xfId="0" applyFont="1" applyFill="1" applyAlignment="1">
      <alignment horizontal="right" vertical="center"/>
    </xf>
    <xf numFmtId="0" fontId="12" fillId="10" borderId="3" xfId="0" applyFont="1" applyFill="1" applyBorder="1" applyAlignment="1">
      <alignment horizontal="center" vertical="center"/>
    </xf>
    <xf numFmtId="0" fontId="12" fillId="7" borderId="1" xfId="0" applyFont="1" applyFill="1" applyBorder="1" applyAlignment="1">
      <alignment horizontal="center" vertical="center"/>
    </xf>
    <xf numFmtId="2" fontId="0" fillId="2" borderId="0" xfId="0" applyNumberFormat="1" applyFill="1" applyAlignment="1">
      <alignment horizontal="right" vertical="center"/>
    </xf>
    <xf numFmtId="0" fontId="12" fillId="7" borderId="14" xfId="0" applyFont="1" applyFill="1" applyBorder="1" applyAlignment="1">
      <alignment horizontal="center" vertical="center"/>
    </xf>
    <xf numFmtId="0" fontId="12" fillId="7" borderId="3"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14" xfId="0" applyFont="1" applyFill="1" applyBorder="1" applyAlignment="1">
      <alignment horizontal="center" vertical="center"/>
    </xf>
    <xf numFmtId="0" fontId="12" fillId="9" borderId="3" xfId="0" applyFont="1" applyFill="1" applyBorder="1" applyAlignment="1">
      <alignment horizontal="center" vertical="center"/>
    </xf>
    <xf numFmtId="0" fontId="12" fillId="8" borderId="1" xfId="0" applyFont="1" applyFill="1" applyBorder="1" applyAlignment="1">
      <alignment horizontal="center" vertical="center"/>
    </xf>
    <xf numFmtId="2" fontId="19" fillId="2" borderId="0" xfId="0" applyNumberFormat="1" applyFont="1" applyFill="1"/>
    <xf numFmtId="0" fontId="12" fillId="8" borderId="14" xfId="0" applyFont="1" applyFill="1" applyBorder="1" applyAlignment="1">
      <alignment horizontal="center" vertical="center"/>
    </xf>
    <xf numFmtId="2" fontId="24" fillId="2" borderId="0" xfId="0" applyNumberFormat="1" applyFont="1" applyFill="1" applyAlignment="1">
      <alignment horizontal="left" vertical="center" wrapText="1"/>
    </xf>
    <xf numFmtId="0" fontId="12" fillId="8" borderId="3" xfId="0" applyFont="1" applyFill="1" applyBorder="1" applyAlignment="1">
      <alignment horizontal="center" vertical="center"/>
    </xf>
    <xf numFmtId="2" fontId="24" fillId="2" borderId="0" xfId="0" applyNumberFormat="1" applyFont="1" applyFill="1" applyAlignment="1">
      <alignment vertical="center" wrapText="1"/>
    </xf>
    <xf numFmtId="0" fontId="1" fillId="2" borderId="0" xfId="0" applyFont="1" applyFill="1" applyAlignment="1">
      <alignment vertical="center" textRotation="90"/>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right" vertical="center"/>
    </xf>
    <xf numFmtId="0" fontId="8" fillId="2" borderId="0" xfId="0" applyFont="1" applyFill="1" applyAlignment="1">
      <alignment vertical="center"/>
    </xf>
    <xf numFmtId="0" fontId="13" fillId="2" borderId="36" xfId="0" applyFont="1" applyFill="1" applyBorder="1" applyAlignment="1">
      <alignment horizontal="right" wrapText="1"/>
    </xf>
    <xf numFmtId="2" fontId="1" fillId="3" borderId="40" xfId="0" applyNumberFormat="1" applyFont="1" applyFill="1" applyBorder="1" applyAlignment="1">
      <alignment vertical="center" wrapText="1"/>
    </xf>
    <xf numFmtId="2" fontId="1" fillId="2" borderId="0" xfId="0" applyNumberFormat="1" applyFont="1" applyFill="1" applyAlignment="1">
      <alignment horizontal="right" vertical="center"/>
    </xf>
    <xf numFmtId="0" fontId="18" fillId="2" borderId="0" xfId="0" applyFont="1" applyFill="1" applyAlignment="1">
      <alignment vertical="center" textRotation="90"/>
    </xf>
    <xf numFmtId="0" fontId="19" fillId="2" borderId="0" xfId="0" applyFont="1" applyFill="1" applyAlignment="1">
      <alignment horizontal="left" vertical="center"/>
    </xf>
    <xf numFmtId="0" fontId="18" fillId="2" borderId="0" xfId="0" applyFont="1" applyFill="1" applyAlignment="1">
      <alignment horizontal="left" vertical="center"/>
    </xf>
    <xf numFmtId="0" fontId="19" fillId="2" borderId="0" xfId="0" applyFont="1" applyFill="1" applyAlignment="1">
      <alignment horizontal="right" vertical="center"/>
    </xf>
    <xf numFmtId="0" fontId="20" fillId="2" borderId="0" xfId="0" applyFont="1" applyFill="1" applyAlignment="1">
      <alignment vertical="center"/>
    </xf>
    <xf numFmtId="0" fontId="20" fillId="2" borderId="0" xfId="0" applyFont="1" applyFill="1" applyAlignment="1">
      <alignment horizontal="center"/>
    </xf>
    <xf numFmtId="0" fontId="18" fillId="2" borderId="0" xfId="0" applyFont="1" applyFill="1" applyAlignment="1">
      <alignment vertical="center"/>
    </xf>
    <xf numFmtId="0" fontId="18" fillId="2" borderId="0" xfId="0" applyFont="1" applyFill="1"/>
    <xf numFmtId="0" fontId="18" fillId="2" borderId="31" xfId="0" applyFont="1" applyFill="1" applyBorder="1" applyAlignment="1">
      <alignment vertical="center" textRotation="90"/>
    </xf>
    <xf numFmtId="0" fontId="18" fillId="2" borderId="32" xfId="0" applyFont="1" applyFill="1" applyBorder="1" applyAlignment="1">
      <alignment vertical="center" textRotation="90"/>
    </xf>
    <xf numFmtId="0" fontId="20" fillId="2" borderId="0" xfId="0" applyFont="1" applyFill="1" applyAlignment="1">
      <alignment horizontal="center" vertical="center"/>
    </xf>
    <xf numFmtId="0" fontId="21" fillId="2" borderId="0" xfId="0" applyFont="1" applyFill="1" applyAlignment="1">
      <alignment horizontal="justify" vertical="center"/>
    </xf>
    <xf numFmtId="0" fontId="19" fillId="2" borderId="0" xfId="0" applyFont="1" applyFill="1" applyAlignment="1">
      <alignment horizontal="center"/>
    </xf>
    <xf numFmtId="2" fontId="18" fillId="2" borderId="0" xfId="0" applyNumberFormat="1" applyFont="1" applyFill="1" applyAlignment="1">
      <alignment horizontal="right" vertical="center"/>
    </xf>
    <xf numFmtId="2" fontId="18" fillId="2" borderId="0" xfId="0" applyNumberFormat="1" applyFont="1" applyFill="1"/>
    <xf numFmtId="0" fontId="0" fillId="11" borderId="29" xfId="0" applyFill="1" applyBorder="1"/>
    <xf numFmtId="0" fontId="0" fillId="11" borderId="0" xfId="0" applyFill="1"/>
    <xf numFmtId="0" fontId="2" fillId="11" borderId="0" xfId="0" applyFont="1" applyFill="1" applyAlignment="1">
      <alignment horizontal="right"/>
    </xf>
    <xf numFmtId="0" fontId="1" fillId="5" borderId="5" xfId="0" applyFont="1" applyFill="1" applyBorder="1" applyAlignment="1">
      <alignment horizontal="right"/>
    </xf>
    <xf numFmtId="0" fontId="2" fillId="5" borderId="6" xfId="0" applyFont="1" applyFill="1" applyBorder="1" applyAlignment="1">
      <alignment horizontal="right" vertical="center"/>
    </xf>
    <xf numFmtId="0" fontId="1" fillId="11" borderId="0" xfId="0" applyFont="1" applyFill="1" applyAlignment="1">
      <alignment horizontal="right"/>
    </xf>
    <xf numFmtId="0" fontId="2" fillId="11" borderId="0" xfId="0" applyFont="1" applyFill="1" applyAlignment="1">
      <alignment horizontal="right" vertical="center"/>
    </xf>
    <xf numFmtId="0" fontId="0" fillId="2" borderId="0" xfId="0" applyFill="1" applyAlignment="1">
      <alignment vertical="top" wrapText="1"/>
    </xf>
    <xf numFmtId="0" fontId="14" fillId="2" borderId="0" xfId="0" applyFont="1" applyFill="1" applyAlignment="1">
      <alignment vertical="top" wrapText="1"/>
    </xf>
    <xf numFmtId="2" fontId="0" fillId="11" borderId="0" xfId="0" applyNumberFormat="1" applyFill="1"/>
    <xf numFmtId="2" fontId="0" fillId="2" borderId="0" xfId="0" applyNumberFormat="1" applyFill="1" applyAlignment="1">
      <alignment horizontal="center" vertical="center"/>
    </xf>
    <xf numFmtId="0" fontId="0" fillId="2" borderId="15" xfId="0" applyFill="1" applyBorder="1"/>
    <xf numFmtId="0" fontId="1" fillId="2" borderId="15" xfId="0" applyFont="1" applyFill="1" applyBorder="1" applyAlignment="1">
      <alignment vertical="center" textRotation="90"/>
    </xf>
    <xf numFmtId="0" fontId="0" fillId="2" borderId="15" xfId="0" applyFill="1" applyBorder="1" applyAlignment="1">
      <alignment horizontal="left" vertical="center"/>
    </xf>
    <xf numFmtId="0" fontId="1" fillId="2" borderId="15" xfId="0" applyFont="1" applyFill="1" applyBorder="1" applyAlignment="1">
      <alignment horizontal="left" vertical="center"/>
    </xf>
    <xf numFmtId="0" fontId="14" fillId="2" borderId="15" xfId="0" applyFont="1" applyFill="1" applyBorder="1" applyAlignment="1">
      <alignment vertical="center" wrapText="1"/>
    </xf>
    <xf numFmtId="0" fontId="0" fillId="2" borderId="15" xfId="0" applyFill="1" applyBorder="1" applyAlignment="1">
      <alignment horizontal="right" vertical="center"/>
    </xf>
    <xf numFmtId="0" fontId="0" fillId="2" borderId="16" xfId="0" applyFill="1" applyBorder="1"/>
    <xf numFmtId="0" fontId="1" fillId="11" borderId="0" xfId="0" applyFont="1" applyFill="1" applyAlignment="1">
      <alignment vertical="center" textRotation="90"/>
    </xf>
    <xf numFmtId="0" fontId="0" fillId="11" borderId="0" xfId="0" applyFill="1" applyAlignment="1">
      <alignment horizontal="left" vertical="center"/>
    </xf>
    <xf numFmtId="0" fontId="1" fillId="11" borderId="0" xfId="0" applyFont="1" applyFill="1" applyAlignment="1">
      <alignment horizontal="left" vertical="center"/>
    </xf>
    <xf numFmtId="0" fontId="0" fillId="11" borderId="0" xfId="0" applyFill="1" applyAlignment="1">
      <alignment horizontal="right" vertical="center"/>
    </xf>
    <xf numFmtId="0" fontId="7" fillId="11" borderId="0" xfId="0" applyFont="1" applyFill="1" applyAlignment="1">
      <alignment vertical="center"/>
    </xf>
    <xf numFmtId="0" fontId="7" fillId="11" borderId="0" xfId="0" applyFont="1" applyFill="1" applyAlignment="1">
      <alignment horizontal="center"/>
    </xf>
    <xf numFmtId="0" fontId="7" fillId="5" borderId="5" xfId="0" applyFont="1" applyFill="1" applyBorder="1" applyAlignment="1">
      <alignment vertical="center"/>
    </xf>
    <xf numFmtId="0" fontId="1" fillId="5" borderId="6" xfId="0" applyFont="1" applyFill="1" applyBorder="1" applyAlignment="1">
      <alignment horizontal="right" vertical="center"/>
    </xf>
    <xf numFmtId="0" fontId="7" fillId="5" borderId="5" xfId="0" applyFont="1" applyFill="1" applyBorder="1" applyAlignment="1">
      <alignment horizontal="center"/>
    </xf>
    <xf numFmtId="0" fontId="1" fillId="5" borderId="6" xfId="0" applyFont="1" applyFill="1" applyBorder="1" applyAlignment="1">
      <alignment horizontal="right"/>
    </xf>
    <xf numFmtId="0" fontId="0" fillId="5" borderId="5" xfId="0" applyFill="1" applyBorder="1"/>
    <xf numFmtId="0" fontId="6" fillId="11" borderId="0" xfId="0" applyFont="1" applyFill="1"/>
    <xf numFmtId="0" fontId="1" fillId="11" borderId="26" xfId="0" applyFont="1" applyFill="1" applyBorder="1" applyAlignment="1">
      <alignment vertical="center" textRotation="90"/>
    </xf>
    <xf numFmtId="0" fontId="1" fillId="11" borderId="12" xfId="0" applyFont="1" applyFill="1" applyBorder="1" applyAlignment="1">
      <alignment vertical="center" textRotation="90"/>
    </xf>
    <xf numFmtId="2" fontId="0" fillId="2" borderId="0" xfId="0" applyNumberFormat="1" applyFill="1"/>
    <xf numFmtId="0" fontId="7" fillId="11"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xf>
    <xf numFmtId="0" fontId="5" fillId="11" borderId="0" xfId="0" applyFont="1" applyFill="1" applyAlignment="1">
      <alignment horizontal="justify" vertical="center"/>
    </xf>
    <xf numFmtId="0" fontId="0" fillId="11" borderId="0" xfId="0" applyFill="1" applyAlignment="1">
      <alignment horizontal="center"/>
    </xf>
    <xf numFmtId="0" fontId="1" fillId="5" borderId="11" xfId="0" applyFont="1" applyFill="1" applyBorder="1" applyAlignment="1">
      <alignment horizontal="right" vertical="center"/>
    </xf>
    <xf numFmtId="2" fontId="1" fillId="6" borderId="11" xfId="0" applyNumberFormat="1" applyFont="1" applyFill="1" applyBorder="1" applyAlignment="1">
      <alignment horizontal="right" vertical="center"/>
    </xf>
    <xf numFmtId="0" fontId="1" fillId="5" borderId="11" xfId="0" applyFont="1" applyFill="1" applyBorder="1"/>
    <xf numFmtId="0" fontId="1" fillId="5" borderId="2" xfId="0" applyFont="1" applyFill="1" applyBorder="1" applyAlignment="1">
      <alignment horizontal="right" vertical="center"/>
    </xf>
    <xf numFmtId="2" fontId="1" fillId="6" borderId="11" xfId="0" applyNumberFormat="1" applyFont="1" applyFill="1" applyBorder="1"/>
    <xf numFmtId="2" fontId="1" fillId="6" borderId="4" xfId="0" applyNumberFormat="1" applyFont="1" applyFill="1" applyBorder="1"/>
    <xf numFmtId="0" fontId="14" fillId="13" borderId="31" xfId="0" applyFont="1" applyFill="1" applyBorder="1" applyAlignment="1">
      <alignment horizontal="left" vertical="top" wrapText="1"/>
    </xf>
    <xf numFmtId="0" fontId="14" fillId="13" borderId="0" xfId="0" applyFont="1" applyFill="1" applyAlignment="1">
      <alignment horizontal="left" vertical="top" wrapText="1"/>
    </xf>
    <xf numFmtId="0" fontId="14" fillId="13" borderId="34" xfId="0" applyFont="1" applyFill="1" applyBorder="1" applyAlignment="1">
      <alignment horizontal="left" vertical="top" wrapText="1"/>
    </xf>
    <xf numFmtId="0" fontId="14" fillId="13" borderId="32" xfId="0" applyFont="1" applyFill="1" applyBorder="1" applyAlignment="1">
      <alignment horizontal="left" vertical="top" wrapText="1"/>
    </xf>
    <xf numFmtId="0" fontId="14" fillId="13" borderId="44" xfId="0" applyFont="1" applyFill="1" applyBorder="1" applyAlignment="1">
      <alignment horizontal="left" vertical="top" wrapText="1"/>
    </xf>
    <xf numFmtId="0" fontId="14" fillId="13" borderId="35" xfId="0" applyFont="1" applyFill="1" applyBorder="1" applyAlignment="1">
      <alignment horizontal="left" vertical="top" wrapText="1"/>
    </xf>
    <xf numFmtId="0" fontId="15" fillId="13" borderId="27" xfId="0" applyFont="1" applyFill="1" applyBorder="1" applyAlignment="1">
      <alignment horizontal="center"/>
    </xf>
    <xf numFmtId="0" fontId="15" fillId="13" borderId="28" xfId="0" applyFont="1" applyFill="1" applyBorder="1" applyAlignment="1">
      <alignment horizontal="center"/>
    </xf>
    <xf numFmtId="0" fontId="15" fillId="13" borderId="11" xfId="0" applyFont="1" applyFill="1" applyBorder="1" applyAlignment="1">
      <alignment horizontal="center"/>
    </xf>
    <xf numFmtId="0" fontId="0" fillId="9" borderId="23"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1" xfId="0" applyFont="1" applyFill="1" applyBorder="1" applyAlignment="1">
      <alignment horizontal="center" vertical="center"/>
    </xf>
    <xf numFmtId="0" fontId="1" fillId="12" borderId="30" xfId="0" applyFont="1" applyFill="1" applyBorder="1" applyAlignment="1">
      <alignment horizontal="center" vertical="center" textRotation="90"/>
    </xf>
    <xf numFmtId="0" fontId="1" fillId="12" borderId="33" xfId="0" applyFont="1" applyFill="1" applyBorder="1" applyAlignment="1">
      <alignment horizontal="center" vertical="center" textRotation="90"/>
    </xf>
    <xf numFmtId="0" fontId="1" fillId="12" borderId="31" xfId="0" applyFont="1" applyFill="1" applyBorder="1" applyAlignment="1">
      <alignment horizontal="center" vertical="center" textRotation="90"/>
    </xf>
    <xf numFmtId="0" fontId="1" fillId="12" borderId="34" xfId="0" applyFont="1" applyFill="1" applyBorder="1" applyAlignment="1">
      <alignment horizontal="center" vertical="center" textRotation="90"/>
    </xf>
    <xf numFmtId="0" fontId="1" fillId="12" borderId="32" xfId="0" applyFont="1" applyFill="1" applyBorder="1" applyAlignment="1">
      <alignment horizontal="center" vertical="center" textRotation="90"/>
    </xf>
    <xf numFmtId="0" fontId="1" fillId="12" borderId="35" xfId="0" applyFont="1" applyFill="1" applyBorder="1" applyAlignment="1">
      <alignment horizontal="center" vertical="center" textRotation="90"/>
    </xf>
    <xf numFmtId="0" fontId="0" fillId="10" borderId="17" xfId="0" applyFill="1" applyBorder="1" applyAlignment="1">
      <alignment horizontal="left" vertical="center"/>
    </xf>
    <xf numFmtId="0" fontId="0" fillId="10" borderId="7" xfId="0" applyFill="1" applyBorder="1" applyAlignment="1">
      <alignment horizontal="left" vertical="center"/>
    </xf>
    <xf numFmtId="0" fontId="0" fillId="10" borderId="19" xfId="0" applyFill="1" applyBorder="1" applyAlignment="1">
      <alignment horizontal="left" vertical="center"/>
    </xf>
    <xf numFmtId="0" fontId="1" fillId="12" borderId="13" xfId="0" applyFont="1" applyFill="1" applyBorder="1" applyAlignment="1">
      <alignment horizontal="center" vertical="center" textRotation="90"/>
    </xf>
    <xf numFmtId="0" fontId="1" fillId="12" borderId="26" xfId="0" applyFont="1" applyFill="1" applyBorder="1" applyAlignment="1">
      <alignment horizontal="center" vertical="center" textRotation="90"/>
    </xf>
    <xf numFmtId="0" fontId="1" fillId="12" borderId="12" xfId="0" applyFont="1" applyFill="1" applyBorder="1" applyAlignment="1">
      <alignment horizontal="center" vertical="center" textRotation="90"/>
    </xf>
    <xf numFmtId="0" fontId="0" fillId="7" borderId="20"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8" xfId="0" applyFill="1" applyBorder="1" applyAlignment="1">
      <alignment horizontal="left" vertical="center"/>
    </xf>
    <xf numFmtId="0" fontId="0" fillId="7" borderId="9" xfId="0" applyFill="1" applyBorder="1" applyAlignment="1">
      <alignment horizontal="left" vertical="center"/>
    </xf>
    <xf numFmtId="0" fontId="0" fillId="7" borderId="10" xfId="0" applyFill="1" applyBorder="1" applyAlignment="1">
      <alignment horizontal="left" vertical="center"/>
    </xf>
    <xf numFmtId="0" fontId="0" fillId="7" borderId="23" xfId="0" applyFill="1" applyBorder="1" applyAlignment="1">
      <alignment horizontal="left" vertical="center"/>
    </xf>
    <xf numFmtId="0" fontId="0" fillId="7" borderId="24" xfId="0" applyFill="1" applyBorder="1" applyAlignment="1">
      <alignment horizontal="left" vertical="center"/>
    </xf>
    <xf numFmtId="0" fontId="0" fillId="7" borderId="25" xfId="0" applyFill="1" applyBorder="1" applyAlignment="1">
      <alignment horizontal="left" vertical="center"/>
    </xf>
    <xf numFmtId="0" fontId="0" fillId="9" borderId="20"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0" fillId="8" borderId="20"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2" fontId="22" fillId="2" borderId="5" xfId="0" applyNumberFormat="1" applyFont="1" applyFill="1" applyBorder="1" applyAlignment="1">
      <alignment horizontal="center" vertical="center" wrapText="1"/>
    </xf>
    <xf numFmtId="2" fontId="22" fillId="2" borderId="38" xfId="0" applyNumberFormat="1" applyFont="1" applyFill="1" applyBorder="1" applyAlignment="1">
      <alignment horizontal="center" vertical="center" wrapText="1"/>
    </xf>
    <xf numFmtId="2" fontId="22" fillId="2" borderId="6" xfId="0" applyNumberFormat="1" applyFont="1" applyFill="1" applyBorder="1" applyAlignment="1">
      <alignment horizontal="center" vertical="center" wrapText="1"/>
    </xf>
    <xf numFmtId="2" fontId="24" fillId="2" borderId="3" xfId="0" applyNumberFormat="1" applyFont="1" applyFill="1" applyBorder="1" applyAlignment="1">
      <alignment horizontal="left" vertical="center" wrapText="1"/>
    </xf>
    <xf numFmtId="2" fontId="24" fillId="2" borderId="19" xfId="0" applyNumberFormat="1" applyFont="1" applyFill="1" applyBorder="1" applyAlignment="1">
      <alignment horizontal="left" vertical="center" wrapText="1"/>
    </xf>
    <xf numFmtId="2" fontId="24" fillId="2" borderId="4" xfId="0" applyNumberFormat="1" applyFont="1" applyFill="1" applyBorder="1" applyAlignment="1">
      <alignment horizontal="left" vertical="center" wrapText="1"/>
    </xf>
    <xf numFmtId="2" fontId="24" fillId="2" borderId="0" xfId="0" applyNumberFormat="1" applyFont="1" applyFill="1" applyAlignment="1">
      <alignment horizontal="left" vertical="center" wrapText="1"/>
    </xf>
    <xf numFmtId="0" fontId="23" fillId="0" borderId="30" xfId="0" applyFont="1" applyBorder="1" applyAlignment="1">
      <alignment horizontal="left" vertical="center" wrapText="1"/>
    </xf>
    <xf numFmtId="0" fontId="23" fillId="0" borderId="41" xfId="0" applyFont="1" applyBorder="1" applyAlignment="1">
      <alignment horizontal="left" vertical="center" wrapText="1"/>
    </xf>
    <xf numFmtId="0" fontId="23" fillId="0" borderId="33" xfId="0" applyFont="1" applyBorder="1" applyAlignment="1">
      <alignment horizontal="left" vertical="center" wrapText="1"/>
    </xf>
    <xf numFmtId="0" fontId="23" fillId="0" borderId="42" xfId="0" applyFont="1" applyBorder="1" applyAlignment="1">
      <alignment horizontal="left" vertical="center" wrapText="1"/>
    </xf>
    <xf numFmtId="0" fontId="23" fillId="0" borderId="15" xfId="0" applyFont="1" applyBorder="1" applyAlignment="1">
      <alignment horizontal="left" vertical="center" wrapText="1"/>
    </xf>
    <xf numFmtId="0" fontId="23" fillId="0" borderId="43" xfId="0" applyFont="1" applyBorder="1" applyAlignment="1">
      <alignment horizontal="left" vertical="center" wrapText="1"/>
    </xf>
    <xf numFmtId="0" fontId="19" fillId="2" borderId="0" xfId="0" applyFont="1" applyFill="1" applyAlignment="1">
      <alignment horizontal="center"/>
    </xf>
    <xf numFmtId="0" fontId="14" fillId="2" borderId="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5" fillId="13" borderId="5" xfId="0" applyFont="1" applyFill="1" applyBorder="1" applyAlignment="1">
      <alignment horizontal="center"/>
    </xf>
    <xf numFmtId="0" fontId="15" fillId="13" borderId="38" xfId="0" applyFont="1" applyFill="1" applyBorder="1" applyAlignment="1">
      <alignment horizontal="center"/>
    </xf>
    <xf numFmtId="0" fontId="15" fillId="13" borderId="6" xfId="0" applyFont="1" applyFill="1" applyBorder="1" applyAlignment="1">
      <alignment horizontal="center"/>
    </xf>
    <xf numFmtId="49" fontId="0" fillId="13" borderId="31" xfId="0" applyNumberFormat="1" applyFill="1" applyBorder="1" applyAlignment="1">
      <alignment horizontal="left" vertical="top" wrapText="1"/>
    </xf>
    <xf numFmtId="49" fontId="0" fillId="13" borderId="0" xfId="0" applyNumberFormat="1" applyFill="1" applyAlignment="1">
      <alignment horizontal="left" vertical="top" wrapText="1"/>
    </xf>
    <xf numFmtId="49" fontId="0" fillId="13" borderId="34" xfId="0" applyNumberFormat="1" applyFill="1" applyBorder="1" applyAlignment="1">
      <alignment horizontal="left" vertical="top" wrapText="1"/>
    </xf>
    <xf numFmtId="49" fontId="0" fillId="13" borderId="32" xfId="0" applyNumberFormat="1" applyFill="1" applyBorder="1" applyAlignment="1">
      <alignment horizontal="left" vertical="top" wrapText="1"/>
    </xf>
    <xf numFmtId="49" fontId="0" fillId="13" borderId="44" xfId="0" applyNumberFormat="1" applyFill="1" applyBorder="1" applyAlignment="1">
      <alignment horizontal="left" vertical="top" wrapText="1"/>
    </xf>
    <xf numFmtId="49" fontId="0" fillId="13" borderId="35" xfId="0" applyNumberFormat="1" applyFill="1" applyBorder="1" applyAlignment="1">
      <alignment horizontal="left" vertical="top" wrapText="1"/>
    </xf>
    <xf numFmtId="0" fontId="0" fillId="5" borderId="13" xfId="0" applyFill="1" applyBorder="1" applyAlignment="1">
      <alignment horizontal="center"/>
    </xf>
    <xf numFmtId="0" fontId="0" fillId="5" borderId="12" xfId="0" applyFill="1" applyBorder="1" applyAlignment="1">
      <alignment horizontal="center"/>
    </xf>
    <xf numFmtId="0" fontId="14" fillId="2" borderId="0" xfId="0" applyFont="1" applyFill="1" applyAlignment="1">
      <alignment horizontal="center" vertical="center" wrapText="1"/>
    </xf>
    <xf numFmtId="0" fontId="0" fillId="5" borderId="1" xfId="0" applyFill="1" applyBorder="1" applyAlignment="1">
      <alignment horizontal="center"/>
    </xf>
    <xf numFmtId="0" fontId="0" fillId="5" borderId="3"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image" Target="../media/image9.png"/><Relationship Id="rId11" Type="http://schemas.openxmlformats.org/officeDocument/2006/relationships/image" Target="../media/image3.png"/><Relationship Id="rId5" Type="http://schemas.openxmlformats.org/officeDocument/2006/relationships/image" Target="../media/image8.png"/><Relationship Id="rId10" Type="http://schemas.openxmlformats.org/officeDocument/2006/relationships/image" Target="../media/image2.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8</xdr:col>
      <xdr:colOff>276225</xdr:colOff>
      <xdr:row>84</xdr:row>
      <xdr:rowOff>0</xdr:rowOff>
    </xdr:from>
    <xdr:ext cx="65" cy="172227"/>
    <xdr:sp macro="" textlink="">
      <xdr:nvSpPr>
        <xdr:cNvPr id="2" name="CaixaDeTexto 1">
          <a:extLst>
            <a:ext uri="{FF2B5EF4-FFF2-40B4-BE49-F238E27FC236}">
              <a16:creationId xmlns:a16="http://schemas.microsoft.com/office/drawing/2014/main" id="{195233DE-B5AD-4EEB-BF0E-431829E1C652}"/>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3" name="Imagem 2">
          <a:extLst>
            <a:ext uri="{FF2B5EF4-FFF2-40B4-BE49-F238E27FC236}">
              <a16:creationId xmlns:a16="http://schemas.microsoft.com/office/drawing/2014/main" id="{FF76175E-DB16-4C13-872E-41C524450A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 name="Imagem 3">
          <a:extLst>
            <a:ext uri="{FF2B5EF4-FFF2-40B4-BE49-F238E27FC236}">
              <a16:creationId xmlns:a16="http://schemas.microsoft.com/office/drawing/2014/main" id="{71E2DCC9-8B97-4634-B070-E98D6A0683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AF1C920-841A-4050-BFDF-9505ACA9B0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84</xdr:row>
      <xdr:rowOff>0</xdr:rowOff>
    </xdr:from>
    <xdr:ext cx="65" cy="172227"/>
    <xdr:sp macro="" textlink="">
      <xdr:nvSpPr>
        <xdr:cNvPr id="6" name="CaixaDeTexto 5">
          <a:extLst>
            <a:ext uri="{FF2B5EF4-FFF2-40B4-BE49-F238E27FC236}">
              <a16:creationId xmlns:a16="http://schemas.microsoft.com/office/drawing/2014/main" id="{97CACE95-04AD-4152-8302-900CE95758EE}"/>
            </a:ext>
          </a:extLst>
        </xdr:cNvPr>
        <xdr:cNvSpPr txBox="1"/>
      </xdr:nvSpPr>
      <xdr:spPr>
        <a:xfrm>
          <a:off x="877252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7" name="Imagem 6">
          <a:extLst>
            <a:ext uri="{FF2B5EF4-FFF2-40B4-BE49-F238E27FC236}">
              <a16:creationId xmlns:a16="http://schemas.microsoft.com/office/drawing/2014/main" id="{4AA98EE0-C5B8-4A32-A894-DD487AFAB9D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8" name="Imagem 7">
          <a:extLst>
            <a:ext uri="{FF2B5EF4-FFF2-40B4-BE49-F238E27FC236}">
              <a16:creationId xmlns:a16="http://schemas.microsoft.com/office/drawing/2014/main" id="{FF80AD18-E4E5-414E-9A43-C73C9D5FF84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 name="Imagem 8">
          <a:extLst>
            <a:ext uri="{FF2B5EF4-FFF2-40B4-BE49-F238E27FC236}">
              <a16:creationId xmlns:a16="http://schemas.microsoft.com/office/drawing/2014/main" id="{434EC878-A9A2-4A01-852C-6733210D57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 name="Imagem 9">
          <a:extLst>
            <a:ext uri="{FF2B5EF4-FFF2-40B4-BE49-F238E27FC236}">
              <a16:creationId xmlns:a16="http://schemas.microsoft.com/office/drawing/2014/main" id="{F4158408-3CE1-46D4-AF41-8F7331EA298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84</xdr:row>
      <xdr:rowOff>0</xdr:rowOff>
    </xdr:from>
    <xdr:ext cx="65" cy="172227"/>
    <xdr:sp macro="" textlink="">
      <xdr:nvSpPr>
        <xdr:cNvPr id="11" name="CaixaDeTexto 10">
          <a:extLst>
            <a:ext uri="{FF2B5EF4-FFF2-40B4-BE49-F238E27FC236}">
              <a16:creationId xmlns:a16="http://schemas.microsoft.com/office/drawing/2014/main" id="{9525CD01-A94F-4B05-9944-0D2A1865DEB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84</xdr:row>
      <xdr:rowOff>0</xdr:rowOff>
    </xdr:from>
    <xdr:ext cx="65" cy="172227"/>
    <xdr:sp macro="" textlink="">
      <xdr:nvSpPr>
        <xdr:cNvPr id="12" name="CaixaDeTexto 11">
          <a:extLst>
            <a:ext uri="{FF2B5EF4-FFF2-40B4-BE49-F238E27FC236}">
              <a16:creationId xmlns:a16="http://schemas.microsoft.com/office/drawing/2014/main" id="{EDFE522B-B466-4AED-8B9B-BF7B81018873}"/>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84</xdr:row>
      <xdr:rowOff>0</xdr:rowOff>
    </xdr:from>
    <xdr:ext cx="65" cy="172227"/>
    <xdr:sp macro="" textlink="">
      <xdr:nvSpPr>
        <xdr:cNvPr id="13" name="CaixaDeTexto 12">
          <a:extLst>
            <a:ext uri="{FF2B5EF4-FFF2-40B4-BE49-F238E27FC236}">
              <a16:creationId xmlns:a16="http://schemas.microsoft.com/office/drawing/2014/main" id="{0F5E45B0-54E7-4C71-A0AD-9526B493B95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84</xdr:row>
      <xdr:rowOff>0</xdr:rowOff>
    </xdr:from>
    <xdr:ext cx="65" cy="172227"/>
    <xdr:sp macro="" textlink="">
      <xdr:nvSpPr>
        <xdr:cNvPr id="14" name="CaixaDeTexto 13">
          <a:extLst>
            <a:ext uri="{FF2B5EF4-FFF2-40B4-BE49-F238E27FC236}">
              <a16:creationId xmlns:a16="http://schemas.microsoft.com/office/drawing/2014/main" id="{692D1115-82EF-402E-A44C-05093E9024D7}"/>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84</xdr:row>
      <xdr:rowOff>0</xdr:rowOff>
    </xdr:from>
    <xdr:ext cx="65" cy="172227"/>
    <xdr:sp macro="" textlink="">
      <xdr:nvSpPr>
        <xdr:cNvPr id="15" name="CaixaDeTexto 14">
          <a:extLst>
            <a:ext uri="{FF2B5EF4-FFF2-40B4-BE49-F238E27FC236}">
              <a16:creationId xmlns:a16="http://schemas.microsoft.com/office/drawing/2014/main" id="{83C3ABB6-0E15-4CAF-808A-FB25A6005F81}"/>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16" name="Imagem 15">
          <a:extLst>
            <a:ext uri="{FF2B5EF4-FFF2-40B4-BE49-F238E27FC236}">
              <a16:creationId xmlns:a16="http://schemas.microsoft.com/office/drawing/2014/main" id="{4175EDB5-FEC5-4381-A5C4-FBD217A8336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17" name="Imagem 16">
          <a:extLst>
            <a:ext uri="{FF2B5EF4-FFF2-40B4-BE49-F238E27FC236}">
              <a16:creationId xmlns:a16="http://schemas.microsoft.com/office/drawing/2014/main" id="{DECBE0A1-C3AC-448A-B71A-8FBAB5CB73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8" name="Imagem 17">
          <a:extLst>
            <a:ext uri="{FF2B5EF4-FFF2-40B4-BE49-F238E27FC236}">
              <a16:creationId xmlns:a16="http://schemas.microsoft.com/office/drawing/2014/main" id="{16A95F79-7B42-4F7F-BE67-E4693E8C0C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9" name="Imagem 18">
          <a:extLst>
            <a:ext uri="{FF2B5EF4-FFF2-40B4-BE49-F238E27FC236}">
              <a16:creationId xmlns:a16="http://schemas.microsoft.com/office/drawing/2014/main" id="{2BCEEE71-63BB-471E-8D27-2E7FE6CBB3E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52</xdr:row>
      <xdr:rowOff>204787</xdr:rowOff>
    </xdr:from>
    <xdr:ext cx="65" cy="172227"/>
    <xdr:sp macro="" textlink="">
      <xdr:nvSpPr>
        <xdr:cNvPr id="22" name="CaixaDeTexto 21">
          <a:extLst>
            <a:ext uri="{FF2B5EF4-FFF2-40B4-BE49-F238E27FC236}">
              <a16:creationId xmlns:a16="http://schemas.microsoft.com/office/drawing/2014/main" id="{B9E02BCB-E8C9-4518-A5E2-3C7FC27BDF2E}"/>
            </a:ext>
          </a:extLst>
        </xdr:cNvPr>
        <xdr:cNvSpPr txBox="1"/>
      </xdr:nvSpPr>
      <xdr:spPr>
        <a:xfrm>
          <a:off x="5000625" y="10034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6</xdr:col>
      <xdr:colOff>119062</xdr:colOff>
      <xdr:row>70</xdr:row>
      <xdr:rowOff>0</xdr:rowOff>
    </xdr:from>
    <xdr:ext cx="65" cy="219163"/>
    <xdr:sp macro="" textlink="">
      <xdr:nvSpPr>
        <xdr:cNvPr id="25" name="CaixaDeTexto 24">
          <a:extLst>
            <a:ext uri="{FF2B5EF4-FFF2-40B4-BE49-F238E27FC236}">
              <a16:creationId xmlns:a16="http://schemas.microsoft.com/office/drawing/2014/main" id="{F2737329-1046-4FCD-A647-40DE24C486DF}"/>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70</xdr:row>
      <xdr:rowOff>0</xdr:rowOff>
    </xdr:from>
    <xdr:ext cx="65" cy="219163"/>
    <xdr:sp macro="" textlink="">
      <xdr:nvSpPr>
        <xdr:cNvPr id="26" name="CaixaDeTexto 25">
          <a:extLst>
            <a:ext uri="{FF2B5EF4-FFF2-40B4-BE49-F238E27FC236}">
              <a16:creationId xmlns:a16="http://schemas.microsoft.com/office/drawing/2014/main" id="{39DF688C-A2F9-4035-BCD4-261CDC23D49A}"/>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3" name="CaixaDeTexto 52">
          <a:extLst>
            <a:ext uri="{FF2B5EF4-FFF2-40B4-BE49-F238E27FC236}">
              <a16:creationId xmlns:a16="http://schemas.microsoft.com/office/drawing/2014/main" id="{FC32A653-EA60-4249-8471-9C24EC9D113F}"/>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4" name="CaixaDeTexto 53">
          <a:extLst>
            <a:ext uri="{FF2B5EF4-FFF2-40B4-BE49-F238E27FC236}">
              <a16:creationId xmlns:a16="http://schemas.microsoft.com/office/drawing/2014/main" id="{5DF66590-A74A-4C7B-A66A-0AA2DEEC8FC0}"/>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55" name="Imagem 54">
          <a:extLst>
            <a:ext uri="{FF2B5EF4-FFF2-40B4-BE49-F238E27FC236}">
              <a16:creationId xmlns:a16="http://schemas.microsoft.com/office/drawing/2014/main" id="{7E25BAB4-3BE0-40D8-9A60-6D51E304BD66}"/>
            </a:ext>
          </a:extLst>
        </xdr:cNvPr>
        <xdr:cNvPicPr/>
      </xdr:nvPicPr>
      <xdr:blipFill>
        <a:blip xmlns:r="http://schemas.openxmlformats.org/officeDocument/2006/relationships" r:embed="rId2"/>
        <a:stretch>
          <a:fillRect/>
        </a:stretch>
      </xdr:blipFill>
      <xdr:spPr>
        <a:xfrm>
          <a:off x="762000"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56" name="Imagem 55">
          <a:extLst>
            <a:ext uri="{FF2B5EF4-FFF2-40B4-BE49-F238E27FC236}">
              <a16:creationId xmlns:a16="http://schemas.microsoft.com/office/drawing/2014/main" id="{44BD45B2-99AA-4B15-A90E-2D6C90C2350B}"/>
            </a:ext>
          </a:extLst>
        </xdr:cNvPr>
        <xdr:cNvPicPr/>
      </xdr:nvPicPr>
      <xdr:blipFill>
        <a:blip xmlns:r="http://schemas.openxmlformats.org/officeDocument/2006/relationships" r:embed="rId3"/>
        <a:stretch>
          <a:fillRect/>
        </a:stretch>
      </xdr:blipFill>
      <xdr:spPr>
        <a:xfrm>
          <a:off x="7505700"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57" name="Imagem 56">
          <a:extLst>
            <a:ext uri="{FF2B5EF4-FFF2-40B4-BE49-F238E27FC236}">
              <a16:creationId xmlns:a16="http://schemas.microsoft.com/office/drawing/2014/main" id="{631AE873-A4E5-4DCD-8D89-80D707E4C8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8" name="Imagem 57">
          <a:extLst>
            <a:ext uri="{FF2B5EF4-FFF2-40B4-BE49-F238E27FC236}">
              <a16:creationId xmlns:a16="http://schemas.microsoft.com/office/drawing/2014/main" id="{5D5FAFE2-3034-46AC-9F6F-73EE0C11609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9" name="Imagem 58">
          <a:extLst>
            <a:ext uri="{FF2B5EF4-FFF2-40B4-BE49-F238E27FC236}">
              <a16:creationId xmlns:a16="http://schemas.microsoft.com/office/drawing/2014/main" id="{E4F0A748-C89B-4B2E-ACF2-D48887E617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0" name="Imagem 59">
          <a:extLst>
            <a:ext uri="{FF2B5EF4-FFF2-40B4-BE49-F238E27FC236}">
              <a16:creationId xmlns:a16="http://schemas.microsoft.com/office/drawing/2014/main" id="{4235040E-C268-4D52-8856-9B5D793983B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1" name="Imagem 60">
          <a:extLst>
            <a:ext uri="{FF2B5EF4-FFF2-40B4-BE49-F238E27FC236}">
              <a16:creationId xmlns:a16="http://schemas.microsoft.com/office/drawing/2014/main" id="{797FFF50-A4D4-4526-9E3B-59A12D4457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2" name="Imagem 61">
          <a:extLst>
            <a:ext uri="{FF2B5EF4-FFF2-40B4-BE49-F238E27FC236}">
              <a16:creationId xmlns:a16="http://schemas.microsoft.com/office/drawing/2014/main" id="{AFD91DEE-361A-41FC-93CD-11CB3F4932C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3" name="Imagem 62">
          <a:extLst>
            <a:ext uri="{FF2B5EF4-FFF2-40B4-BE49-F238E27FC236}">
              <a16:creationId xmlns:a16="http://schemas.microsoft.com/office/drawing/2014/main" id="{8DD89EDF-474E-4E0F-BE11-7FCFD406BCA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4" name="Imagem 63">
          <a:extLst>
            <a:ext uri="{FF2B5EF4-FFF2-40B4-BE49-F238E27FC236}">
              <a16:creationId xmlns:a16="http://schemas.microsoft.com/office/drawing/2014/main" id="{74092C08-1ACF-4FF5-9B16-F1CBD87AA9C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5" name="Imagem 64">
          <a:extLst>
            <a:ext uri="{FF2B5EF4-FFF2-40B4-BE49-F238E27FC236}">
              <a16:creationId xmlns:a16="http://schemas.microsoft.com/office/drawing/2014/main" id="{719BA3D1-A4B0-424D-B1AD-4B8E559E794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6" name="Imagem 65">
          <a:extLst>
            <a:ext uri="{FF2B5EF4-FFF2-40B4-BE49-F238E27FC236}">
              <a16:creationId xmlns:a16="http://schemas.microsoft.com/office/drawing/2014/main" id="{EB6CA907-7944-495B-B80A-42CB05C49E1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7" name="Imagem 66">
          <a:extLst>
            <a:ext uri="{FF2B5EF4-FFF2-40B4-BE49-F238E27FC236}">
              <a16:creationId xmlns:a16="http://schemas.microsoft.com/office/drawing/2014/main" id="{411CEB37-B309-4486-AC19-A41CF25DEE9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8" name="Imagem 67">
          <a:extLst>
            <a:ext uri="{FF2B5EF4-FFF2-40B4-BE49-F238E27FC236}">
              <a16:creationId xmlns:a16="http://schemas.microsoft.com/office/drawing/2014/main" id="{31100F7F-8301-4473-8294-DC7498AEE2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9" name="Imagem 68">
          <a:extLst>
            <a:ext uri="{FF2B5EF4-FFF2-40B4-BE49-F238E27FC236}">
              <a16:creationId xmlns:a16="http://schemas.microsoft.com/office/drawing/2014/main" id="{CD54A95A-1CB2-476A-859E-42F204549E9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0" name="Imagem 69">
          <a:extLst>
            <a:ext uri="{FF2B5EF4-FFF2-40B4-BE49-F238E27FC236}">
              <a16:creationId xmlns:a16="http://schemas.microsoft.com/office/drawing/2014/main" id="{68CB367F-4502-4810-8A67-C975F37D5B0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1" name="Imagem 70">
          <a:extLst>
            <a:ext uri="{FF2B5EF4-FFF2-40B4-BE49-F238E27FC236}">
              <a16:creationId xmlns:a16="http://schemas.microsoft.com/office/drawing/2014/main" id="{714F87BF-9B20-4006-9F73-5C4DA1B0D3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2" name="Imagem 71">
          <a:extLst>
            <a:ext uri="{FF2B5EF4-FFF2-40B4-BE49-F238E27FC236}">
              <a16:creationId xmlns:a16="http://schemas.microsoft.com/office/drawing/2014/main" id="{2F48A40B-7409-42BB-8EDA-E7371F30CA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3" name="Imagem 72">
          <a:extLst>
            <a:ext uri="{FF2B5EF4-FFF2-40B4-BE49-F238E27FC236}">
              <a16:creationId xmlns:a16="http://schemas.microsoft.com/office/drawing/2014/main" id="{3EB0C4B7-88A1-4664-B51D-565213C56B7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4" name="Imagem 73">
          <a:extLst>
            <a:ext uri="{FF2B5EF4-FFF2-40B4-BE49-F238E27FC236}">
              <a16:creationId xmlns:a16="http://schemas.microsoft.com/office/drawing/2014/main" id="{B487EFE2-82CB-426A-8131-A004323139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5" name="Imagem 74">
          <a:extLst>
            <a:ext uri="{FF2B5EF4-FFF2-40B4-BE49-F238E27FC236}">
              <a16:creationId xmlns:a16="http://schemas.microsoft.com/office/drawing/2014/main" id="{531E05C0-D644-4469-B8FF-2BACCEC366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76" name="Imagem 75">
          <a:extLst>
            <a:ext uri="{FF2B5EF4-FFF2-40B4-BE49-F238E27FC236}">
              <a16:creationId xmlns:a16="http://schemas.microsoft.com/office/drawing/2014/main" id="{990B64CD-7889-4F7C-B0C3-81D99B4657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7" name="Imagem 76">
          <a:extLst>
            <a:ext uri="{FF2B5EF4-FFF2-40B4-BE49-F238E27FC236}">
              <a16:creationId xmlns:a16="http://schemas.microsoft.com/office/drawing/2014/main" id="{E0CA83CF-B02A-4D69-BC1E-10C7368F2B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8" name="Imagem 77">
          <a:extLst>
            <a:ext uri="{FF2B5EF4-FFF2-40B4-BE49-F238E27FC236}">
              <a16:creationId xmlns:a16="http://schemas.microsoft.com/office/drawing/2014/main" id="{0A578F60-1096-4E81-BC0B-B359362253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9" name="Imagem 78">
          <a:extLst>
            <a:ext uri="{FF2B5EF4-FFF2-40B4-BE49-F238E27FC236}">
              <a16:creationId xmlns:a16="http://schemas.microsoft.com/office/drawing/2014/main" id="{27D12D5E-C5BD-464F-8C61-30B68F34EE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4</xdr:col>
      <xdr:colOff>275590</xdr:colOff>
      <xdr:row>11</xdr:row>
      <xdr:rowOff>196850</xdr:rowOff>
    </xdr:to>
    <xdr:pic>
      <xdr:nvPicPr>
        <xdr:cNvPr id="20" name="Imagem 19">
          <a:extLst>
            <a:ext uri="{FF2B5EF4-FFF2-40B4-BE49-F238E27FC236}">
              <a16:creationId xmlns:a16="http://schemas.microsoft.com/office/drawing/2014/main" id="{6A7EB75C-E120-F1DA-75A0-EF2208D492B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276225</xdr:colOff>
      <xdr:row>82</xdr:row>
      <xdr:rowOff>0</xdr:rowOff>
    </xdr:from>
    <xdr:ext cx="65" cy="172227"/>
    <xdr:sp macro="" textlink="">
      <xdr:nvSpPr>
        <xdr:cNvPr id="4" name="CaixaDeTexto 3">
          <a:extLst>
            <a:ext uri="{FF2B5EF4-FFF2-40B4-BE49-F238E27FC236}">
              <a16:creationId xmlns:a16="http://schemas.microsoft.com/office/drawing/2014/main" id="{4C7158A0-9059-43E4-94FF-7C0D7683EC62}"/>
            </a:ext>
          </a:extLst>
        </xdr:cNvPr>
        <xdr:cNvSpPr txBox="1"/>
      </xdr:nvSpPr>
      <xdr:spPr>
        <a:xfrm>
          <a:off x="4733925" y="2674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5" name="Imagem 4">
          <a:extLst>
            <a:ext uri="{FF2B5EF4-FFF2-40B4-BE49-F238E27FC236}">
              <a16:creationId xmlns:a16="http://schemas.microsoft.com/office/drawing/2014/main" id="{E7262C38-BDDB-494D-B935-4F09C9EC80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 name="Imagem 5">
          <a:extLst>
            <a:ext uri="{FF2B5EF4-FFF2-40B4-BE49-F238E27FC236}">
              <a16:creationId xmlns:a16="http://schemas.microsoft.com/office/drawing/2014/main" id="{68A970E8-1683-4474-96A6-AE03DC35F25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7" name="Imagem 6">
          <a:extLst>
            <a:ext uri="{FF2B5EF4-FFF2-40B4-BE49-F238E27FC236}">
              <a16:creationId xmlns:a16="http://schemas.microsoft.com/office/drawing/2014/main" id="{6153F577-7753-4C8B-9F73-639C3638BDD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82</xdr:row>
      <xdr:rowOff>0</xdr:rowOff>
    </xdr:from>
    <xdr:ext cx="65" cy="172227"/>
    <xdr:sp macro="" textlink="">
      <xdr:nvSpPr>
        <xdr:cNvPr id="8" name="CaixaDeTexto 7">
          <a:extLst>
            <a:ext uri="{FF2B5EF4-FFF2-40B4-BE49-F238E27FC236}">
              <a16:creationId xmlns:a16="http://schemas.microsoft.com/office/drawing/2014/main" id="{FCBF01C0-743D-49F7-9FB5-B532FA60EFDA}"/>
            </a:ext>
          </a:extLst>
        </xdr:cNvPr>
        <xdr:cNvSpPr txBox="1"/>
      </xdr:nvSpPr>
      <xdr:spPr>
        <a:xfrm>
          <a:off x="8343900" y="27889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9" name="Imagem 8">
          <a:extLst>
            <a:ext uri="{FF2B5EF4-FFF2-40B4-BE49-F238E27FC236}">
              <a16:creationId xmlns:a16="http://schemas.microsoft.com/office/drawing/2014/main" id="{0F5E2CED-3836-44D4-B607-8DC229E0CB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 name="Imagem 9">
          <a:extLst>
            <a:ext uri="{FF2B5EF4-FFF2-40B4-BE49-F238E27FC236}">
              <a16:creationId xmlns:a16="http://schemas.microsoft.com/office/drawing/2014/main" id="{809132AF-8C87-4859-B273-4E32A63FEB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1" name="Imagem 10">
          <a:extLst>
            <a:ext uri="{FF2B5EF4-FFF2-40B4-BE49-F238E27FC236}">
              <a16:creationId xmlns:a16="http://schemas.microsoft.com/office/drawing/2014/main" id="{286D5EFE-6BF4-4853-951A-853700C0171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2" name="Imagem 11">
          <a:extLst>
            <a:ext uri="{FF2B5EF4-FFF2-40B4-BE49-F238E27FC236}">
              <a16:creationId xmlns:a16="http://schemas.microsoft.com/office/drawing/2014/main" id="{014C06C8-1FFA-4570-8D8A-02D589ACDD1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82</xdr:row>
      <xdr:rowOff>0</xdr:rowOff>
    </xdr:from>
    <xdr:ext cx="65" cy="172227"/>
    <xdr:sp macro="" textlink="">
      <xdr:nvSpPr>
        <xdr:cNvPr id="22" name="CaixaDeTexto 21">
          <a:extLst>
            <a:ext uri="{FF2B5EF4-FFF2-40B4-BE49-F238E27FC236}">
              <a16:creationId xmlns:a16="http://schemas.microsoft.com/office/drawing/2014/main" id="{8C5D3C21-6018-454B-98EE-46F40600D723}"/>
            </a:ext>
          </a:extLst>
        </xdr:cNvPr>
        <xdr:cNvSpPr txBox="1"/>
      </xdr:nvSpPr>
      <xdr:spPr>
        <a:xfrm>
          <a:off x="4733925"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3" name="CaixaDeTexto 22">
          <a:extLst>
            <a:ext uri="{FF2B5EF4-FFF2-40B4-BE49-F238E27FC236}">
              <a16:creationId xmlns:a16="http://schemas.microsoft.com/office/drawing/2014/main" id="{7F8E69F3-66E0-4665-A3FE-730DD5E699C3}"/>
            </a:ext>
          </a:extLst>
        </xdr:cNvPr>
        <xdr:cNvSpPr txBox="1"/>
      </xdr:nvSpPr>
      <xdr:spPr>
        <a:xfrm>
          <a:off x="9124950"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25" name="CaixaDeTexto 24">
          <a:extLst>
            <a:ext uri="{FF2B5EF4-FFF2-40B4-BE49-F238E27FC236}">
              <a16:creationId xmlns:a16="http://schemas.microsoft.com/office/drawing/2014/main" id="{E17DD442-BDA6-4DE5-B8FF-9F53C6BDB9FE}"/>
            </a:ext>
          </a:extLst>
        </xdr:cNvPr>
        <xdr:cNvSpPr txBox="1"/>
      </xdr:nvSpPr>
      <xdr:spPr>
        <a:xfrm>
          <a:off x="473392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6" name="CaixaDeTexto 25">
          <a:extLst>
            <a:ext uri="{FF2B5EF4-FFF2-40B4-BE49-F238E27FC236}">
              <a16:creationId xmlns:a16="http://schemas.microsoft.com/office/drawing/2014/main" id="{6D6EBEF1-9C65-42A6-828B-AF529E158062}"/>
            </a:ext>
          </a:extLst>
        </xdr:cNvPr>
        <xdr:cNvSpPr txBox="1"/>
      </xdr:nvSpPr>
      <xdr:spPr>
        <a:xfrm>
          <a:off x="9124950" y="24460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38" name="CaixaDeTexto 37">
          <a:extLst>
            <a:ext uri="{FF2B5EF4-FFF2-40B4-BE49-F238E27FC236}">
              <a16:creationId xmlns:a16="http://schemas.microsoft.com/office/drawing/2014/main" id="{7733DB96-5678-46E3-9B33-9AF2FD4F9ABD}"/>
            </a:ext>
          </a:extLst>
        </xdr:cNvPr>
        <xdr:cNvSpPr txBox="1"/>
      </xdr:nvSpPr>
      <xdr:spPr>
        <a:xfrm>
          <a:off x="4733925" y="2651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81" name="Imagem 80">
          <a:extLst>
            <a:ext uri="{FF2B5EF4-FFF2-40B4-BE49-F238E27FC236}">
              <a16:creationId xmlns:a16="http://schemas.microsoft.com/office/drawing/2014/main" id="{64418128-8031-4AAA-9D3E-A8F3F67F3A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057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82" name="Imagem 81">
          <a:extLst>
            <a:ext uri="{FF2B5EF4-FFF2-40B4-BE49-F238E27FC236}">
              <a16:creationId xmlns:a16="http://schemas.microsoft.com/office/drawing/2014/main" id="{105BB7D0-19A4-488E-A73B-5A3636A402E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71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3" name="Imagem 82">
          <a:extLst>
            <a:ext uri="{FF2B5EF4-FFF2-40B4-BE49-F238E27FC236}">
              <a16:creationId xmlns:a16="http://schemas.microsoft.com/office/drawing/2014/main" id="{651E8A34-280E-4B85-959D-DEB4E19A4D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4" name="Imagem 83">
          <a:extLst>
            <a:ext uri="{FF2B5EF4-FFF2-40B4-BE49-F238E27FC236}">
              <a16:creationId xmlns:a16="http://schemas.microsoft.com/office/drawing/2014/main" id="{3AA6DE85-BFD6-4065-B010-F87DC31F9E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51</xdr:row>
      <xdr:rowOff>85725</xdr:rowOff>
    </xdr:from>
    <xdr:ext cx="285750" cy="266700"/>
    <mc:AlternateContent xmlns:mc="http://schemas.openxmlformats.org/markup-compatibility/2006" xmlns:a14="http://schemas.microsoft.com/office/drawing/2010/main">
      <mc:Choice Requires="a14">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51</xdr:row>
      <xdr:rowOff>85725</xdr:rowOff>
    </xdr:from>
    <xdr:ext cx="285750" cy="266700"/>
    <mc:AlternateContent xmlns:mc="http://schemas.openxmlformats.org/markup-compatibility/2006" xmlns:a14="http://schemas.microsoft.com/office/drawing/2010/main">
      <mc:Choice Requires="a14">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8</xdr:col>
      <xdr:colOff>190500</xdr:colOff>
      <xdr:row>50</xdr:row>
      <xdr:rowOff>204787</xdr:rowOff>
    </xdr:from>
    <xdr:ext cx="65" cy="172227"/>
    <xdr:sp macro="" textlink="">
      <xdr:nvSpPr>
        <xdr:cNvPr id="95" name="CaixaDeTexto 94">
          <a:extLst>
            <a:ext uri="{FF2B5EF4-FFF2-40B4-BE49-F238E27FC236}">
              <a16:creationId xmlns:a16="http://schemas.microsoft.com/office/drawing/2014/main" id="{40ED3650-4C31-467A-AF23-DCA528FA7AAA}"/>
            </a:ext>
          </a:extLst>
        </xdr:cNvPr>
        <xdr:cNvSpPr txBox="1"/>
      </xdr:nvSpPr>
      <xdr:spPr>
        <a:xfrm>
          <a:off x="4648200" y="7291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50</xdr:row>
      <xdr:rowOff>0</xdr:rowOff>
    </xdr:from>
    <xdr:to>
      <xdr:col>7</xdr:col>
      <xdr:colOff>904875</xdr:colOff>
      <xdr:row>50</xdr:row>
      <xdr:rowOff>209550</xdr:rowOff>
    </xdr:to>
    <xdr:pic>
      <xdr:nvPicPr>
        <xdr:cNvPr id="96" name="Imagem 95">
          <a:extLst>
            <a:ext uri="{FF2B5EF4-FFF2-40B4-BE49-F238E27FC236}">
              <a16:creationId xmlns:a16="http://schemas.microsoft.com/office/drawing/2014/main" id="{47215C01-C14F-4D49-8060-9FC19837206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50</xdr:row>
      <xdr:rowOff>0</xdr:rowOff>
    </xdr:from>
    <xdr:to>
      <xdr:col>4</xdr:col>
      <xdr:colOff>904875</xdr:colOff>
      <xdr:row>50</xdr:row>
      <xdr:rowOff>209550</xdr:rowOff>
    </xdr:to>
    <xdr:pic>
      <xdr:nvPicPr>
        <xdr:cNvPr id="97" name="Imagem 96">
          <a:extLst>
            <a:ext uri="{FF2B5EF4-FFF2-40B4-BE49-F238E27FC236}">
              <a16:creationId xmlns:a16="http://schemas.microsoft.com/office/drawing/2014/main" id="{AF459405-9ECD-497F-A32A-F3FC761005D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119062</xdr:colOff>
      <xdr:row>68</xdr:row>
      <xdr:rowOff>0</xdr:rowOff>
    </xdr:from>
    <xdr:ext cx="65" cy="219163"/>
    <xdr:sp macro="" textlink="">
      <xdr:nvSpPr>
        <xdr:cNvPr id="117" name="CaixaDeTexto 116">
          <a:extLst>
            <a:ext uri="{FF2B5EF4-FFF2-40B4-BE49-F238E27FC236}">
              <a16:creationId xmlns:a16="http://schemas.microsoft.com/office/drawing/2014/main" id="{74E74EB2-80E1-4E3B-8957-DEC960592652}"/>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68</xdr:row>
      <xdr:rowOff>0</xdr:rowOff>
    </xdr:from>
    <xdr:ext cx="65" cy="219163"/>
    <xdr:sp macro="" textlink="">
      <xdr:nvSpPr>
        <xdr:cNvPr id="118" name="CaixaDeTexto 117">
          <a:extLst>
            <a:ext uri="{FF2B5EF4-FFF2-40B4-BE49-F238E27FC236}">
              <a16:creationId xmlns:a16="http://schemas.microsoft.com/office/drawing/2014/main" id="{A23DA36E-DFC0-443A-926D-88872F728AA4}"/>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xdr:from>
      <xdr:col>3</xdr:col>
      <xdr:colOff>47625</xdr:colOff>
      <xdr:row>55</xdr:row>
      <xdr:rowOff>114300</xdr:rowOff>
    </xdr:from>
    <xdr:to>
      <xdr:col>3</xdr:col>
      <xdr:colOff>333375</xdr:colOff>
      <xdr:row>56</xdr:row>
      <xdr:rowOff>114300</xdr:rowOff>
    </xdr:to>
    <xdr:pic>
      <xdr:nvPicPr>
        <xdr:cNvPr id="122" name="Imagem 121">
          <a:extLst>
            <a:ext uri="{FF2B5EF4-FFF2-40B4-BE49-F238E27FC236}">
              <a16:creationId xmlns:a16="http://schemas.microsoft.com/office/drawing/2014/main" id="{0E6B4F1E-2441-4859-8BDF-0B11DAEEA87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106299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xdr:row>
      <xdr:rowOff>0</xdr:rowOff>
    </xdr:from>
    <xdr:to>
      <xdr:col>4</xdr:col>
      <xdr:colOff>962025</xdr:colOff>
      <xdr:row>54</xdr:row>
      <xdr:rowOff>209550</xdr:rowOff>
    </xdr:to>
    <xdr:pic>
      <xdr:nvPicPr>
        <xdr:cNvPr id="123" name="Imagem 122">
          <a:extLst>
            <a:ext uri="{FF2B5EF4-FFF2-40B4-BE49-F238E27FC236}">
              <a16:creationId xmlns:a16="http://schemas.microsoft.com/office/drawing/2014/main" id="{7A42E7D7-0A04-4D3F-BC5B-56246D9FD6E4}"/>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2870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55</xdr:row>
      <xdr:rowOff>76200</xdr:rowOff>
    </xdr:from>
    <xdr:to>
      <xdr:col>6</xdr:col>
      <xdr:colOff>323850</xdr:colOff>
      <xdr:row>56</xdr:row>
      <xdr:rowOff>95250</xdr:rowOff>
    </xdr:to>
    <xdr:pic>
      <xdr:nvPicPr>
        <xdr:cNvPr id="124" name="Imagem 123">
          <a:extLst>
            <a:ext uri="{FF2B5EF4-FFF2-40B4-BE49-F238E27FC236}">
              <a16:creationId xmlns:a16="http://schemas.microsoft.com/office/drawing/2014/main" id="{01974BC3-3D7F-4779-ADC0-6E90189634F7}"/>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6100" y="105918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54</xdr:row>
      <xdr:rowOff>0</xdr:rowOff>
    </xdr:from>
    <xdr:to>
      <xdr:col>7</xdr:col>
      <xdr:colOff>933450</xdr:colOff>
      <xdr:row>54</xdr:row>
      <xdr:rowOff>209550</xdr:rowOff>
    </xdr:to>
    <xdr:pic>
      <xdr:nvPicPr>
        <xdr:cNvPr id="125" name="Imagem 124">
          <a:extLst>
            <a:ext uri="{FF2B5EF4-FFF2-40B4-BE49-F238E27FC236}">
              <a16:creationId xmlns:a16="http://schemas.microsoft.com/office/drawing/2014/main" id="{5A8589D6-193B-45D2-A627-907F3E9F011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10287000"/>
          <a:ext cx="1314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59</xdr:row>
      <xdr:rowOff>95250</xdr:rowOff>
    </xdr:from>
    <xdr:to>
      <xdr:col>3</xdr:col>
      <xdr:colOff>342900</xdr:colOff>
      <xdr:row>60</xdr:row>
      <xdr:rowOff>114300</xdr:rowOff>
    </xdr:to>
    <xdr:pic>
      <xdr:nvPicPr>
        <xdr:cNvPr id="126" name="Imagem 125">
          <a:extLst>
            <a:ext uri="{FF2B5EF4-FFF2-40B4-BE49-F238E27FC236}">
              <a16:creationId xmlns:a16="http://schemas.microsoft.com/office/drawing/2014/main" id="{B50F1CA7-6E7E-4BB0-8425-C429A54A03BA}"/>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5252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xdr:row>
      <xdr:rowOff>0</xdr:rowOff>
    </xdr:from>
    <xdr:to>
      <xdr:col>4</xdr:col>
      <xdr:colOff>1028700</xdr:colOff>
      <xdr:row>58</xdr:row>
      <xdr:rowOff>209550</xdr:rowOff>
    </xdr:to>
    <xdr:pic>
      <xdr:nvPicPr>
        <xdr:cNvPr id="127" name="Imagem 126">
          <a:extLst>
            <a:ext uri="{FF2B5EF4-FFF2-40B4-BE49-F238E27FC236}">
              <a16:creationId xmlns:a16="http://schemas.microsoft.com/office/drawing/2014/main" id="{1A6A14F5-EAA2-4442-93B2-88840503BC11}"/>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658600"/>
          <a:ext cx="1524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147637</xdr:colOff>
      <xdr:row>13</xdr:row>
      <xdr:rowOff>200025</xdr:rowOff>
    </xdr:from>
    <xdr:ext cx="237950"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400" b="1" i="0">
                  <a:solidFill>
                    <a:schemeClr val="tx1"/>
                  </a:solidFill>
                  <a:effectLst/>
                  <a:latin typeface="+mn-lt"/>
                  <a:ea typeface="+mn-ea"/>
                  <a:cs typeface="+mn-cs"/>
                </a:rPr>
                <a:t>𝒂_𝟏</a:t>
              </a:r>
              <a:endParaRPr lang="pt-BR" sz="1400"/>
            </a:p>
          </xdr:txBody>
        </xdr:sp>
      </mc:Fallback>
    </mc:AlternateContent>
    <xdr:clientData/>
  </xdr:oneCellAnchor>
  <xdr:oneCellAnchor>
    <xdr:from>
      <xdr:col>23</xdr:col>
      <xdr:colOff>728662</xdr:colOff>
      <xdr:row>15</xdr:row>
      <xdr:rowOff>19051</xdr:rowOff>
    </xdr:from>
    <xdr:ext cx="3176588" cy="457200"/>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𝒔𝒆𝒏</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e>
                    </m:d>
                    <m:d>
                      <m:dPr>
                        <m:begChr m:val=""/>
                        <m:endChr m:val=""/>
                        <m:ctrlPr>
                          <a:rPr lang="pt-BR" sz="1100" b="1" i="1">
                            <a:solidFill>
                              <a:schemeClr val="tx1"/>
                            </a:solidFill>
                            <a:effectLst/>
                            <a:latin typeface="Cambria Math" panose="02040503050406030204" pitchFamily="18" charset="0"/>
                            <a:ea typeface="+mn-ea"/>
                            <a:cs typeface="+mn-cs"/>
                          </a:rPr>
                        </m:ctrlPr>
                      </m:dPr>
                      <m:e>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𝒃_𝟏=((𝑷_(𝒄_𝒌𝒏 )  𝒔𝒆𝒏⁡〖𝜽_(𝒄_𝒌 ) 〗)/𝑽_(𝑮_𝑨 ) ┤ ├ +├ ├ (𝑽_(𝑮_𝑨 ) 𝑷_(𝒄_𝒗𝒏 ) 𝒔𝒆𝒏𝜽_(𝒄_𝒗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14288</xdr:colOff>
      <xdr:row>18</xdr:row>
      <xdr:rowOff>1</xdr:rowOff>
    </xdr:from>
    <xdr:ext cx="3081338" cy="49530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𝒄𝒐𝒔</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r>
                          <a:rPr lang="pt-BR" sz="1100" b="1" i="1">
                            <a:solidFill>
                              <a:schemeClr val="tx1"/>
                            </a:solidFill>
                            <a:effectLst/>
                            <a:latin typeface="Cambria Math" panose="02040503050406030204" pitchFamily="18" charset="0"/>
                            <a:ea typeface="+mn-ea"/>
                            <a:cs typeface="+mn-cs"/>
                          </a:rPr>
                          <m:t>+</m:t>
                        </m:r>
                      </m:e>
                    </m:d>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𝒄_𝟏=((𝑷_(𝒄_𝒌𝒏 )  𝒄𝒐𝒔⁡〖𝜽_(𝒄_𝒌 ) 〗)/𝑽_(𝑮_𝑨 ) +┤ ├ (𝑽_(𝑮_𝑨 ) 𝑷_(𝒄_𝒗𝒏 ) 𝒄𝒐𝒔𝜽_(𝒄_𝒗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14287</xdr:colOff>
      <xdr:row>28</xdr:row>
      <xdr:rowOff>171450</xdr:rowOff>
    </xdr:from>
    <xdr:ext cx="5967413" cy="514349"/>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e>
                        </m:d>
                      </m:e>
                    </m:d>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oMath>
                </m:oMathPara>
              </a14:m>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𝒄_𝟐=├ ((𝑷_(𝑪_𝑲𝒏 ) 𝒄𝒐𝒔𝜽_(𝑪_𝑲 ))/(√𝟑 𝑽_(𝑮_𝑻 ) )┤┤+(𝑽_(𝑮_𝑻 ) 𝑷_(𝑪_𝑽𝒏 ) 𝒄𝒐𝒔𝜽_(𝑪_𝑽 ))/(√𝟑 〖𝑽_(𝑪_𝑽𝒏 )〗^𝟐 )+(𝑽_(𝑮_𝑻 ) 𝑰_(𝑴_𝑷𝒏 ) 𝒄𝒐𝒔𝜽_(𝑴_𝑷 ))/𝑽_(𝑴_𝑷𝒏 ) +(𝑷_(𝒄_𝒌𝒏 ) 𝒄𝒐𝒔𝜽_(𝒄_𝒌 ))/(√𝟑 𝑽_(𝑮_𝑻 ) )+├ ├ (𝑽_(𝑮_𝑻 ) 𝑷_(𝒄_𝒗𝒏 ) 𝒄𝒐𝒔𝜽_(𝒄_𝒗 ))/(√𝟑 〖𝑽_(𝒄_𝒗𝒏 )〗^𝟐 ))  〖𝑽_(𝑮_𝒏 )〗^𝟐/(𝟏𝟎𝟎𝑷_(𝑮_𝒏 ) )┤</a:t>
              </a:r>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4762</xdr:colOff>
      <xdr:row>12</xdr:row>
      <xdr:rowOff>47626</xdr:rowOff>
    </xdr:from>
    <xdr:ext cx="625941" cy="381000"/>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𝒂_𝟏=𝑽_(𝑮_𝑨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16</xdr:row>
      <xdr:rowOff>219075</xdr:rowOff>
    </xdr:from>
    <xdr:ext cx="235384" cy="219163"/>
    <mc:AlternateContent xmlns:mc="http://schemas.openxmlformats.org/markup-compatibility/2006" xmlns:a14="http://schemas.microsoft.com/office/drawing/2010/main">
      <mc:Choice Requires="a14">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24</xdr:col>
      <xdr:colOff>147637</xdr:colOff>
      <xdr:row>19</xdr:row>
      <xdr:rowOff>209550</xdr:rowOff>
    </xdr:from>
    <xdr:ext cx="217111" cy="219163"/>
    <mc:AlternateContent xmlns:mc="http://schemas.openxmlformats.org/markup-compatibility/2006" xmlns:a14="http://schemas.microsoft.com/office/drawing/2010/main">
      <mc:Choice Requires="a14">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24</xdr:col>
      <xdr:colOff>4762</xdr:colOff>
      <xdr:row>21</xdr:row>
      <xdr:rowOff>76200</xdr:rowOff>
    </xdr:from>
    <xdr:ext cx="628955" cy="39052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𝒂_𝟐=├ 𝑽_(𝑮_𝑻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22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𝒂_𝟐</a:t>
              </a:r>
              <a:endParaRPr lang="pt-BR" sz="1400"/>
            </a:p>
          </xdr:txBody>
        </xdr:sp>
      </mc:Fallback>
    </mc:AlternateContent>
    <xdr:clientData/>
  </xdr:oneCellAnchor>
  <xdr:oneCellAnchor>
    <xdr:from>
      <xdr:col>24</xdr:col>
      <xdr:colOff>147637</xdr:colOff>
      <xdr:row>30</xdr:row>
      <xdr:rowOff>209550</xdr:rowOff>
    </xdr:from>
    <xdr:ext cx="217111" cy="219163"/>
    <mc:AlternateContent xmlns:mc="http://schemas.openxmlformats.org/markup-compatibility/2006" xmlns:a14="http://schemas.microsoft.com/office/drawing/2010/main">
      <mc:Choice Requires="a14">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𝒄_𝟐</a:t>
              </a:r>
              <a:endParaRPr lang="pt-BR" sz="1400"/>
            </a:p>
          </xdr:txBody>
        </xdr:sp>
      </mc:Fallback>
    </mc:AlternateContent>
    <xdr:clientData/>
  </xdr:oneCellAnchor>
  <xdr:oneCellAnchor>
    <xdr:from>
      <xdr:col>24</xdr:col>
      <xdr:colOff>4762</xdr:colOff>
      <xdr:row>24</xdr:row>
      <xdr:rowOff>142875</xdr:rowOff>
    </xdr:from>
    <xdr:ext cx="6078331" cy="544957"/>
    <mc:AlternateContent xmlns:mc="http://schemas.openxmlformats.org/markup-compatibility/2006" xmlns:a14="http://schemas.microsoft.com/office/drawing/2010/main">
      <mc:Choice Requires="a14">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r>
                      <a:rPr lang="pt-BR" sz="1100" b="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e>
                        </m:d>
                      </m:e>
                    </m:d>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a:p>
          </xdr:txBody>
        </xdr:sp>
      </mc:Choice>
      <mc:Fallback xmlns="">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𝒃_𝟐=├ ((𝑷_(𝑪_𝑲𝒏 ) 𝒔𝒆𝒏𝜽_(𝑪_𝑲 ))/(√𝟑 𝑽_(𝑮_𝑻 ) )+(𝑽_(𝑮_𝑻 ) 𝑷_(𝑪_𝑽𝒏 ) 𝒔𝒆𝒏𝜽_(𝑪_𝑽 ))/(√𝟑 〖𝑽_(𝑪_𝑽𝒏 )〗^𝟐 )┤┤+(𝑽_(𝑮_𝑻 ) 𝑰_(𝑴_𝑷𝒏 ) 𝒔𝒆𝒏𝜽_(𝑴_𝑷 ))/𝑽_(𝑴_𝑷𝒏 ) +(𝑷_(𝒄_𝒌𝒏 ) 𝒔𝒆𝒏𝜽_(𝒄_𝒌 ))/(√𝟑 𝑽_(𝑮_𝑻 ) )+├ (𝑽_(𝑮_𝑻 ) 𝑷_(𝒄_𝒗𝒏 ) 𝒔𝒆𝒏𝜽_(𝒄_𝒗 ))/(√𝟑 〖𝑽_(𝒄_𝒗𝒏 )〗^𝟐 ))  〖𝑽_(𝑮_𝒏 )〗^𝟐/(𝟏𝟎𝟎𝑷_(𝑮_𝒏 ) )</a:t>
              </a:r>
              <a:endParaRPr lang="pt-BR" sz="1100" b="1"/>
            </a:p>
          </xdr:txBody>
        </xdr:sp>
      </mc:Fallback>
    </mc:AlternateContent>
    <xdr:clientData/>
  </xdr:oneCellAnchor>
  <xdr:oneCellAnchor>
    <xdr:from>
      <xdr:col>24</xdr:col>
      <xdr:colOff>147637</xdr:colOff>
      <xdr:row>26</xdr:row>
      <xdr:rowOff>219075</xdr:rowOff>
    </xdr:from>
    <xdr:ext cx="235384"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𝒃_𝟐</a:t>
              </a:r>
              <a:endParaRPr lang="pt-BR" sz="1400"/>
            </a:p>
          </xdr:txBody>
        </xdr:sp>
      </mc:Fallback>
    </mc:AlternateContent>
    <xdr:clientData/>
  </xdr:oneCellAnchor>
  <xdr:oneCellAnchor>
    <xdr:from>
      <xdr:col>3</xdr:col>
      <xdr:colOff>4762</xdr:colOff>
      <xdr:row>39</xdr:row>
      <xdr:rowOff>28575</xdr:rowOff>
    </xdr:from>
    <xdr:ext cx="1210011" cy="219075"/>
    <mc:AlternateContent xmlns:mc="http://schemas.openxmlformats.org/markup-compatibility/2006" xmlns:a14="http://schemas.microsoft.com/office/drawing/2010/main">
      <mc:Choice Requires="a14">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𝒄𝒙</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𝒂𝒙^𝟐+𝒄𝒙+𝒆=𝟎</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9525</xdr:rowOff>
    </xdr:from>
    <xdr:ext cx="1747786" cy="238125"/>
    <mc:AlternateContent xmlns:mc="http://schemas.openxmlformats.org/markup-compatibility/2006" xmlns:a14="http://schemas.microsoft.com/office/drawing/2010/main">
      <mc:Choice Requires="a14">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e>
                    </m: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 〖𝒃_𝟐〗^𝟐−┤ 〖𝒃_𝟏〗^𝟐+〖𝒄_𝟐〗^𝟐−〖𝒄_𝟏〗^𝟐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41</xdr:row>
      <xdr:rowOff>28575</xdr:rowOff>
    </xdr:from>
    <xdr:ext cx="1306833" cy="180975"/>
    <mc:AlternateContent xmlns:mc="http://schemas.openxmlformats.org/markup-compatibility/2006" xmlns:a14="http://schemas.microsoft.com/office/drawing/2010/main">
      <mc:Choice Requires="a14">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𝒄=〖𝟐𝒂_𝟐 𝒃〗_𝟐 〖−𝟐𝒂_𝟏 𝒃〗_𝟏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42</xdr:row>
      <xdr:rowOff>19051</xdr:rowOff>
    </xdr:from>
    <xdr:ext cx="1010598" cy="209550"/>
    <mc:AlternateContent xmlns:mc="http://schemas.openxmlformats.org/markup-compatibility/2006" xmlns:a14="http://schemas.microsoft.com/office/drawing/2010/main">
      <mc:Choice Requires="a14">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𝒆=〖𝒂_𝟐〗^𝟐−〖𝒂_𝟏〗^𝟐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40</xdr:row>
      <xdr:rowOff>1</xdr:rowOff>
    </xdr:from>
    <xdr:ext cx="223838" cy="219163"/>
    <mc:AlternateContent xmlns:mc="http://schemas.openxmlformats.org/markup-compatibility/2006" xmlns:a14="http://schemas.microsoft.com/office/drawing/2010/main">
      <mc:Choice Requires="a14">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40</xdr:row>
      <xdr:rowOff>219076</xdr:rowOff>
    </xdr:from>
    <xdr:ext cx="223838" cy="219163"/>
    <mc:AlternateContent xmlns:mc="http://schemas.openxmlformats.org/markup-compatibility/2006" xmlns:a14="http://schemas.microsoft.com/office/drawing/2010/main">
      <mc:Choice Requires="a14">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41</xdr:row>
      <xdr:rowOff>209551</xdr:rowOff>
    </xdr:from>
    <xdr:ext cx="223838" cy="219163"/>
    <mc:AlternateContent xmlns:mc="http://schemas.openxmlformats.org/markup-compatibility/2006" xmlns:a14="http://schemas.microsoft.com/office/drawing/2010/main">
      <mc:Choice Requires="a14">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6</xdr:col>
      <xdr:colOff>119062</xdr:colOff>
      <xdr:row>6</xdr:row>
      <xdr:rowOff>0</xdr:rowOff>
    </xdr:from>
    <xdr:ext cx="65" cy="219163"/>
    <xdr:sp macro="" textlink="">
      <xdr:nvSpPr>
        <xdr:cNvPr id="73" name="CaixaDeTexto 72">
          <a:extLst>
            <a:ext uri="{FF2B5EF4-FFF2-40B4-BE49-F238E27FC236}">
              <a16:creationId xmlns:a16="http://schemas.microsoft.com/office/drawing/2014/main" id="{B5B3ED38-8C1A-4537-9E8E-08DF177B4B8D}"/>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74" name="CaixaDeTexto 73">
          <a:extLst>
            <a:ext uri="{FF2B5EF4-FFF2-40B4-BE49-F238E27FC236}">
              <a16:creationId xmlns:a16="http://schemas.microsoft.com/office/drawing/2014/main" id="{E8A90545-A88C-4CA1-94B3-F59440DCD8A6}"/>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75" name="Imagem 74">
          <a:extLst>
            <a:ext uri="{FF2B5EF4-FFF2-40B4-BE49-F238E27FC236}">
              <a16:creationId xmlns:a16="http://schemas.microsoft.com/office/drawing/2014/main" id="{38BE437B-22EF-4F84-BD75-0E38375C03D4}"/>
            </a:ext>
          </a:extLst>
        </xdr:cNvPr>
        <xdr:cNvPicPr/>
      </xdr:nvPicPr>
      <xdr:blipFill>
        <a:blip xmlns:r="http://schemas.openxmlformats.org/officeDocument/2006/relationships" r:embed="rId10"/>
        <a:stretch>
          <a:fillRect/>
        </a:stretch>
      </xdr:blipFill>
      <xdr:spPr>
        <a:xfrm>
          <a:off x="523875"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98" name="Imagem 97">
          <a:extLst>
            <a:ext uri="{FF2B5EF4-FFF2-40B4-BE49-F238E27FC236}">
              <a16:creationId xmlns:a16="http://schemas.microsoft.com/office/drawing/2014/main" id="{ABFD9D17-33D0-4AFF-9B35-C0F0DCA1569E}"/>
            </a:ext>
          </a:extLst>
        </xdr:cNvPr>
        <xdr:cNvPicPr/>
      </xdr:nvPicPr>
      <xdr:blipFill>
        <a:blip xmlns:r="http://schemas.openxmlformats.org/officeDocument/2006/relationships" r:embed="rId11"/>
        <a:stretch>
          <a:fillRect/>
        </a:stretch>
      </xdr:blipFill>
      <xdr:spPr>
        <a:xfrm>
          <a:off x="7153275"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100" name="Imagem 99">
          <a:extLst>
            <a:ext uri="{FF2B5EF4-FFF2-40B4-BE49-F238E27FC236}">
              <a16:creationId xmlns:a16="http://schemas.microsoft.com/office/drawing/2014/main" id="{8F6EC69E-1201-4A7E-A70E-2B47BEDAF6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1" name="Imagem 100">
          <a:extLst>
            <a:ext uri="{FF2B5EF4-FFF2-40B4-BE49-F238E27FC236}">
              <a16:creationId xmlns:a16="http://schemas.microsoft.com/office/drawing/2014/main" id="{B91B3E1E-3808-445E-AFE7-1D01A49AB40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2" name="Imagem 101">
          <a:extLst>
            <a:ext uri="{FF2B5EF4-FFF2-40B4-BE49-F238E27FC236}">
              <a16:creationId xmlns:a16="http://schemas.microsoft.com/office/drawing/2014/main" id="{33E048AD-C74A-4171-B1F7-0438BC58AE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3" name="Imagem 102">
          <a:extLst>
            <a:ext uri="{FF2B5EF4-FFF2-40B4-BE49-F238E27FC236}">
              <a16:creationId xmlns:a16="http://schemas.microsoft.com/office/drawing/2014/main" id="{87A8F5E2-CBB6-4A01-A946-979F128BC3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4" name="Imagem 103">
          <a:extLst>
            <a:ext uri="{FF2B5EF4-FFF2-40B4-BE49-F238E27FC236}">
              <a16:creationId xmlns:a16="http://schemas.microsoft.com/office/drawing/2014/main" id="{EDDFDC43-4522-4E30-8920-670F6503EFF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5" name="Imagem 104">
          <a:extLst>
            <a:ext uri="{FF2B5EF4-FFF2-40B4-BE49-F238E27FC236}">
              <a16:creationId xmlns:a16="http://schemas.microsoft.com/office/drawing/2014/main" id="{7F89DA9D-A0E8-4E3A-969B-7A94B1928F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6" name="Imagem 105">
          <a:extLst>
            <a:ext uri="{FF2B5EF4-FFF2-40B4-BE49-F238E27FC236}">
              <a16:creationId xmlns:a16="http://schemas.microsoft.com/office/drawing/2014/main" id="{3406622B-72E2-4136-BF4E-D36F6733AE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7" name="Imagem 106">
          <a:extLst>
            <a:ext uri="{FF2B5EF4-FFF2-40B4-BE49-F238E27FC236}">
              <a16:creationId xmlns:a16="http://schemas.microsoft.com/office/drawing/2014/main" id="{BAA64B74-B134-4824-981E-D65DD8FC00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8" name="Imagem 107">
          <a:extLst>
            <a:ext uri="{FF2B5EF4-FFF2-40B4-BE49-F238E27FC236}">
              <a16:creationId xmlns:a16="http://schemas.microsoft.com/office/drawing/2014/main" id="{3A750750-E814-4BC3-AC1D-58AD7C015D3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9" name="Imagem 108">
          <a:extLst>
            <a:ext uri="{FF2B5EF4-FFF2-40B4-BE49-F238E27FC236}">
              <a16:creationId xmlns:a16="http://schemas.microsoft.com/office/drawing/2014/main" id="{39AE31B0-BD59-4C33-91F8-C4D2186CA3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0" name="Imagem 109">
          <a:extLst>
            <a:ext uri="{FF2B5EF4-FFF2-40B4-BE49-F238E27FC236}">
              <a16:creationId xmlns:a16="http://schemas.microsoft.com/office/drawing/2014/main" id="{3ED3A14E-6188-430A-84BD-0885868F60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1" name="Imagem 110">
          <a:extLst>
            <a:ext uri="{FF2B5EF4-FFF2-40B4-BE49-F238E27FC236}">
              <a16:creationId xmlns:a16="http://schemas.microsoft.com/office/drawing/2014/main" id="{0A2DE840-FFEC-41E7-B3D9-1DF53E7E0E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2" name="Imagem 111">
          <a:extLst>
            <a:ext uri="{FF2B5EF4-FFF2-40B4-BE49-F238E27FC236}">
              <a16:creationId xmlns:a16="http://schemas.microsoft.com/office/drawing/2014/main" id="{CCABBE72-12FE-42AB-86F8-8165D4BDC1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3" name="Imagem 112">
          <a:extLst>
            <a:ext uri="{FF2B5EF4-FFF2-40B4-BE49-F238E27FC236}">
              <a16:creationId xmlns:a16="http://schemas.microsoft.com/office/drawing/2014/main" id="{646E1A8A-9226-46EB-993A-762DE5DC86A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4" name="Imagem 113">
          <a:extLst>
            <a:ext uri="{FF2B5EF4-FFF2-40B4-BE49-F238E27FC236}">
              <a16:creationId xmlns:a16="http://schemas.microsoft.com/office/drawing/2014/main" id="{60810E6A-4D62-4286-A079-12427DD1A44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5" name="Imagem 114">
          <a:extLst>
            <a:ext uri="{FF2B5EF4-FFF2-40B4-BE49-F238E27FC236}">
              <a16:creationId xmlns:a16="http://schemas.microsoft.com/office/drawing/2014/main" id="{D07D9366-A0F2-493A-919D-B245BCFB568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6" name="Imagem 115">
          <a:extLst>
            <a:ext uri="{FF2B5EF4-FFF2-40B4-BE49-F238E27FC236}">
              <a16:creationId xmlns:a16="http://schemas.microsoft.com/office/drawing/2014/main" id="{3CFD00BB-1128-4CE3-A059-C91EA40D56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9" name="Imagem 118">
          <a:extLst>
            <a:ext uri="{FF2B5EF4-FFF2-40B4-BE49-F238E27FC236}">
              <a16:creationId xmlns:a16="http://schemas.microsoft.com/office/drawing/2014/main" id="{D1283EFF-C916-484F-997D-25A47C8EAA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20" name="Imagem 119">
          <a:extLst>
            <a:ext uri="{FF2B5EF4-FFF2-40B4-BE49-F238E27FC236}">
              <a16:creationId xmlns:a16="http://schemas.microsoft.com/office/drawing/2014/main" id="{3A8E4610-E316-4599-8728-129B07C0CD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28" name="Imagem 127">
          <a:extLst>
            <a:ext uri="{FF2B5EF4-FFF2-40B4-BE49-F238E27FC236}">
              <a16:creationId xmlns:a16="http://schemas.microsoft.com/office/drawing/2014/main" id="{A1706C64-5796-4250-B43E-C76DF9F467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2" name="Imagem 131">
          <a:extLst>
            <a:ext uri="{FF2B5EF4-FFF2-40B4-BE49-F238E27FC236}">
              <a16:creationId xmlns:a16="http://schemas.microsoft.com/office/drawing/2014/main" id="{0ECC3713-65E9-420E-A8C2-9D2CB1891B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3" name="Imagem 132">
          <a:extLst>
            <a:ext uri="{FF2B5EF4-FFF2-40B4-BE49-F238E27FC236}">
              <a16:creationId xmlns:a16="http://schemas.microsoft.com/office/drawing/2014/main" id="{EA5C70D1-4D20-45D9-9870-F7F4F6D0101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4" name="Imagem 133">
          <a:extLst>
            <a:ext uri="{FF2B5EF4-FFF2-40B4-BE49-F238E27FC236}">
              <a16:creationId xmlns:a16="http://schemas.microsoft.com/office/drawing/2014/main" id="{DD6D23AF-650C-445D-96B3-3567EDB5AB7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32</xdr:row>
      <xdr:rowOff>209550</xdr:rowOff>
    </xdr:from>
    <xdr:ext cx="1580433" cy="419100"/>
    <mc:AlternateContent xmlns:mc="http://schemas.openxmlformats.org/markup-compatibility/2006" xmlns:a14="http://schemas.microsoft.com/office/drawing/2010/main">
      <mc:Choice Requires="a14">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𝑿</m:t>
                        </m:r>
                        <m:r>
                          <a:rPr lang="pt-BR" sz="1100" b="1" i="1">
                            <a:solidFill>
                              <a:schemeClr val="tx1"/>
                            </a:solidFill>
                            <a:effectLst/>
                            <a:latin typeface="Cambria Math" panose="02040503050406030204" pitchFamily="18" charset="0"/>
                            <a:ea typeface="+mn-ea"/>
                            <a:cs typeface="+mn-cs"/>
                          </a:rPr>
                          <m:t>′</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〖𝑿′〗_(𝑮_𝒏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twoCellAnchor editAs="oneCell">
    <xdr:from>
      <xdr:col>1</xdr:col>
      <xdr:colOff>0</xdr:colOff>
      <xdr:row>10</xdr:row>
      <xdr:rowOff>161925</xdr:rowOff>
    </xdr:from>
    <xdr:to>
      <xdr:col>4</xdr:col>
      <xdr:colOff>275590</xdr:colOff>
      <xdr:row>11</xdr:row>
      <xdr:rowOff>196850</xdr:rowOff>
    </xdr:to>
    <xdr:pic>
      <xdr:nvPicPr>
        <xdr:cNvPr id="13" name="Imagem 12">
          <a:extLst>
            <a:ext uri="{FF2B5EF4-FFF2-40B4-BE49-F238E27FC236}">
              <a16:creationId xmlns:a16="http://schemas.microsoft.com/office/drawing/2014/main" id="{49BE2C73-AA95-E65C-16F5-ECF3D5508548}"/>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2E9A-3612-4729-942A-3502CAF5447B}">
  <dimension ref="A1:AL179"/>
  <sheetViews>
    <sheetView tabSelected="1" topLeftCell="A5" zoomScaleNormal="100" workbookViewId="0">
      <selection activeCell="I14" sqref="I14:I32"/>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8" ht="18" customHeight="1" x14ac:dyDescent="0.25">
      <c r="W1" s="7"/>
      <c r="X1" s="7"/>
      <c r="Y1" s="7"/>
      <c r="Z1" s="7"/>
      <c r="AA1" s="7"/>
      <c r="AB1" s="7"/>
      <c r="AC1" s="7"/>
      <c r="AD1" s="7"/>
      <c r="AE1" s="7"/>
      <c r="AF1" s="7"/>
      <c r="AG1" s="7"/>
      <c r="AH1" s="7"/>
      <c r="AI1" s="7"/>
      <c r="AJ1" s="7"/>
      <c r="AK1" s="7"/>
      <c r="AL1" s="7"/>
    </row>
    <row r="2" spans="1:38" ht="18" customHeight="1" x14ac:dyDescent="0.25">
      <c r="W2" s="7"/>
      <c r="X2" s="7"/>
      <c r="Y2" s="7"/>
      <c r="Z2" s="7"/>
      <c r="AA2" s="7"/>
      <c r="AB2" s="7"/>
      <c r="AC2" s="7"/>
      <c r="AD2" s="7"/>
      <c r="AE2" s="7"/>
      <c r="AF2" s="7"/>
      <c r="AG2" s="7"/>
      <c r="AH2" s="7"/>
      <c r="AI2" s="7"/>
      <c r="AJ2" s="7"/>
      <c r="AK2" s="7"/>
      <c r="AL2" s="7"/>
    </row>
    <row r="3" spans="1:38" ht="18" customHeight="1" x14ac:dyDescent="0.25">
      <c r="W3" s="7"/>
      <c r="X3" s="7"/>
      <c r="Y3" s="7"/>
      <c r="Z3" s="7"/>
      <c r="AA3" s="7"/>
      <c r="AB3" s="7"/>
      <c r="AC3" s="7"/>
      <c r="AD3" s="7"/>
      <c r="AE3" s="7"/>
      <c r="AF3" s="7"/>
      <c r="AG3" s="7"/>
      <c r="AH3" s="7"/>
      <c r="AI3" s="7"/>
      <c r="AJ3" s="7"/>
      <c r="AK3" s="7"/>
      <c r="AL3" s="7"/>
    </row>
    <row r="4" spans="1:38" ht="18" customHeight="1" x14ac:dyDescent="0.25">
      <c r="W4" s="7"/>
      <c r="X4" s="7"/>
      <c r="Y4" s="7"/>
      <c r="Z4" s="7"/>
      <c r="AA4" s="7"/>
      <c r="AB4" s="7"/>
      <c r="AC4" s="7"/>
      <c r="AD4" s="7"/>
      <c r="AE4" s="7"/>
      <c r="AF4" s="7"/>
      <c r="AG4" s="7"/>
      <c r="AH4" s="7"/>
      <c r="AI4" s="7"/>
      <c r="AJ4" s="7"/>
      <c r="AK4" s="7"/>
      <c r="AL4" s="7"/>
    </row>
    <row r="5" spans="1:38" ht="18" customHeight="1" x14ac:dyDescent="0.25">
      <c r="W5" s="7"/>
      <c r="X5" s="7"/>
      <c r="Y5" s="7"/>
      <c r="Z5" s="7"/>
      <c r="AA5" s="7"/>
      <c r="AB5" s="7"/>
      <c r="AC5" s="7"/>
      <c r="AD5" s="7"/>
      <c r="AE5" s="7"/>
      <c r="AF5" s="7"/>
      <c r="AG5" s="7"/>
      <c r="AH5" s="7"/>
      <c r="AI5" s="7"/>
      <c r="AJ5" s="7"/>
      <c r="AK5" s="7"/>
      <c r="AL5" s="7"/>
    </row>
    <row r="6" spans="1:38" ht="18" customHeight="1" x14ac:dyDescent="0.25">
      <c r="W6" s="7"/>
      <c r="X6" s="7"/>
      <c r="Y6" s="7"/>
      <c r="Z6" s="7"/>
      <c r="AA6" s="7"/>
      <c r="AB6" s="7"/>
      <c r="AC6" s="7"/>
      <c r="AD6" s="7"/>
      <c r="AE6" s="7"/>
      <c r="AF6" s="7"/>
      <c r="AG6" s="7"/>
      <c r="AH6" s="7"/>
      <c r="AI6" s="7"/>
      <c r="AJ6" s="7"/>
      <c r="AK6" s="7"/>
      <c r="AL6" s="7"/>
    </row>
    <row r="7" spans="1:38" ht="18" customHeight="1" x14ac:dyDescent="0.25">
      <c r="W7" s="7"/>
      <c r="X7" s="7"/>
      <c r="Y7" s="7"/>
      <c r="Z7" s="7"/>
      <c r="AA7" s="7"/>
      <c r="AB7" s="7"/>
      <c r="AC7" s="7"/>
      <c r="AD7" s="7"/>
      <c r="AE7" s="7"/>
      <c r="AF7" s="7"/>
      <c r="AG7" s="7"/>
      <c r="AH7" s="7"/>
      <c r="AI7" s="7"/>
      <c r="AJ7" s="7"/>
      <c r="AK7" s="7"/>
      <c r="AL7" s="7"/>
    </row>
    <row r="8" spans="1:38" ht="18" customHeight="1" x14ac:dyDescent="0.25">
      <c r="W8" s="7"/>
      <c r="X8" s="7"/>
      <c r="Y8" s="7"/>
      <c r="Z8" s="7"/>
      <c r="AA8" s="7"/>
      <c r="AB8" s="7"/>
      <c r="AC8" s="7"/>
      <c r="AD8" s="7"/>
      <c r="AE8" s="7"/>
      <c r="AF8" s="7"/>
      <c r="AG8" s="7"/>
      <c r="AH8" s="7"/>
      <c r="AI8" s="7"/>
      <c r="AJ8" s="7"/>
      <c r="AK8" s="7"/>
      <c r="AL8" s="7"/>
    </row>
    <row r="9" spans="1:38" ht="18" customHeight="1" x14ac:dyDescent="0.25">
      <c r="W9" s="7"/>
      <c r="X9" s="7"/>
      <c r="Y9" s="7"/>
      <c r="Z9" s="7"/>
      <c r="AA9" s="7"/>
      <c r="AB9" s="7"/>
      <c r="AC9" s="7"/>
      <c r="AD9" s="7"/>
      <c r="AE9" s="7"/>
      <c r="AF9" s="7"/>
      <c r="AG9" s="7"/>
      <c r="AH9" s="7"/>
      <c r="AI9" s="7"/>
      <c r="AJ9" s="7"/>
      <c r="AK9" s="7"/>
      <c r="AL9" s="7"/>
    </row>
    <row r="10" spans="1:38" ht="18" customHeight="1" x14ac:dyDescent="0.25">
      <c r="W10" s="7"/>
      <c r="X10" s="7"/>
      <c r="Y10" s="7"/>
      <c r="Z10" s="7"/>
      <c r="AA10" s="7"/>
      <c r="AB10" s="7"/>
      <c r="AC10" s="7"/>
      <c r="AD10" s="7"/>
      <c r="AE10" s="7"/>
      <c r="AF10" s="7"/>
      <c r="AG10" s="7"/>
      <c r="AH10" s="7"/>
      <c r="AI10" s="7"/>
      <c r="AJ10" s="7"/>
      <c r="AK10" s="7"/>
      <c r="AL10" s="7"/>
    </row>
    <row r="11" spans="1:38" ht="18" customHeight="1" x14ac:dyDescent="0.25">
      <c r="W11" s="7"/>
      <c r="X11" s="7"/>
      <c r="Y11" s="7"/>
      <c r="Z11" s="7"/>
      <c r="AA11" s="7"/>
      <c r="AB11" s="7"/>
      <c r="AC11" s="7"/>
      <c r="AD11" s="7"/>
      <c r="AE11" s="7"/>
      <c r="AF11" s="7"/>
      <c r="AG11" s="7"/>
      <c r="AH11" s="7"/>
      <c r="AI11" s="7"/>
      <c r="AJ11" s="7"/>
      <c r="AK11" s="7"/>
      <c r="AL11" s="7"/>
    </row>
    <row r="12" spans="1:38" ht="18" customHeight="1" thickBot="1" x14ac:dyDescent="0.3">
      <c r="A12" s="8"/>
      <c r="B12" s="9"/>
      <c r="C12" s="9"/>
      <c r="D12" s="10"/>
      <c r="E12" s="10"/>
      <c r="F12" s="10"/>
      <c r="W12" s="7"/>
      <c r="X12" s="7"/>
      <c r="Y12" s="7"/>
      <c r="Z12" s="7"/>
      <c r="AA12" s="7"/>
      <c r="AB12" s="7"/>
      <c r="AC12" s="7"/>
      <c r="AD12" s="7"/>
      <c r="AE12" s="7"/>
      <c r="AF12" s="7"/>
      <c r="AG12" s="7"/>
      <c r="AH12" s="7"/>
      <c r="AI12" s="7"/>
      <c r="AJ12" s="7"/>
      <c r="AK12" s="7"/>
      <c r="AL12" s="7"/>
    </row>
    <row r="13" spans="1:38" ht="18" customHeight="1" thickBot="1" x14ac:dyDescent="0.35">
      <c r="B13" s="110" t="s">
        <v>3</v>
      </c>
      <c r="C13" s="111"/>
      <c r="D13" s="111"/>
      <c r="E13" s="111"/>
      <c r="F13" s="111"/>
      <c r="G13" s="111"/>
      <c r="H13" s="111"/>
      <c r="I13" s="112"/>
      <c r="J13" s="11"/>
      <c r="K13" s="11"/>
      <c r="L13" s="11"/>
      <c r="M13" s="11"/>
      <c r="N13" s="104" t="s">
        <v>21</v>
      </c>
      <c r="O13" s="105"/>
      <c r="P13" s="105"/>
      <c r="Q13" s="105"/>
      <c r="R13" s="105"/>
      <c r="S13" s="105"/>
      <c r="T13" s="105"/>
      <c r="U13" s="105"/>
      <c r="V13" s="106"/>
      <c r="W13" s="7"/>
      <c r="X13" s="7"/>
      <c r="Y13" s="7"/>
      <c r="Z13" s="7"/>
      <c r="AA13" s="7"/>
      <c r="AB13" s="7"/>
      <c r="AC13" s="7"/>
      <c r="AD13" s="7"/>
      <c r="AE13" s="7"/>
      <c r="AF13" s="7"/>
      <c r="AG13" s="7"/>
      <c r="AH13" s="7"/>
      <c r="AI13" s="7"/>
      <c r="AJ13" s="7"/>
      <c r="AK13" s="7"/>
      <c r="AL13" s="7"/>
    </row>
    <row r="14" spans="1:38" ht="18" customHeight="1" x14ac:dyDescent="0.25">
      <c r="B14" s="113" t="s">
        <v>20</v>
      </c>
      <c r="C14" s="114"/>
      <c r="D14" s="12" t="s">
        <v>29</v>
      </c>
      <c r="E14" s="119" t="s">
        <v>18</v>
      </c>
      <c r="F14" s="119"/>
      <c r="G14" s="119"/>
      <c r="H14" s="119"/>
      <c r="I14" s="1"/>
      <c r="J14" s="13"/>
      <c r="K14" s="13"/>
      <c r="L14" s="13"/>
      <c r="M14" s="13"/>
      <c r="N14" s="98" t="s">
        <v>23</v>
      </c>
      <c r="O14" s="99"/>
      <c r="P14" s="99"/>
      <c r="Q14" s="99"/>
      <c r="R14" s="99"/>
      <c r="S14" s="99"/>
      <c r="T14" s="99"/>
      <c r="U14" s="99"/>
      <c r="V14" s="100"/>
      <c r="W14" s="7"/>
      <c r="X14" s="7"/>
      <c r="Y14" s="14"/>
      <c r="Z14" s="7"/>
      <c r="AA14" s="7"/>
      <c r="AB14" s="7"/>
      <c r="AC14" s="7"/>
      <c r="AD14" s="7"/>
      <c r="AE14" s="7"/>
      <c r="AF14" s="7"/>
      <c r="AG14" s="7"/>
      <c r="AH14" s="7"/>
      <c r="AI14" s="7"/>
      <c r="AJ14" s="7"/>
      <c r="AK14" s="7"/>
      <c r="AL14" s="7"/>
    </row>
    <row r="15" spans="1:38" ht="18" customHeight="1" x14ac:dyDescent="0.25">
      <c r="B15" s="115"/>
      <c r="C15" s="116"/>
      <c r="D15" s="15" t="s">
        <v>30</v>
      </c>
      <c r="E15" s="120" t="s">
        <v>24</v>
      </c>
      <c r="F15" s="120"/>
      <c r="G15" s="120"/>
      <c r="H15" s="120"/>
      <c r="I15" s="2"/>
      <c r="J15" s="13"/>
      <c r="K15" s="13"/>
      <c r="L15" s="13"/>
      <c r="M15" s="13"/>
      <c r="N15" s="98"/>
      <c r="O15" s="99"/>
      <c r="P15" s="99"/>
      <c r="Q15" s="99"/>
      <c r="R15" s="99"/>
      <c r="S15" s="99"/>
      <c r="T15" s="99"/>
      <c r="U15" s="99"/>
      <c r="V15" s="100"/>
      <c r="W15" s="7"/>
      <c r="X15" s="14"/>
      <c r="Y15" s="16">
        <f>I15/(3^(1/2))</f>
        <v>0</v>
      </c>
      <c r="Z15" s="7"/>
      <c r="AA15" s="7"/>
      <c r="AB15" s="7"/>
      <c r="AC15" s="7"/>
      <c r="AD15" s="7"/>
      <c r="AE15" s="7"/>
      <c r="AF15" s="7"/>
      <c r="AG15" s="7"/>
      <c r="AH15" s="7"/>
      <c r="AI15" s="7"/>
      <c r="AJ15" s="7"/>
      <c r="AK15" s="7"/>
      <c r="AL15" s="7"/>
    </row>
    <row r="16" spans="1:38" ht="18" customHeight="1" x14ac:dyDescent="0.25">
      <c r="B16" s="115"/>
      <c r="C16" s="116"/>
      <c r="D16" s="15" t="s">
        <v>31</v>
      </c>
      <c r="E16" s="120" t="s">
        <v>11</v>
      </c>
      <c r="F16" s="120"/>
      <c r="G16" s="120"/>
      <c r="H16" s="120"/>
      <c r="I16" s="2"/>
      <c r="J16" s="13"/>
      <c r="K16" s="13"/>
      <c r="L16" s="13"/>
      <c r="M16" s="13"/>
      <c r="N16" s="98"/>
      <c r="O16" s="99"/>
      <c r="P16" s="99"/>
      <c r="Q16" s="99"/>
      <c r="R16" s="99"/>
      <c r="S16" s="99"/>
      <c r="T16" s="99"/>
      <c r="U16" s="99"/>
      <c r="V16" s="100"/>
      <c r="W16" s="7"/>
      <c r="X16" s="7"/>
      <c r="Y16" s="14"/>
      <c r="Z16" s="7"/>
      <c r="AA16" s="7"/>
      <c r="AB16" s="7"/>
      <c r="AC16" s="7"/>
      <c r="AD16" s="7"/>
      <c r="AE16" s="7"/>
      <c r="AF16" s="7"/>
      <c r="AG16" s="7"/>
      <c r="AH16" s="7"/>
      <c r="AI16" s="7"/>
      <c r="AJ16" s="7"/>
      <c r="AK16" s="7"/>
      <c r="AL16" s="7"/>
    </row>
    <row r="17" spans="2:38" ht="18" customHeight="1" thickBot="1" x14ac:dyDescent="0.3">
      <c r="B17" s="117"/>
      <c r="C17" s="118"/>
      <c r="D17" s="17" t="s">
        <v>32</v>
      </c>
      <c r="E17" s="121" t="s">
        <v>49</v>
      </c>
      <c r="F17" s="121"/>
      <c r="G17" s="121"/>
      <c r="H17" s="121"/>
      <c r="I17" s="3"/>
      <c r="J17" s="13"/>
      <c r="K17" s="13"/>
      <c r="L17" s="13"/>
      <c r="M17" s="13"/>
      <c r="N17" s="98"/>
      <c r="O17" s="99"/>
      <c r="P17" s="99"/>
      <c r="Q17" s="99"/>
      <c r="R17" s="99"/>
      <c r="S17" s="99"/>
      <c r="T17" s="99"/>
      <c r="U17" s="99"/>
      <c r="V17" s="100"/>
      <c r="W17" s="7"/>
      <c r="X17" s="7"/>
      <c r="Y17" s="14"/>
      <c r="Z17" s="7"/>
      <c r="AA17" s="7"/>
      <c r="AB17" s="7"/>
      <c r="AC17" s="7"/>
      <c r="AD17" s="7"/>
      <c r="AE17" s="7"/>
      <c r="AF17" s="7"/>
      <c r="AG17" s="7"/>
      <c r="AH17" s="7"/>
      <c r="AI17" s="7"/>
      <c r="AJ17" s="7"/>
      <c r="AK17" s="7"/>
      <c r="AL17" s="7"/>
    </row>
    <row r="18" spans="2:38" ht="18" customHeight="1" x14ac:dyDescent="0.25">
      <c r="B18" s="122" t="s">
        <v>19</v>
      </c>
      <c r="C18" s="122" t="s">
        <v>22</v>
      </c>
      <c r="D18" s="18" t="s">
        <v>33</v>
      </c>
      <c r="E18" s="125" t="s">
        <v>12</v>
      </c>
      <c r="F18" s="126"/>
      <c r="G18" s="126"/>
      <c r="H18" s="127"/>
      <c r="I18" s="4"/>
      <c r="J18" s="19"/>
      <c r="K18" s="19"/>
      <c r="L18" s="19"/>
      <c r="M18" s="19"/>
      <c r="N18" s="98"/>
      <c r="O18" s="99"/>
      <c r="P18" s="99"/>
      <c r="Q18" s="99"/>
      <c r="R18" s="99"/>
      <c r="S18" s="99"/>
      <c r="T18" s="99"/>
      <c r="U18" s="99"/>
      <c r="V18" s="100"/>
      <c r="W18" s="7"/>
      <c r="X18" s="14"/>
      <c r="Y18" s="16" t="e">
        <f>((I18*1000*SIN(E54)/I15)+(IF(I22=0,0,(I15*I21*1000*SIN(H54)/(I22^2)))))*((I14^2)/(100*(3^(1/2))*I16*1000))</f>
        <v>#DIV/0!</v>
      </c>
      <c r="Z18" s="7"/>
      <c r="AA18" s="7"/>
      <c r="AB18" s="7"/>
      <c r="AC18" s="7"/>
      <c r="AD18" s="7"/>
      <c r="AE18" s="7"/>
      <c r="AF18" s="7"/>
      <c r="AG18" s="7"/>
      <c r="AH18" s="7"/>
      <c r="AI18" s="7"/>
      <c r="AJ18" s="7"/>
      <c r="AK18" s="7"/>
      <c r="AL18" s="7"/>
    </row>
    <row r="19" spans="2:38" ht="18" customHeight="1" x14ac:dyDescent="0.25">
      <c r="B19" s="123"/>
      <c r="C19" s="123"/>
      <c r="D19" s="20" t="s">
        <v>34</v>
      </c>
      <c r="E19" s="128" t="s">
        <v>13</v>
      </c>
      <c r="F19" s="129"/>
      <c r="G19" s="129"/>
      <c r="H19" s="130"/>
      <c r="I19" s="2"/>
      <c r="J19" s="19"/>
      <c r="K19" s="19"/>
      <c r="L19" s="19"/>
      <c r="M19" s="19"/>
      <c r="N19" s="98"/>
      <c r="O19" s="99"/>
      <c r="P19" s="99"/>
      <c r="Q19" s="99"/>
      <c r="R19" s="99"/>
      <c r="S19" s="99"/>
      <c r="T19" s="99"/>
      <c r="U19" s="99"/>
      <c r="V19" s="100"/>
      <c r="W19" s="7"/>
      <c r="X19" s="7"/>
      <c r="Y19" s="14"/>
      <c r="Z19" s="7"/>
      <c r="AA19" s="7"/>
      <c r="AB19" s="7"/>
      <c r="AC19" s="7"/>
      <c r="AD19" s="7"/>
      <c r="AE19" s="7"/>
      <c r="AF19" s="7"/>
      <c r="AG19" s="7"/>
      <c r="AH19" s="7"/>
      <c r="AI19" s="7"/>
      <c r="AJ19" s="7"/>
      <c r="AK19" s="7"/>
      <c r="AL19" s="7"/>
    </row>
    <row r="20" spans="2:38" ht="18" customHeight="1" thickBot="1" x14ac:dyDescent="0.3">
      <c r="B20" s="123"/>
      <c r="C20" s="123"/>
      <c r="D20" s="21" t="s">
        <v>35</v>
      </c>
      <c r="E20" s="131" t="s">
        <v>14</v>
      </c>
      <c r="F20" s="132"/>
      <c r="G20" s="132"/>
      <c r="H20" s="133"/>
      <c r="I20" s="5"/>
      <c r="J20" s="19"/>
      <c r="K20" s="19"/>
      <c r="L20" s="19"/>
      <c r="M20" s="19"/>
      <c r="N20" s="98"/>
      <c r="O20" s="99"/>
      <c r="P20" s="99"/>
      <c r="Q20" s="99"/>
      <c r="R20" s="99"/>
      <c r="S20" s="99"/>
      <c r="T20" s="99"/>
      <c r="U20" s="99"/>
      <c r="V20" s="100"/>
      <c r="W20" s="7"/>
      <c r="X20" s="14"/>
      <c r="Y20" s="16"/>
      <c r="Z20" s="7"/>
      <c r="AA20" s="7"/>
      <c r="AB20" s="7"/>
      <c r="AC20" s="7"/>
      <c r="AD20" s="7"/>
      <c r="AE20" s="7"/>
      <c r="AF20" s="7"/>
      <c r="AG20" s="7"/>
      <c r="AH20" s="7"/>
      <c r="AI20" s="7"/>
      <c r="AJ20" s="7"/>
      <c r="AK20" s="7"/>
      <c r="AL20" s="7"/>
    </row>
    <row r="21" spans="2:38" ht="18" customHeight="1" x14ac:dyDescent="0.25">
      <c r="B21" s="123"/>
      <c r="C21" s="123"/>
      <c r="D21" s="22" t="s">
        <v>36</v>
      </c>
      <c r="E21" s="134" t="s">
        <v>15</v>
      </c>
      <c r="F21" s="135"/>
      <c r="G21" s="135"/>
      <c r="H21" s="136"/>
      <c r="I21" s="1"/>
      <c r="J21" s="19"/>
      <c r="K21" s="19"/>
      <c r="L21" s="19"/>
      <c r="M21" s="19"/>
      <c r="N21" s="98"/>
      <c r="O21" s="99"/>
      <c r="P21" s="99"/>
      <c r="Q21" s="99"/>
      <c r="R21" s="99"/>
      <c r="S21" s="99"/>
      <c r="T21" s="99"/>
      <c r="U21" s="99"/>
      <c r="V21" s="100"/>
      <c r="W21" s="7"/>
      <c r="X21" s="14"/>
      <c r="Y21" s="16" t="e">
        <f>((I18*1000*COS(E54)/I15)+(IF(I22=0,0,(I15*I21*1000*COS(H54)/(I22^2)))))*((I14^2)/(100*(3^(1/2))*I16*1000))</f>
        <v>#DIV/0!</v>
      </c>
      <c r="Z21" s="7"/>
      <c r="AA21" s="7"/>
      <c r="AB21" s="7"/>
      <c r="AC21" s="7"/>
      <c r="AD21" s="7"/>
      <c r="AE21" s="7"/>
      <c r="AF21" s="7"/>
      <c r="AG21" s="7"/>
      <c r="AH21" s="7"/>
      <c r="AI21" s="7"/>
      <c r="AJ21" s="7"/>
      <c r="AK21" s="7"/>
      <c r="AL21" s="7"/>
    </row>
    <row r="22" spans="2:38" ht="18" customHeight="1" x14ac:dyDescent="0.25">
      <c r="B22" s="123"/>
      <c r="C22" s="123"/>
      <c r="D22" s="23" t="s">
        <v>37</v>
      </c>
      <c r="E22" s="137" t="s">
        <v>16</v>
      </c>
      <c r="F22" s="138"/>
      <c r="G22" s="138"/>
      <c r="H22" s="139"/>
      <c r="I22" s="2"/>
      <c r="J22" s="19"/>
      <c r="K22" s="19"/>
      <c r="L22" s="19"/>
      <c r="M22" s="19"/>
      <c r="N22" s="98"/>
      <c r="O22" s="99"/>
      <c r="P22" s="99"/>
      <c r="Q22" s="99"/>
      <c r="R22" s="99"/>
      <c r="S22" s="99"/>
      <c r="T22" s="99"/>
      <c r="U22" s="99"/>
      <c r="V22" s="100"/>
      <c r="W22" s="7"/>
      <c r="X22" s="7"/>
      <c r="Y22" s="7"/>
      <c r="Z22" s="7"/>
      <c r="AA22" s="7"/>
      <c r="AB22" s="7"/>
      <c r="AC22" s="7"/>
      <c r="AD22" s="7"/>
      <c r="AE22" s="7"/>
      <c r="AF22" s="7"/>
      <c r="AG22" s="7"/>
      <c r="AH22" s="7"/>
      <c r="AI22" s="7"/>
      <c r="AJ22" s="7"/>
      <c r="AK22" s="7"/>
      <c r="AL22" s="7"/>
    </row>
    <row r="23" spans="2:38" ht="18" customHeight="1" thickBot="1" x14ac:dyDescent="0.3">
      <c r="B23" s="123"/>
      <c r="C23" s="124"/>
      <c r="D23" s="24" t="s">
        <v>38</v>
      </c>
      <c r="E23" s="107" t="s">
        <v>17</v>
      </c>
      <c r="F23" s="108"/>
      <c r="G23" s="108"/>
      <c r="H23" s="109"/>
      <c r="I23" s="3"/>
      <c r="J23" s="19"/>
      <c r="K23" s="19"/>
      <c r="L23" s="19"/>
      <c r="M23" s="19"/>
      <c r="N23" s="98"/>
      <c r="O23" s="99"/>
      <c r="P23" s="99"/>
      <c r="Q23" s="99"/>
      <c r="R23" s="99"/>
      <c r="S23" s="99"/>
      <c r="T23" s="99"/>
      <c r="U23" s="99"/>
      <c r="V23" s="100"/>
      <c r="W23" s="7"/>
      <c r="X23" s="14"/>
      <c r="Y23" s="14"/>
      <c r="Z23" s="7"/>
      <c r="AA23" s="7"/>
      <c r="AB23" s="7"/>
      <c r="AC23" s="7"/>
      <c r="AD23" s="7"/>
      <c r="AE23" s="7"/>
      <c r="AF23" s="7"/>
      <c r="AG23" s="7"/>
      <c r="AH23" s="7"/>
      <c r="AI23" s="7"/>
      <c r="AJ23" s="7"/>
      <c r="AK23" s="7"/>
      <c r="AL23" s="7"/>
    </row>
    <row r="24" spans="2:38" ht="18" customHeight="1" x14ac:dyDescent="0.25">
      <c r="B24" s="123"/>
      <c r="C24" s="122" t="s">
        <v>27</v>
      </c>
      <c r="D24" s="18" t="s">
        <v>39</v>
      </c>
      <c r="E24" s="125" t="s">
        <v>8</v>
      </c>
      <c r="F24" s="126"/>
      <c r="G24" s="126"/>
      <c r="H24" s="127"/>
      <c r="I24" s="1"/>
      <c r="J24" s="19"/>
      <c r="K24" s="19"/>
      <c r="L24" s="19"/>
      <c r="M24" s="19"/>
      <c r="N24" s="98"/>
      <c r="O24" s="99"/>
      <c r="P24" s="99"/>
      <c r="Q24" s="99"/>
      <c r="R24" s="99"/>
      <c r="S24" s="99"/>
      <c r="T24" s="99"/>
      <c r="U24" s="99"/>
      <c r="V24" s="100"/>
      <c r="W24" s="7"/>
      <c r="X24" s="14"/>
      <c r="Y24" s="16">
        <f>I17/(3^(1/2))</f>
        <v>0</v>
      </c>
      <c r="Z24" s="7"/>
      <c r="AA24" s="7"/>
      <c r="AB24" s="7"/>
      <c r="AC24" s="7"/>
      <c r="AD24" s="7"/>
      <c r="AE24" s="7"/>
      <c r="AF24" s="7"/>
      <c r="AG24" s="7"/>
      <c r="AH24" s="7"/>
      <c r="AI24" s="7"/>
      <c r="AJ24" s="7"/>
      <c r="AK24" s="7"/>
      <c r="AL24" s="7"/>
    </row>
    <row r="25" spans="2:38" ht="18" customHeight="1" thickBot="1" x14ac:dyDescent="0.3">
      <c r="B25" s="123"/>
      <c r="C25" s="123"/>
      <c r="D25" s="20" t="s">
        <v>40</v>
      </c>
      <c r="E25" s="128" t="s">
        <v>4</v>
      </c>
      <c r="F25" s="129"/>
      <c r="G25" s="129"/>
      <c r="H25" s="130"/>
      <c r="I25" s="2"/>
      <c r="J25" s="19"/>
      <c r="K25" s="19"/>
      <c r="L25" s="19"/>
      <c r="M25" s="19"/>
      <c r="N25" s="101"/>
      <c r="O25" s="102"/>
      <c r="P25" s="102"/>
      <c r="Q25" s="102"/>
      <c r="R25" s="102"/>
      <c r="S25" s="102"/>
      <c r="T25" s="102"/>
      <c r="U25" s="102"/>
      <c r="V25" s="103"/>
      <c r="W25" s="7"/>
      <c r="X25" s="14"/>
      <c r="Y25" s="16"/>
      <c r="Z25" s="7"/>
      <c r="AA25" s="7"/>
      <c r="AB25" s="7"/>
      <c r="AC25" s="7"/>
      <c r="AD25" s="7"/>
      <c r="AE25" s="7"/>
      <c r="AF25" s="7"/>
      <c r="AG25" s="7"/>
      <c r="AH25" s="7"/>
      <c r="AI25" s="7"/>
      <c r="AJ25" s="7"/>
      <c r="AK25" s="7"/>
      <c r="AL25" s="7"/>
    </row>
    <row r="26" spans="2:38" ht="18" customHeight="1" thickBot="1" x14ac:dyDescent="0.3">
      <c r="B26" s="123"/>
      <c r="C26" s="123"/>
      <c r="D26" s="21" t="s">
        <v>41</v>
      </c>
      <c r="E26" s="131" t="s">
        <v>0</v>
      </c>
      <c r="F26" s="132"/>
      <c r="G26" s="132"/>
      <c r="H26" s="133"/>
      <c r="I26" s="3"/>
      <c r="J26" s="19"/>
      <c r="K26" s="19"/>
      <c r="L26" s="19"/>
      <c r="M26" s="19"/>
      <c r="N26" s="19"/>
      <c r="O26" s="19"/>
      <c r="P26" s="19"/>
      <c r="Q26" s="19"/>
      <c r="R26" s="19"/>
      <c r="S26" s="19"/>
      <c r="T26" s="19"/>
      <c r="U26" s="19"/>
      <c r="V26" s="19"/>
      <c r="W26" s="7"/>
      <c r="X26" s="14"/>
      <c r="Y26" s="16"/>
      <c r="Z26" s="7"/>
      <c r="AA26" s="7"/>
      <c r="AB26" s="7"/>
      <c r="AC26" s="7"/>
      <c r="AD26" s="7"/>
      <c r="AE26" s="7"/>
      <c r="AF26" s="7"/>
      <c r="AG26" s="7"/>
      <c r="AH26" s="7"/>
      <c r="AI26" s="7"/>
      <c r="AJ26" s="7"/>
      <c r="AK26" s="7"/>
      <c r="AL26" s="7"/>
    </row>
    <row r="27" spans="2:38" ht="18" customHeight="1" thickBot="1" x14ac:dyDescent="0.3">
      <c r="B27" s="123"/>
      <c r="C27" s="123"/>
      <c r="D27" s="22" t="s">
        <v>42</v>
      </c>
      <c r="E27" s="134" t="s">
        <v>9</v>
      </c>
      <c r="F27" s="135"/>
      <c r="G27" s="135"/>
      <c r="H27" s="136"/>
      <c r="I27" s="4"/>
      <c r="J27" s="19"/>
      <c r="K27" s="19"/>
      <c r="L27" s="19"/>
      <c r="M27" s="19"/>
      <c r="N27" s="149" t="s">
        <v>25</v>
      </c>
      <c r="O27" s="150"/>
      <c r="P27" s="150"/>
      <c r="Q27" s="150"/>
      <c r="R27" s="150"/>
      <c r="S27" s="150"/>
      <c r="T27" s="150"/>
      <c r="U27" s="150"/>
      <c r="V27" s="151"/>
      <c r="W27" s="7"/>
      <c r="X27" s="7"/>
      <c r="Y27" s="7"/>
      <c r="Z27" s="7"/>
      <c r="AA27" s="7"/>
      <c r="AB27" s="7"/>
      <c r="AC27" s="7"/>
      <c r="AD27" s="7"/>
      <c r="AE27" s="7"/>
      <c r="AF27" s="7"/>
      <c r="AG27" s="7"/>
      <c r="AH27" s="7"/>
      <c r="AI27" s="7"/>
      <c r="AJ27" s="7"/>
      <c r="AK27" s="7"/>
      <c r="AL27" s="7"/>
    </row>
    <row r="28" spans="2:38" ht="18" customHeight="1" x14ac:dyDescent="0.25">
      <c r="B28" s="123"/>
      <c r="C28" s="123"/>
      <c r="D28" s="23" t="s">
        <v>43</v>
      </c>
      <c r="E28" s="137" t="s">
        <v>5</v>
      </c>
      <c r="F28" s="138"/>
      <c r="G28" s="138"/>
      <c r="H28" s="139"/>
      <c r="I28" s="2"/>
      <c r="J28" s="19"/>
      <c r="K28" s="19"/>
      <c r="L28" s="19"/>
      <c r="M28" s="19"/>
      <c r="N28" s="156" t="s">
        <v>50</v>
      </c>
      <c r="O28" s="157"/>
      <c r="P28" s="157"/>
      <c r="Q28" s="157"/>
      <c r="R28" s="157"/>
      <c r="S28" s="157"/>
      <c r="T28" s="157"/>
      <c r="U28" s="157"/>
      <c r="V28" s="158"/>
      <c r="W28" s="7"/>
      <c r="X28" s="14"/>
      <c r="Y28" s="16" t="e">
        <f>((I24*1000*SIN(E58)/((3^(1/2))*I17))+(IF(I28=0,0,(I17*I27*1000*SIN(H58)/((3^(1/2))*(I28^2)))))+(IF(I30=0,0,(I17*I31*SIN(E62)/I30)))+(I18*1000*SIN(E54)/((3^(1/2))*I17))+(IF(I22=0,0,(I17*I21*1000*SIN(H54)/((3^(1/2))*(I22^2))))))*((I14^2)/(100*I16*1000))</f>
        <v>#DIV/0!</v>
      </c>
      <c r="Z28" s="7"/>
      <c r="AA28" s="7"/>
      <c r="AB28" s="7"/>
      <c r="AC28" s="7"/>
      <c r="AD28" s="7"/>
      <c r="AE28" s="7"/>
      <c r="AF28" s="7"/>
      <c r="AG28" s="7"/>
      <c r="AH28" s="7"/>
      <c r="AI28" s="7"/>
      <c r="AJ28" s="7"/>
      <c r="AK28" s="7"/>
      <c r="AL28" s="7"/>
    </row>
    <row r="29" spans="2:38" ht="18" customHeight="1" thickBot="1" x14ac:dyDescent="0.3">
      <c r="B29" s="123"/>
      <c r="C29" s="123"/>
      <c r="D29" s="24" t="s">
        <v>44</v>
      </c>
      <c r="E29" s="107" t="s">
        <v>1</v>
      </c>
      <c r="F29" s="108"/>
      <c r="G29" s="108"/>
      <c r="H29" s="109"/>
      <c r="I29" s="5"/>
      <c r="J29" s="19"/>
      <c r="K29" s="19"/>
      <c r="L29" s="19"/>
      <c r="M29" s="19"/>
      <c r="N29" s="159"/>
      <c r="O29" s="160"/>
      <c r="P29" s="160"/>
      <c r="Q29" s="160"/>
      <c r="R29" s="160"/>
      <c r="S29" s="160"/>
      <c r="T29" s="160"/>
      <c r="U29" s="160"/>
      <c r="V29" s="161"/>
      <c r="W29" s="7"/>
      <c r="X29" s="14"/>
      <c r="Y29" s="16"/>
      <c r="Z29" s="7"/>
      <c r="AA29" s="7"/>
      <c r="AB29" s="7"/>
      <c r="AC29" s="7"/>
      <c r="AD29" s="7"/>
      <c r="AE29" s="7"/>
      <c r="AF29" s="7"/>
      <c r="AG29" s="7"/>
      <c r="AH29" s="7"/>
      <c r="AI29" s="7"/>
      <c r="AJ29" s="7"/>
      <c r="AK29" s="7"/>
      <c r="AL29" s="7"/>
    </row>
    <row r="30" spans="2:38" ht="18" customHeight="1" thickBot="1" x14ac:dyDescent="0.3">
      <c r="B30" s="123"/>
      <c r="C30" s="123"/>
      <c r="D30" s="25" t="s">
        <v>45</v>
      </c>
      <c r="E30" s="140" t="s">
        <v>6</v>
      </c>
      <c r="F30" s="141"/>
      <c r="G30" s="141"/>
      <c r="H30" s="142"/>
      <c r="I30" s="1"/>
      <c r="J30" s="19"/>
      <c r="K30" s="19"/>
      <c r="L30" s="19"/>
      <c r="M30" s="19"/>
      <c r="N30" s="152" t="s">
        <v>51</v>
      </c>
      <c r="O30" s="153"/>
      <c r="P30" s="153"/>
      <c r="Q30" s="153"/>
      <c r="R30" s="153"/>
      <c r="S30" s="153"/>
      <c r="T30" s="153"/>
      <c r="U30" s="153"/>
      <c r="V30" s="154"/>
      <c r="W30" s="7"/>
      <c r="X30" s="7"/>
      <c r="Y30" s="26"/>
      <c r="Z30" s="7"/>
      <c r="AA30" s="7"/>
      <c r="AB30" s="7"/>
      <c r="AC30" s="7"/>
      <c r="AD30" s="7"/>
      <c r="AE30" s="7"/>
      <c r="AF30" s="7"/>
      <c r="AG30" s="7"/>
      <c r="AH30" s="7"/>
      <c r="AI30" s="7"/>
      <c r="AJ30" s="7"/>
      <c r="AK30" s="7"/>
      <c r="AL30" s="7"/>
    </row>
    <row r="31" spans="2:38" ht="18" customHeight="1" x14ac:dyDescent="0.25">
      <c r="B31" s="123"/>
      <c r="C31" s="123"/>
      <c r="D31" s="27" t="s">
        <v>46</v>
      </c>
      <c r="E31" s="143" t="s">
        <v>7</v>
      </c>
      <c r="F31" s="144"/>
      <c r="G31" s="144"/>
      <c r="H31" s="145"/>
      <c r="I31" s="2"/>
      <c r="J31" s="19"/>
      <c r="K31" s="19"/>
      <c r="L31" s="19"/>
      <c r="M31" s="19"/>
      <c r="N31" s="155"/>
      <c r="O31" s="155"/>
      <c r="P31" s="155"/>
      <c r="Q31" s="155"/>
      <c r="R31" s="155"/>
      <c r="S31" s="155"/>
      <c r="T31" s="155"/>
      <c r="U31" s="155"/>
      <c r="V31" s="155"/>
      <c r="W31" s="7"/>
      <c r="X31" s="7"/>
      <c r="Y31" s="26"/>
      <c r="Z31" s="7"/>
      <c r="AA31" s="7"/>
      <c r="AB31" s="7"/>
      <c r="AC31" s="7"/>
      <c r="AD31" s="7"/>
      <c r="AE31" s="7"/>
      <c r="AF31" s="7"/>
      <c r="AG31" s="7"/>
      <c r="AH31" s="7"/>
      <c r="AI31" s="7"/>
      <c r="AJ31" s="7"/>
      <c r="AK31" s="7"/>
      <c r="AL31" s="7"/>
    </row>
    <row r="32" spans="2:38" ht="18" customHeight="1" thickBot="1" x14ac:dyDescent="0.3">
      <c r="B32" s="124"/>
      <c r="C32" s="124"/>
      <c r="D32" s="29" t="s">
        <v>47</v>
      </c>
      <c r="E32" s="146" t="s">
        <v>2</v>
      </c>
      <c r="F32" s="147"/>
      <c r="G32" s="147"/>
      <c r="H32" s="148"/>
      <c r="I32" s="3"/>
      <c r="J32" s="19"/>
      <c r="K32" s="19"/>
      <c r="L32" s="19"/>
      <c r="M32" s="19"/>
      <c r="N32" s="30"/>
      <c r="O32" s="30"/>
      <c r="P32" s="30"/>
      <c r="Q32" s="30"/>
      <c r="R32" s="30"/>
      <c r="S32" s="30"/>
      <c r="T32" s="30"/>
      <c r="U32" s="30"/>
      <c r="V32" s="19"/>
      <c r="W32" s="7"/>
      <c r="X32" s="14"/>
      <c r="Y32" s="16" t="e">
        <f>((I24*1000*COS(E58)/((3^(1/2))*I17))+(IF(I28=0,0,(I17*I27*1000*COS(H58)/((3^(1/2))*(I28^2)))))+(IF(I30=0,0,(I17*I31*COS(E62)/I30)))+(I18*1000*COS(E54)/((3^(1/2))*I17))+(IF(I22=0,0,(I17*I21*1000*COS(H54)/((3^(1/2))*(I22^2))))))*((I14^2)/(100*I16*1000))</f>
        <v>#DIV/0!</v>
      </c>
      <c r="Z32" s="7"/>
      <c r="AA32" s="7"/>
      <c r="AB32" s="7"/>
      <c r="AC32" s="7"/>
      <c r="AD32" s="7"/>
      <c r="AE32" s="7"/>
      <c r="AF32" s="7"/>
      <c r="AG32" s="7"/>
      <c r="AH32" s="7"/>
      <c r="AI32" s="7"/>
      <c r="AJ32" s="7"/>
      <c r="AK32" s="7"/>
      <c r="AL32" s="7"/>
    </row>
    <row r="33" spans="1:38" ht="18" hidden="1" customHeight="1" x14ac:dyDescent="0.25">
      <c r="B33" s="31"/>
      <c r="C33" s="31"/>
      <c r="E33" s="32"/>
      <c r="F33" s="33"/>
      <c r="G33" s="32"/>
      <c r="H33" s="32"/>
      <c r="I33" s="34"/>
      <c r="N33" s="30"/>
      <c r="O33" s="30"/>
      <c r="P33" s="30"/>
      <c r="Q33" s="30"/>
      <c r="R33" s="30"/>
      <c r="S33" s="30"/>
      <c r="T33" s="30"/>
      <c r="U33" s="30"/>
      <c r="W33" s="7"/>
      <c r="X33" s="7"/>
      <c r="Y33" s="7"/>
      <c r="Z33" s="7"/>
      <c r="AA33" s="7"/>
      <c r="AB33" s="7"/>
      <c r="AC33" s="7"/>
      <c r="AD33" s="7"/>
      <c r="AE33" s="7"/>
      <c r="AF33" s="7"/>
      <c r="AG33" s="7"/>
      <c r="AH33" s="7"/>
      <c r="AI33" s="7"/>
      <c r="AJ33" s="7"/>
      <c r="AK33" s="7"/>
      <c r="AL33" s="7"/>
    </row>
    <row r="34" spans="1:38" ht="18" hidden="1" customHeight="1" x14ac:dyDescent="0.25">
      <c r="B34" s="31"/>
      <c r="C34" s="31"/>
      <c r="E34" s="32"/>
      <c r="F34" s="33"/>
      <c r="G34" s="32"/>
      <c r="H34" s="32"/>
      <c r="I34" s="34"/>
      <c r="N34" s="30"/>
      <c r="O34" s="30"/>
      <c r="P34" s="30"/>
      <c r="Q34" s="30"/>
      <c r="R34" s="30"/>
      <c r="S34" s="30"/>
      <c r="T34" s="30"/>
      <c r="U34" s="30"/>
      <c r="W34" s="7"/>
      <c r="X34" s="7"/>
      <c r="Y34" s="7"/>
      <c r="Z34" s="7"/>
      <c r="AA34" s="7"/>
      <c r="AB34" s="7"/>
      <c r="AC34" s="7"/>
      <c r="AD34" s="7"/>
      <c r="AE34" s="7"/>
      <c r="AF34" s="7"/>
      <c r="AG34" s="7"/>
      <c r="AH34" s="7"/>
      <c r="AI34" s="7"/>
      <c r="AJ34" s="7"/>
      <c r="AK34" s="7"/>
      <c r="AL34" s="7"/>
    </row>
    <row r="35" spans="1:38" ht="18" hidden="1" customHeight="1" x14ac:dyDescent="0.25">
      <c r="B35" s="31"/>
      <c r="C35" s="31"/>
      <c r="E35" s="32"/>
      <c r="F35" s="33"/>
      <c r="G35" s="32"/>
      <c r="H35" s="32"/>
      <c r="I35" s="34"/>
      <c r="N35" s="30"/>
      <c r="O35" s="30"/>
      <c r="P35" s="30"/>
      <c r="Q35" s="30"/>
      <c r="R35" s="30"/>
      <c r="S35" s="30"/>
      <c r="T35" s="30"/>
      <c r="U35" s="30"/>
      <c r="W35" s="7"/>
      <c r="X35" s="7"/>
      <c r="Y35" s="7"/>
      <c r="Z35" s="7"/>
      <c r="AA35" s="7"/>
      <c r="AB35" s="7"/>
      <c r="AC35" s="7"/>
      <c r="AD35" s="7"/>
      <c r="AE35" s="7"/>
      <c r="AF35" s="7"/>
      <c r="AG35" s="7"/>
      <c r="AH35" s="7"/>
      <c r="AI35" s="7"/>
      <c r="AJ35" s="7"/>
      <c r="AK35" s="7"/>
      <c r="AL35" s="7"/>
    </row>
    <row r="36" spans="1:38" ht="18" hidden="1" customHeight="1" x14ac:dyDescent="0.25">
      <c r="B36" s="31"/>
      <c r="C36" s="31"/>
      <c r="E36" s="32"/>
      <c r="F36" s="33"/>
      <c r="G36" s="32"/>
      <c r="H36" s="32"/>
      <c r="I36" s="34"/>
      <c r="N36" s="30"/>
      <c r="O36" s="30"/>
      <c r="P36" s="30"/>
      <c r="Q36" s="30"/>
      <c r="R36" s="30"/>
      <c r="S36" s="30"/>
      <c r="T36" s="30"/>
      <c r="U36" s="30"/>
      <c r="W36" s="7"/>
      <c r="X36" s="7"/>
      <c r="Y36" s="7"/>
      <c r="Z36" s="7"/>
      <c r="AA36" s="7"/>
      <c r="AB36" s="7"/>
      <c r="AC36" s="7"/>
      <c r="AD36" s="7"/>
      <c r="AE36" s="7"/>
      <c r="AF36" s="7"/>
      <c r="AG36" s="7"/>
      <c r="AH36" s="7"/>
      <c r="AI36" s="7"/>
      <c r="AJ36" s="7"/>
      <c r="AK36" s="7"/>
      <c r="AL36" s="7"/>
    </row>
    <row r="37" spans="1:38" ht="18" customHeight="1" thickBot="1" x14ac:dyDescent="0.3">
      <c r="B37" s="31"/>
      <c r="C37" s="31"/>
      <c r="E37" s="32"/>
      <c r="F37" s="33"/>
      <c r="G37" s="32"/>
      <c r="H37" s="32"/>
      <c r="I37" s="34"/>
      <c r="N37" s="30"/>
      <c r="O37" s="30"/>
      <c r="P37" s="30"/>
      <c r="Q37" s="30"/>
      <c r="R37" s="30"/>
      <c r="S37" s="30"/>
      <c r="T37" s="30"/>
      <c r="U37" s="30"/>
      <c r="W37" s="7"/>
      <c r="X37" s="7"/>
      <c r="Y37" s="7"/>
      <c r="Z37" s="7"/>
      <c r="AA37" s="7"/>
      <c r="AB37" s="7"/>
      <c r="AC37" s="7"/>
      <c r="AD37" s="7"/>
      <c r="AE37" s="7"/>
      <c r="AF37" s="7"/>
      <c r="AG37" s="7"/>
      <c r="AH37" s="7"/>
      <c r="AI37" s="7"/>
      <c r="AJ37" s="7"/>
      <c r="AK37" s="7"/>
      <c r="AL37" s="7"/>
    </row>
    <row r="38" spans="1:38" ht="18" customHeight="1" thickBot="1" x14ac:dyDescent="0.3">
      <c r="B38" s="31"/>
      <c r="C38" s="31"/>
      <c r="D38" s="35"/>
      <c r="E38" s="163" t="s">
        <v>26</v>
      </c>
      <c r="F38" s="164"/>
      <c r="G38" s="164"/>
      <c r="H38" s="36" t="s">
        <v>28</v>
      </c>
      <c r="I38" s="37" t="e">
        <f>(-H44+((H44^2)-4*H43*H45)^(1/2))/(2*H43)</f>
        <v>#DIV/0!</v>
      </c>
      <c r="L38" s="38"/>
      <c r="N38" s="30"/>
      <c r="O38" s="30"/>
      <c r="P38" s="30"/>
      <c r="Q38" s="30"/>
      <c r="R38" s="30"/>
      <c r="S38" s="30"/>
      <c r="T38" s="30"/>
      <c r="U38" s="30"/>
      <c r="V38" s="30"/>
    </row>
    <row r="39" spans="1:38" ht="18" customHeight="1" x14ac:dyDescent="0.25">
      <c r="B39" s="31"/>
      <c r="C39" s="31"/>
      <c r="E39" s="32"/>
      <c r="F39" s="33"/>
      <c r="G39" s="32"/>
      <c r="H39" s="32"/>
      <c r="I39" s="34"/>
      <c r="W39" s="7"/>
      <c r="X39" s="7"/>
      <c r="Y39" s="7"/>
      <c r="Z39" s="7"/>
      <c r="AA39" s="7"/>
      <c r="AB39" s="7"/>
      <c r="AC39" s="7"/>
      <c r="AD39" s="7"/>
      <c r="AE39" s="7"/>
      <c r="AF39" s="7"/>
      <c r="AG39" s="7"/>
      <c r="AH39" s="7"/>
      <c r="AI39" s="7"/>
      <c r="AJ39" s="7"/>
      <c r="AK39" s="7"/>
      <c r="AL39" s="7"/>
    </row>
    <row r="40" spans="1:38" ht="18" customHeight="1" x14ac:dyDescent="0.25">
      <c r="A40" s="7"/>
      <c r="B40" s="39"/>
      <c r="C40" s="39"/>
      <c r="D40" s="7"/>
      <c r="E40" s="40"/>
      <c r="F40" s="41"/>
      <c r="G40" s="40"/>
      <c r="H40" s="40"/>
      <c r="I40" s="42"/>
      <c r="J40" s="7"/>
      <c r="K40" s="7"/>
      <c r="L40" s="26"/>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1:38" ht="18" customHeight="1" x14ac:dyDescent="0.25">
      <c r="A41" s="7"/>
      <c r="B41" s="39"/>
      <c r="C41" s="39"/>
      <c r="D41" s="7"/>
      <c r="E41" s="40"/>
      <c r="F41" s="41"/>
      <c r="G41" s="40"/>
      <c r="H41" s="40"/>
      <c r="I41" s="42"/>
      <c r="J41" s="7"/>
      <c r="K41" s="43"/>
      <c r="L41" s="43"/>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8" customHeight="1" x14ac:dyDescent="0.25">
      <c r="A42" s="7"/>
      <c r="B42" s="39"/>
      <c r="C42" s="39"/>
      <c r="D42" s="7"/>
      <c r="E42" s="40"/>
      <c r="F42" s="40"/>
      <c r="G42" s="40"/>
      <c r="H42" s="40"/>
      <c r="I42" s="43"/>
      <c r="J42" s="43"/>
      <c r="K42" s="44"/>
      <c r="L42" s="44"/>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8" customHeight="1" x14ac:dyDescent="0.25">
      <c r="A43" s="7"/>
      <c r="B43" s="39"/>
      <c r="C43" s="39"/>
      <c r="D43" s="43"/>
      <c r="E43" s="43"/>
      <c r="F43" s="43"/>
      <c r="G43" s="43"/>
      <c r="H43" s="45" t="e">
        <f>Y28^2-Y18^2+Y32^2-Y21^2</f>
        <v>#DIV/0!</v>
      </c>
      <c r="I43" s="44"/>
      <c r="J43" s="44"/>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8" ht="18" customHeight="1" x14ac:dyDescent="0.25">
      <c r="A44" s="7"/>
      <c r="B44" s="39"/>
      <c r="C44" s="39"/>
      <c r="D44" s="44"/>
      <c r="E44" s="44"/>
      <c r="F44" s="44"/>
      <c r="G44" s="44"/>
      <c r="H44" s="14" t="e">
        <f>2*Y24*Y28-2*Y15*Y18</f>
        <v>#DIV/0!</v>
      </c>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1:38" ht="18" customHeight="1" x14ac:dyDescent="0.25">
      <c r="A45" s="7"/>
      <c r="B45" s="39"/>
      <c r="C45" s="39"/>
      <c r="D45" s="7"/>
      <c r="E45" s="7"/>
      <c r="F45" s="7"/>
      <c r="G45" s="7"/>
      <c r="H45" s="46">
        <f>Y24^2-Y15^2</f>
        <v>0</v>
      </c>
      <c r="I45" s="42"/>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1:38" ht="18" hidden="1" customHeight="1" x14ac:dyDescent="0.25">
      <c r="A46" s="7"/>
      <c r="B46" s="39"/>
      <c r="C46" s="39"/>
      <c r="D46" s="7"/>
      <c r="E46" s="40"/>
      <c r="F46" s="40"/>
      <c r="G46" s="40"/>
      <c r="H46" s="40"/>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ht="18" hidden="1" customHeight="1" x14ac:dyDescent="0.25">
      <c r="A47" s="7"/>
      <c r="B47" s="47"/>
      <c r="C47" s="39"/>
      <c r="D47" s="7"/>
      <c r="E47" s="7"/>
      <c r="F47" s="7"/>
      <c r="G47" s="7"/>
      <c r="H47" s="7"/>
      <c r="I47" s="7"/>
      <c r="J47" s="7"/>
      <c r="K47" s="7"/>
      <c r="L47" s="7"/>
      <c r="M47" s="43"/>
      <c r="N47" s="7"/>
      <c r="O47" s="7"/>
      <c r="P47" s="7"/>
      <c r="Q47" s="7"/>
      <c r="R47" s="7"/>
      <c r="S47" s="7"/>
      <c r="T47" s="7"/>
      <c r="U47" s="7"/>
      <c r="V47" s="7"/>
      <c r="W47" s="7"/>
      <c r="X47" s="7"/>
      <c r="Y47" s="7"/>
      <c r="Z47" s="7"/>
      <c r="AA47" s="7"/>
      <c r="AB47" s="7"/>
      <c r="AC47" s="7"/>
      <c r="AD47" s="7"/>
      <c r="AE47" s="7"/>
      <c r="AF47" s="7"/>
      <c r="AG47" s="7"/>
      <c r="AH47" s="7"/>
      <c r="AI47" s="7"/>
      <c r="AJ47" s="7"/>
      <c r="AK47" s="7"/>
      <c r="AL47" s="7"/>
    </row>
    <row r="48" spans="1:38" ht="18" hidden="1" customHeight="1" x14ac:dyDescent="0.25">
      <c r="A48" s="7"/>
      <c r="B48" s="48"/>
      <c r="C48" s="39"/>
      <c r="D48" s="7"/>
      <c r="E48" s="7"/>
      <c r="F48" s="7"/>
      <c r="G48" s="7"/>
      <c r="H48" s="26"/>
      <c r="I48" s="42"/>
      <c r="J48" s="7"/>
      <c r="K48" s="7"/>
      <c r="L48" s="7"/>
      <c r="M48" s="44"/>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8" hidden="1" customHeight="1" x14ac:dyDescent="0.25">
      <c r="A49" s="7"/>
      <c r="B49" s="7"/>
      <c r="C49" s="7"/>
      <c r="D49" s="7"/>
      <c r="E49" s="40"/>
      <c r="F49" s="40"/>
      <c r="G49" s="40"/>
      <c r="H49" s="40"/>
      <c r="I49" s="49"/>
      <c r="J49" s="49"/>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8" hidden="1" customHeight="1" x14ac:dyDescent="0.25">
      <c r="A50" s="7"/>
      <c r="B50" s="49"/>
      <c r="C50" s="49"/>
      <c r="D50" s="49"/>
      <c r="E50" s="49"/>
      <c r="F50" s="49"/>
      <c r="G50" s="49"/>
      <c r="H50" s="49"/>
      <c r="I50" s="44"/>
      <c r="J50" s="44"/>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18" hidden="1" customHeight="1" x14ac:dyDescent="0.25">
      <c r="A51" s="7"/>
      <c r="B51" s="44"/>
      <c r="C51" s="44"/>
      <c r="D51" s="44"/>
      <c r="E51" s="44"/>
      <c r="F51" s="44"/>
      <c r="G51" s="44"/>
      <c r="H51" s="44"/>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1:38" ht="18"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ht="18" customHeight="1" x14ac:dyDescent="0.25">
      <c r="A53" s="7"/>
      <c r="B53" s="7"/>
      <c r="C53" s="7"/>
      <c r="D53" s="7"/>
      <c r="E53" s="7"/>
      <c r="F53" s="7"/>
      <c r="G53" s="50" t="s">
        <v>10</v>
      </c>
      <c r="H53" s="7"/>
      <c r="I53" s="7"/>
      <c r="J53" s="7"/>
      <c r="K53" s="7"/>
      <c r="L53" s="7"/>
      <c r="M53" s="51"/>
      <c r="N53" s="51"/>
      <c r="O53" s="51"/>
      <c r="P53" s="51"/>
      <c r="Q53" s="7"/>
      <c r="R53" s="7"/>
      <c r="S53" s="7"/>
      <c r="T53" s="7"/>
      <c r="U53" s="7"/>
      <c r="V53" s="7"/>
      <c r="W53" s="7"/>
      <c r="X53" s="7"/>
      <c r="Y53" s="7"/>
      <c r="Z53" s="7"/>
      <c r="AA53" s="7"/>
      <c r="AB53" s="7"/>
      <c r="AC53" s="7"/>
      <c r="AD53" s="7"/>
      <c r="AE53" s="7"/>
      <c r="AF53" s="7"/>
      <c r="AG53" s="7"/>
      <c r="AH53" s="7"/>
      <c r="AI53" s="7"/>
      <c r="AJ53" s="7"/>
      <c r="AK53" s="7"/>
      <c r="AL53" s="7"/>
    </row>
    <row r="54" spans="1:38" ht="18" customHeight="1" x14ac:dyDescent="0.25">
      <c r="A54" s="7"/>
      <c r="B54" s="7"/>
      <c r="C54" s="7"/>
      <c r="D54" s="162"/>
      <c r="E54" s="16">
        <f>ACOS(I20)</f>
        <v>1.5707963267948966</v>
      </c>
      <c r="F54" s="7"/>
      <c r="G54" s="162"/>
      <c r="H54" s="16">
        <f>ACOS(I23)</f>
        <v>1.5707963267948966</v>
      </c>
      <c r="I54" s="7"/>
      <c r="J54" s="7"/>
      <c r="K54" s="7"/>
      <c r="L54" s="7"/>
      <c r="M54" s="7"/>
      <c r="N54" s="7"/>
      <c r="O54" s="7"/>
      <c r="P54" s="7"/>
      <c r="Q54" s="51"/>
      <c r="R54" s="51"/>
      <c r="S54" s="51"/>
      <c r="T54" s="7"/>
      <c r="U54" s="7"/>
      <c r="V54" s="7"/>
      <c r="W54" s="7"/>
      <c r="X54" s="7"/>
      <c r="Y54" s="7"/>
      <c r="Z54" s="7"/>
      <c r="AA54" s="7"/>
      <c r="AB54" s="7"/>
      <c r="AC54" s="7"/>
      <c r="AD54" s="7"/>
      <c r="AE54" s="7"/>
      <c r="AF54" s="7"/>
      <c r="AG54" s="7"/>
      <c r="AH54" s="7"/>
      <c r="AI54" s="7"/>
      <c r="AJ54" s="7"/>
      <c r="AK54" s="7"/>
      <c r="AL54" s="7"/>
    </row>
    <row r="55" spans="1:38" ht="18" customHeight="1" x14ac:dyDescent="0.25">
      <c r="A55" s="7"/>
      <c r="B55" s="7"/>
      <c r="C55" s="7"/>
      <c r="D55" s="162"/>
      <c r="E55" s="52">
        <f>DEGREES(E54)</f>
        <v>90</v>
      </c>
      <c r="F55" s="7"/>
      <c r="G55" s="162"/>
      <c r="H55" s="52">
        <f>DEGREES(H54)</f>
        <v>90</v>
      </c>
      <c r="I55" s="51"/>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row>
    <row r="56" spans="1:38" ht="18" customHeight="1" x14ac:dyDescent="0.25">
      <c r="A56" s="51"/>
      <c r="B56" s="51"/>
      <c r="C56" s="51"/>
      <c r="D56" s="51"/>
      <c r="E56" s="51"/>
      <c r="F56" s="51"/>
      <c r="G56" s="51"/>
      <c r="H56" s="51"/>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row>
    <row r="57" spans="1:38" ht="18" customHeight="1" x14ac:dyDescent="0.25">
      <c r="A57" s="7"/>
      <c r="B57" s="7"/>
      <c r="C57" s="7"/>
      <c r="D57" s="7"/>
      <c r="E57" s="7"/>
      <c r="F57" s="7"/>
      <c r="G57" s="50" t="s">
        <v>10</v>
      </c>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1:38" ht="18" customHeight="1" x14ac:dyDescent="0.25">
      <c r="A58" s="7"/>
      <c r="B58" s="7"/>
      <c r="C58" s="7"/>
      <c r="D58" s="162"/>
      <c r="E58" s="46">
        <f>ACOS(I26)</f>
        <v>1.5707963267948966</v>
      </c>
      <c r="F58" s="7"/>
      <c r="G58" s="162"/>
      <c r="H58" s="16">
        <f>ACOS(I29)</f>
        <v>1.5707963267948966</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18" customHeight="1" x14ac:dyDescent="0.25">
      <c r="A59" s="7"/>
      <c r="B59" s="7"/>
      <c r="C59" s="7"/>
      <c r="D59" s="162"/>
      <c r="E59" s="53">
        <f>DEGREES(E58)</f>
        <v>90</v>
      </c>
      <c r="F59" s="7"/>
      <c r="G59" s="162"/>
      <c r="H59" s="53">
        <f>DEGREES(H58)</f>
        <v>90</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ht="18"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row>
    <row r="61" spans="1:38" ht="18"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row>
    <row r="62" spans="1:38" ht="18" customHeight="1" x14ac:dyDescent="0.25">
      <c r="A62" s="7"/>
      <c r="B62" s="7"/>
      <c r="C62" s="7"/>
      <c r="D62" s="162"/>
      <c r="E62" s="46">
        <f>ACOS(I32)</f>
        <v>1.5707963267948966</v>
      </c>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ht="18" customHeight="1" x14ac:dyDescent="0.25">
      <c r="A63" s="7"/>
      <c r="B63" s="7"/>
      <c r="C63" s="7"/>
      <c r="D63" s="162"/>
      <c r="E63" s="53">
        <f>DEGREES(E62)</f>
        <v>90</v>
      </c>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row>
    <row r="64" spans="1:38" ht="18"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ht="18"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row>
    <row r="66" spans="1:38" ht="18"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row>
    <row r="67" spans="1:38" ht="18"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row>
    <row r="68" spans="1:38" ht="18"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row>
    <row r="69" spans="1:38" ht="18"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row>
    <row r="70" spans="1:38" ht="18"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row>
    <row r="71" spans="1:38" ht="18"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row>
    <row r="72" spans="1:38" ht="18"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row>
    <row r="73" spans="1:38" ht="18"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row>
    <row r="74" spans="1:38" ht="18"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row>
    <row r="75" spans="1:38" ht="18"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row>
    <row r="76" spans="1:38" ht="18"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row>
    <row r="77" spans="1:38" ht="18"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row>
    <row r="78" spans="1:38" ht="18"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row r="79" spans="1:38" ht="18"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row>
    <row r="80" spans="1:38" ht="18"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row>
    <row r="81" spans="1:38" ht="18"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row>
    <row r="82" spans="1:38" ht="18"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row>
    <row r="83" spans="1:38" ht="18"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row>
    <row r="84" spans="1:38" ht="18"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row>
    <row r="85" spans="1:38" ht="18"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row>
    <row r="86" spans="1:38" ht="18"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8" ht="18"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spans="1:38" ht="18"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8" ht="18"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spans="1:38" ht="18"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spans="1:38" ht="18"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38" ht="18"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38" ht="18"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38" ht="18"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38" ht="18"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38" ht="18"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ht="18"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ht="18"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ht="18"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ht="18"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ht="18"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ht="18"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ht="18"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ht="18"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ht="18"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ht="18"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ht="18"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ht="18"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ht="18"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ht="18"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ht="18"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ht="18"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ht="18"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ht="18"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ht="18"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ht="18"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ht="18"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ht="18"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ht="18"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ht="18"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ht="18"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ht="18"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ht="18"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ht="18"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ht="18"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ht="18"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ht="18"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ht="18"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ht="18"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ht="18"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ht="18"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ht="18"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ht="18"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ht="18"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ht="18"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ht="18"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ht="18"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ht="18"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ht="18"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ht="18"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ht="18"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ht="18"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ht="18"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ht="18"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ht="18"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ht="18"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ht="18"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ht="18"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ht="18"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ht="18"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ht="18"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ht="18"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ht="18"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ht="18"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ht="18"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ht="18"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ht="18"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ht="18"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ht="18"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ht="18"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ht="18"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ht="18"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ht="18"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ht="18"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ht="18"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ht="18"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ht="18"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ht="18"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ht="18"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ht="18"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ht="18"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ht="18"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ht="18"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ht="18"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ht="18"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ht="18"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ht="18"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ht="18"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ht="18"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sheetData>
  <sheetProtection sheet="1" objects="1" scenarios="1" selectLockedCells="1"/>
  <mergeCells count="36">
    <mergeCell ref="N27:V27"/>
    <mergeCell ref="N30:V30"/>
    <mergeCell ref="N31:V31"/>
    <mergeCell ref="N28:V29"/>
    <mergeCell ref="D62:D63"/>
    <mergeCell ref="D54:D55"/>
    <mergeCell ref="G54:G55"/>
    <mergeCell ref="D58:D59"/>
    <mergeCell ref="G58:G59"/>
    <mergeCell ref="E38:G38"/>
    <mergeCell ref="C24:C32"/>
    <mergeCell ref="E24:H24"/>
    <mergeCell ref="E25:H25"/>
    <mergeCell ref="E26:H26"/>
    <mergeCell ref="E27:H27"/>
    <mergeCell ref="E28:H28"/>
    <mergeCell ref="E29:H29"/>
    <mergeCell ref="E30:H30"/>
    <mergeCell ref="E31:H31"/>
    <mergeCell ref="E32:H32"/>
    <mergeCell ref="N14:V25"/>
    <mergeCell ref="N13:V13"/>
    <mergeCell ref="E23:H23"/>
    <mergeCell ref="B13:I13"/>
    <mergeCell ref="B14:C17"/>
    <mergeCell ref="E14:H14"/>
    <mergeCell ref="E15:H15"/>
    <mergeCell ref="E16:H16"/>
    <mergeCell ref="E17:H17"/>
    <mergeCell ref="B18:B32"/>
    <mergeCell ref="C18:C23"/>
    <mergeCell ref="E18:H18"/>
    <mergeCell ref="E19:H19"/>
    <mergeCell ref="E20:H20"/>
    <mergeCell ref="E21:H21"/>
    <mergeCell ref="E22:H2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AD13-C6F2-425C-8873-9F7D70F52BDD}">
  <dimension ref="A1:AM70"/>
  <sheetViews>
    <sheetView topLeftCell="A5" zoomScaleNormal="100" workbookViewId="0">
      <selection activeCell="I14" sqref="I14:I32"/>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9" ht="18" customHeight="1" x14ac:dyDescent="0.25">
      <c r="X1" s="54"/>
      <c r="Y1" s="55"/>
      <c r="Z1" s="55"/>
      <c r="AA1" s="55"/>
      <c r="AB1" s="55"/>
      <c r="AC1" s="55"/>
      <c r="AD1" s="55"/>
      <c r="AE1" s="55"/>
      <c r="AF1" s="55"/>
      <c r="AG1" s="55"/>
      <c r="AH1" s="55"/>
      <c r="AI1" s="55"/>
      <c r="AJ1" s="55"/>
      <c r="AK1" s="55"/>
      <c r="AL1" s="55"/>
      <c r="AM1" s="55"/>
    </row>
    <row r="2" spans="1:39" ht="18" customHeight="1" x14ac:dyDescent="0.25">
      <c r="X2" s="54"/>
      <c r="Y2" s="55"/>
      <c r="Z2" s="55"/>
      <c r="AA2" s="55"/>
      <c r="AB2" s="55"/>
      <c r="AC2" s="55"/>
      <c r="AD2" s="55"/>
      <c r="AE2" s="55"/>
      <c r="AF2" s="55"/>
      <c r="AG2" s="55"/>
      <c r="AH2" s="55"/>
      <c r="AI2" s="55"/>
      <c r="AJ2" s="55"/>
      <c r="AK2" s="55"/>
      <c r="AL2" s="55"/>
      <c r="AM2" s="55"/>
    </row>
    <row r="3" spans="1:39" ht="18" customHeight="1" x14ac:dyDescent="0.25">
      <c r="X3" s="54"/>
      <c r="Y3" s="55"/>
      <c r="Z3" s="55"/>
      <c r="AA3" s="55"/>
      <c r="AB3" s="55"/>
      <c r="AC3" s="55"/>
      <c r="AD3" s="55"/>
      <c r="AE3" s="55"/>
      <c r="AF3" s="55"/>
      <c r="AG3" s="55"/>
      <c r="AH3" s="55"/>
      <c r="AI3" s="55"/>
      <c r="AJ3" s="55"/>
      <c r="AK3" s="55"/>
      <c r="AL3" s="55"/>
      <c r="AM3" s="55"/>
    </row>
    <row r="4" spans="1:39" ht="18" customHeight="1" x14ac:dyDescent="0.25">
      <c r="X4" s="54"/>
      <c r="Y4" s="55"/>
      <c r="Z4" s="55"/>
      <c r="AA4" s="55"/>
      <c r="AB4" s="55"/>
      <c r="AC4" s="55"/>
      <c r="AD4" s="55"/>
      <c r="AE4" s="55"/>
      <c r="AF4" s="55"/>
      <c r="AG4" s="55"/>
      <c r="AH4" s="55"/>
      <c r="AI4" s="55"/>
      <c r="AJ4" s="55"/>
      <c r="AK4" s="55"/>
      <c r="AL4" s="55"/>
      <c r="AM4" s="55"/>
    </row>
    <row r="5" spans="1:39" ht="18" customHeight="1" x14ac:dyDescent="0.25">
      <c r="X5" s="54"/>
      <c r="Y5" s="55"/>
      <c r="Z5" s="55"/>
      <c r="AA5" s="55"/>
      <c r="AB5" s="55"/>
      <c r="AC5" s="55"/>
      <c r="AD5" s="55"/>
      <c r="AE5" s="55"/>
      <c r="AF5" s="55"/>
      <c r="AG5" s="55"/>
      <c r="AH5" s="55"/>
      <c r="AI5" s="55"/>
      <c r="AJ5" s="55"/>
      <c r="AK5" s="55"/>
      <c r="AL5" s="55"/>
      <c r="AM5" s="55"/>
    </row>
    <row r="6" spans="1:39" ht="18" customHeight="1" x14ac:dyDescent="0.25">
      <c r="X6" s="54"/>
      <c r="Y6" s="55"/>
      <c r="Z6" s="55"/>
      <c r="AA6" s="55"/>
      <c r="AB6" s="55"/>
      <c r="AC6" s="55"/>
      <c r="AD6" s="55"/>
      <c r="AE6" s="55"/>
      <c r="AF6" s="55"/>
      <c r="AG6" s="55"/>
      <c r="AH6" s="55"/>
      <c r="AI6" s="55"/>
      <c r="AJ6" s="55"/>
      <c r="AK6" s="55"/>
      <c r="AL6" s="55"/>
      <c r="AM6" s="55"/>
    </row>
    <row r="7" spans="1:39" ht="18" customHeight="1" x14ac:dyDescent="0.25">
      <c r="X7" s="54"/>
      <c r="Y7" s="55"/>
      <c r="Z7" s="55"/>
      <c r="AA7" s="55"/>
      <c r="AB7" s="55"/>
      <c r="AC7" s="55"/>
      <c r="AD7" s="55"/>
      <c r="AE7" s="55"/>
      <c r="AF7" s="55"/>
      <c r="AG7" s="55"/>
      <c r="AH7" s="55"/>
      <c r="AI7" s="55"/>
      <c r="AJ7" s="55"/>
      <c r="AK7" s="55"/>
      <c r="AL7" s="55"/>
      <c r="AM7" s="55"/>
    </row>
    <row r="8" spans="1:39" ht="18" customHeight="1" x14ac:dyDescent="0.25">
      <c r="X8" s="54"/>
      <c r="Y8" s="55"/>
      <c r="Z8" s="55"/>
      <c r="AA8" s="55"/>
      <c r="AB8" s="55"/>
      <c r="AC8" s="55"/>
      <c r="AD8" s="55"/>
      <c r="AE8" s="55"/>
      <c r="AF8" s="55"/>
      <c r="AG8" s="55"/>
      <c r="AH8" s="55"/>
      <c r="AI8" s="55"/>
      <c r="AJ8" s="55"/>
      <c r="AK8" s="55"/>
      <c r="AL8" s="55"/>
      <c r="AM8" s="55"/>
    </row>
    <row r="9" spans="1:39" ht="18" customHeight="1" x14ac:dyDescent="0.25">
      <c r="X9" s="54"/>
      <c r="Y9" s="55"/>
      <c r="Z9" s="55"/>
      <c r="AA9" s="55"/>
      <c r="AB9" s="55"/>
      <c r="AC9" s="55"/>
      <c r="AD9" s="55"/>
      <c r="AE9" s="55"/>
      <c r="AF9" s="55"/>
      <c r="AG9" s="55"/>
      <c r="AH9" s="55"/>
      <c r="AI9" s="55"/>
      <c r="AJ9" s="55"/>
      <c r="AK9" s="55"/>
      <c r="AL9" s="55"/>
      <c r="AM9" s="55"/>
    </row>
    <row r="10" spans="1:39" ht="18" customHeight="1" x14ac:dyDescent="0.25">
      <c r="X10" s="54"/>
      <c r="Y10" s="55"/>
      <c r="Z10" s="55"/>
      <c r="AA10" s="55"/>
      <c r="AB10" s="55"/>
      <c r="AC10" s="55"/>
      <c r="AD10" s="55"/>
      <c r="AE10" s="55"/>
      <c r="AF10" s="55"/>
      <c r="AG10" s="55"/>
      <c r="AH10" s="55"/>
      <c r="AI10" s="55"/>
      <c r="AJ10" s="55"/>
      <c r="AK10" s="55"/>
      <c r="AL10" s="55"/>
      <c r="AM10" s="55"/>
    </row>
    <row r="11" spans="1:39" ht="18" customHeight="1" x14ac:dyDescent="0.25">
      <c r="X11" s="54"/>
      <c r="Y11" s="55"/>
      <c r="Z11" s="55"/>
      <c r="AA11" s="55"/>
      <c r="AB11" s="55"/>
      <c r="AC11" s="55"/>
      <c r="AD11" s="55"/>
      <c r="AE11" s="55"/>
      <c r="AF11" s="55"/>
      <c r="AG11" s="55"/>
      <c r="AH11" s="55"/>
      <c r="AI11" s="55"/>
      <c r="AJ11" s="55"/>
      <c r="AK11" s="55"/>
      <c r="AL11" s="55"/>
      <c r="AM11" s="55"/>
    </row>
    <row r="12" spans="1:39" ht="18" customHeight="1" thickBot="1" x14ac:dyDescent="0.3">
      <c r="A12" s="8"/>
      <c r="B12" s="9"/>
      <c r="C12" s="9"/>
      <c r="D12" s="10"/>
      <c r="E12" s="10"/>
      <c r="F12" s="10"/>
      <c r="X12" s="54"/>
      <c r="Y12" s="55"/>
      <c r="Z12" s="55"/>
      <c r="AA12" s="55"/>
      <c r="AB12" s="55"/>
      <c r="AC12" s="55"/>
      <c r="AD12" s="55"/>
      <c r="AE12" s="55"/>
      <c r="AF12" s="55"/>
      <c r="AG12" s="55"/>
      <c r="AH12" s="55"/>
      <c r="AI12" s="55"/>
      <c r="AJ12" s="55"/>
      <c r="AK12" s="55"/>
      <c r="AL12" s="55"/>
      <c r="AM12" s="55"/>
    </row>
    <row r="13" spans="1:39" ht="18" customHeight="1" thickBot="1" x14ac:dyDescent="0.35">
      <c r="B13" s="110" t="s">
        <v>3</v>
      </c>
      <c r="C13" s="111"/>
      <c r="D13" s="111"/>
      <c r="E13" s="111"/>
      <c r="F13" s="111"/>
      <c r="G13" s="111"/>
      <c r="H13" s="111"/>
      <c r="I13" s="112"/>
      <c r="J13" s="11"/>
      <c r="K13" s="11"/>
      <c r="L13" s="11"/>
      <c r="M13" s="11"/>
      <c r="N13" s="165" t="s">
        <v>21</v>
      </c>
      <c r="O13" s="166"/>
      <c r="P13" s="166"/>
      <c r="Q13" s="166"/>
      <c r="R13" s="166"/>
      <c r="S13" s="166"/>
      <c r="T13" s="166"/>
      <c r="U13" s="166"/>
      <c r="V13" s="167"/>
      <c r="W13" s="11"/>
      <c r="X13" s="54"/>
      <c r="Y13" s="55"/>
      <c r="Z13" s="55"/>
      <c r="AA13" s="55"/>
      <c r="AB13" s="55"/>
      <c r="AC13" s="55"/>
      <c r="AD13" s="55"/>
      <c r="AE13" s="55"/>
      <c r="AF13" s="55"/>
      <c r="AG13" s="55"/>
      <c r="AH13" s="55"/>
      <c r="AI13" s="55"/>
      <c r="AJ13" s="55"/>
      <c r="AK13" s="55"/>
      <c r="AL13" s="55"/>
      <c r="AM13" s="55"/>
    </row>
    <row r="14" spans="1:39" ht="18" customHeight="1" thickBot="1" x14ac:dyDescent="0.3">
      <c r="B14" s="113" t="s">
        <v>20</v>
      </c>
      <c r="C14" s="114"/>
      <c r="D14" s="12" t="s">
        <v>29</v>
      </c>
      <c r="E14" s="119" t="s">
        <v>18</v>
      </c>
      <c r="F14" s="119"/>
      <c r="G14" s="119"/>
      <c r="H14" s="119"/>
      <c r="I14" s="1"/>
      <c r="J14" s="13"/>
      <c r="K14" s="13"/>
      <c r="L14" s="13"/>
      <c r="M14" s="13"/>
      <c r="N14" s="168" t="s">
        <v>48</v>
      </c>
      <c r="O14" s="169"/>
      <c r="P14" s="169"/>
      <c r="Q14" s="169"/>
      <c r="R14" s="169"/>
      <c r="S14" s="169"/>
      <c r="T14" s="169"/>
      <c r="U14" s="169"/>
      <c r="V14" s="170"/>
      <c r="W14" s="13"/>
      <c r="X14" s="54"/>
      <c r="Y14" s="55"/>
      <c r="Z14" s="56"/>
      <c r="AA14" s="55"/>
      <c r="AB14" s="55"/>
      <c r="AC14" s="55"/>
      <c r="AD14" s="55"/>
      <c r="AE14" s="55"/>
      <c r="AF14" s="55"/>
      <c r="AG14" s="55"/>
      <c r="AH14" s="55"/>
      <c r="AI14" s="55"/>
      <c r="AJ14" s="55"/>
      <c r="AK14" s="55"/>
      <c r="AL14" s="55"/>
      <c r="AM14" s="55"/>
    </row>
    <row r="15" spans="1:39" ht="18" customHeight="1" thickBot="1" x14ac:dyDescent="0.3">
      <c r="B15" s="115"/>
      <c r="C15" s="116"/>
      <c r="D15" s="15" t="s">
        <v>30</v>
      </c>
      <c r="E15" s="120" t="s">
        <v>24</v>
      </c>
      <c r="F15" s="120"/>
      <c r="G15" s="120"/>
      <c r="H15" s="120"/>
      <c r="I15" s="2"/>
      <c r="J15" s="13"/>
      <c r="K15" s="13"/>
      <c r="L15" s="13"/>
      <c r="M15" s="13"/>
      <c r="N15" s="168"/>
      <c r="O15" s="169"/>
      <c r="P15" s="169"/>
      <c r="Q15" s="169"/>
      <c r="R15" s="169"/>
      <c r="S15" s="169"/>
      <c r="T15" s="169"/>
      <c r="U15" s="169"/>
      <c r="V15" s="170"/>
      <c r="W15" s="13"/>
      <c r="X15" s="54"/>
      <c r="Y15" s="57"/>
      <c r="Z15" s="58">
        <f>I15/(3^(1/2))</f>
        <v>0</v>
      </c>
      <c r="AA15" s="55"/>
      <c r="AB15" s="55"/>
      <c r="AC15" s="55"/>
      <c r="AD15" s="55"/>
      <c r="AE15" s="55"/>
      <c r="AF15" s="55"/>
      <c r="AG15" s="55"/>
      <c r="AH15" s="55"/>
      <c r="AI15" s="55"/>
      <c r="AJ15" s="55"/>
      <c r="AK15" s="55"/>
      <c r="AL15" s="55"/>
      <c r="AM15" s="55"/>
    </row>
    <row r="16" spans="1:39" ht="18" customHeight="1" x14ac:dyDescent="0.25">
      <c r="B16" s="115"/>
      <c r="C16" s="116"/>
      <c r="D16" s="15" t="s">
        <v>31</v>
      </c>
      <c r="E16" s="120" t="s">
        <v>11</v>
      </c>
      <c r="F16" s="120"/>
      <c r="G16" s="120"/>
      <c r="H16" s="120"/>
      <c r="I16" s="2"/>
      <c r="J16" s="13"/>
      <c r="K16" s="13"/>
      <c r="L16" s="13"/>
      <c r="M16" s="13"/>
      <c r="N16" s="168"/>
      <c r="O16" s="169"/>
      <c r="P16" s="169"/>
      <c r="Q16" s="169"/>
      <c r="R16" s="169"/>
      <c r="S16" s="169"/>
      <c r="T16" s="169"/>
      <c r="U16" s="169"/>
      <c r="V16" s="170"/>
      <c r="W16" s="13"/>
      <c r="X16" s="54"/>
      <c r="Y16" s="55"/>
      <c r="Z16" s="56"/>
      <c r="AA16" s="55"/>
      <c r="AB16" s="55"/>
      <c r="AC16" s="55"/>
      <c r="AD16" s="55"/>
      <c r="AE16" s="55"/>
      <c r="AF16" s="55"/>
      <c r="AG16" s="55"/>
      <c r="AH16" s="55"/>
      <c r="AI16" s="55"/>
      <c r="AJ16" s="55"/>
      <c r="AK16" s="55"/>
      <c r="AL16" s="55"/>
      <c r="AM16" s="55"/>
    </row>
    <row r="17" spans="2:39" ht="18" customHeight="1" thickBot="1" x14ac:dyDescent="0.3">
      <c r="B17" s="117"/>
      <c r="C17" s="118"/>
      <c r="D17" s="17" t="s">
        <v>32</v>
      </c>
      <c r="E17" s="121" t="s">
        <v>49</v>
      </c>
      <c r="F17" s="121"/>
      <c r="G17" s="121"/>
      <c r="H17" s="121"/>
      <c r="I17" s="3"/>
      <c r="J17" s="13"/>
      <c r="K17" s="13"/>
      <c r="L17" s="13"/>
      <c r="M17" s="13"/>
      <c r="N17" s="168"/>
      <c r="O17" s="169"/>
      <c r="P17" s="169"/>
      <c r="Q17" s="169"/>
      <c r="R17" s="169"/>
      <c r="S17" s="169"/>
      <c r="T17" s="169"/>
      <c r="U17" s="169"/>
      <c r="V17" s="170"/>
      <c r="W17" s="13"/>
      <c r="X17" s="54"/>
      <c r="Y17" s="55"/>
      <c r="Z17" s="56"/>
      <c r="AA17" s="55"/>
      <c r="AB17" s="55"/>
      <c r="AC17" s="55"/>
      <c r="AD17" s="55"/>
      <c r="AE17" s="55"/>
      <c r="AF17" s="55"/>
      <c r="AG17" s="55"/>
      <c r="AH17" s="55"/>
      <c r="AI17" s="55"/>
      <c r="AJ17" s="55"/>
      <c r="AK17" s="55"/>
      <c r="AL17" s="55"/>
      <c r="AM17" s="55"/>
    </row>
    <row r="18" spans="2:39" ht="18" customHeight="1" thickBot="1" x14ac:dyDescent="0.3">
      <c r="B18" s="122" t="s">
        <v>19</v>
      </c>
      <c r="C18" s="122" t="s">
        <v>22</v>
      </c>
      <c r="D18" s="18" t="s">
        <v>33</v>
      </c>
      <c r="E18" s="125" t="s">
        <v>12</v>
      </c>
      <c r="F18" s="126"/>
      <c r="G18" s="126"/>
      <c r="H18" s="127"/>
      <c r="I18" s="4"/>
      <c r="J18" s="19"/>
      <c r="K18" s="19"/>
      <c r="L18" s="19"/>
      <c r="M18" s="19"/>
      <c r="N18" s="168"/>
      <c r="O18" s="169"/>
      <c r="P18" s="169"/>
      <c r="Q18" s="169"/>
      <c r="R18" s="169"/>
      <c r="S18" s="169"/>
      <c r="T18" s="169"/>
      <c r="U18" s="169"/>
      <c r="V18" s="170"/>
      <c r="W18" s="19"/>
      <c r="X18" s="54"/>
      <c r="Y18" s="57"/>
      <c r="Z18" s="58" t="e">
        <f>((I18*1000*SIN(E52)/I15)+(IF(I22=0,0,(I15*I21*1000*SIN(H52)/(I22^2)))))*((I14^2)/(100*(3^(1/2))*I16*1000))</f>
        <v>#DIV/0!</v>
      </c>
      <c r="AA18" s="55"/>
      <c r="AB18" s="55"/>
      <c r="AC18" s="55"/>
      <c r="AD18" s="55"/>
      <c r="AE18" s="55"/>
      <c r="AF18" s="55"/>
      <c r="AG18" s="55"/>
      <c r="AH18" s="55"/>
      <c r="AI18" s="55"/>
      <c r="AJ18" s="55"/>
      <c r="AK18" s="55"/>
      <c r="AL18" s="55"/>
      <c r="AM18" s="55"/>
    </row>
    <row r="19" spans="2:39" ht="18" customHeight="1" x14ac:dyDescent="0.25">
      <c r="B19" s="123"/>
      <c r="C19" s="123"/>
      <c r="D19" s="20" t="s">
        <v>34</v>
      </c>
      <c r="E19" s="128" t="s">
        <v>13</v>
      </c>
      <c r="F19" s="129"/>
      <c r="G19" s="129"/>
      <c r="H19" s="130"/>
      <c r="I19" s="2"/>
      <c r="J19" s="19"/>
      <c r="K19" s="19"/>
      <c r="L19" s="19"/>
      <c r="M19" s="19"/>
      <c r="N19" s="168"/>
      <c r="O19" s="169"/>
      <c r="P19" s="169"/>
      <c r="Q19" s="169"/>
      <c r="R19" s="169"/>
      <c r="S19" s="169"/>
      <c r="T19" s="169"/>
      <c r="U19" s="169"/>
      <c r="V19" s="170"/>
      <c r="W19" s="19"/>
      <c r="X19" s="54"/>
      <c r="Y19" s="55"/>
      <c r="Z19" s="56"/>
      <c r="AA19" s="55"/>
      <c r="AB19" s="55"/>
      <c r="AC19" s="55"/>
      <c r="AD19" s="55"/>
      <c r="AE19" s="55"/>
      <c r="AF19" s="55"/>
      <c r="AG19" s="55"/>
      <c r="AH19" s="55"/>
      <c r="AI19" s="55"/>
      <c r="AJ19" s="55"/>
      <c r="AK19" s="55"/>
      <c r="AL19" s="55"/>
      <c r="AM19" s="55"/>
    </row>
    <row r="20" spans="2:39" ht="18" customHeight="1" thickBot="1" x14ac:dyDescent="0.3">
      <c r="B20" s="123"/>
      <c r="C20" s="123"/>
      <c r="D20" s="21" t="s">
        <v>35</v>
      </c>
      <c r="E20" s="131" t="s">
        <v>14</v>
      </c>
      <c r="F20" s="132"/>
      <c r="G20" s="132"/>
      <c r="H20" s="133"/>
      <c r="I20" s="5"/>
      <c r="J20" s="19"/>
      <c r="K20" s="19"/>
      <c r="L20" s="19"/>
      <c r="M20" s="19"/>
      <c r="N20" s="168"/>
      <c r="O20" s="169"/>
      <c r="P20" s="169"/>
      <c r="Q20" s="169"/>
      <c r="R20" s="169"/>
      <c r="S20" s="169"/>
      <c r="T20" s="169"/>
      <c r="U20" s="169"/>
      <c r="V20" s="170"/>
      <c r="W20" s="19"/>
      <c r="X20" s="54"/>
      <c r="Y20" s="59"/>
      <c r="Z20" s="60"/>
      <c r="AA20" s="55"/>
      <c r="AB20" s="55"/>
      <c r="AC20" s="55"/>
      <c r="AD20" s="55"/>
      <c r="AE20" s="55"/>
      <c r="AF20" s="55"/>
      <c r="AG20" s="55"/>
      <c r="AH20" s="55"/>
      <c r="AI20" s="55"/>
      <c r="AJ20" s="55"/>
      <c r="AK20" s="55"/>
      <c r="AL20" s="55"/>
      <c r="AM20" s="55"/>
    </row>
    <row r="21" spans="2:39" ht="18" customHeight="1" thickBot="1" x14ac:dyDescent="0.3">
      <c r="B21" s="123"/>
      <c r="C21" s="123"/>
      <c r="D21" s="22" t="s">
        <v>36</v>
      </c>
      <c r="E21" s="134" t="s">
        <v>15</v>
      </c>
      <c r="F21" s="135"/>
      <c r="G21" s="135"/>
      <c r="H21" s="136"/>
      <c r="I21" s="1"/>
      <c r="J21" s="19"/>
      <c r="K21" s="19"/>
      <c r="L21" s="19"/>
      <c r="M21" s="19"/>
      <c r="N21" s="171"/>
      <c r="O21" s="172"/>
      <c r="P21" s="172"/>
      <c r="Q21" s="172"/>
      <c r="R21" s="172"/>
      <c r="S21" s="172"/>
      <c r="T21" s="172"/>
      <c r="U21" s="172"/>
      <c r="V21" s="173"/>
      <c r="W21" s="19"/>
      <c r="X21" s="54"/>
      <c r="Y21" s="57"/>
      <c r="Z21" s="58" t="e">
        <f>((I18*1000*COS(E52)/I15)+(IF(I22=0,0,(I15*I21*1000*COS(H52)/(I22^2)))))*((I14^2)/(100*(3^(1/2))*I16*1000))</f>
        <v>#DIV/0!</v>
      </c>
      <c r="AA21" s="55"/>
      <c r="AB21" s="55"/>
      <c r="AC21" s="55"/>
      <c r="AD21" s="55"/>
      <c r="AE21" s="55"/>
      <c r="AF21" s="55"/>
      <c r="AG21" s="55"/>
      <c r="AH21" s="55"/>
      <c r="AI21" s="55"/>
      <c r="AJ21" s="55"/>
      <c r="AK21" s="55"/>
      <c r="AL21" s="55"/>
      <c r="AM21" s="55"/>
    </row>
    <row r="22" spans="2:39" ht="18" customHeight="1" x14ac:dyDescent="0.25">
      <c r="B22" s="123"/>
      <c r="C22" s="123"/>
      <c r="D22" s="23" t="s">
        <v>37</v>
      </c>
      <c r="E22" s="137" t="s">
        <v>16</v>
      </c>
      <c r="F22" s="138"/>
      <c r="G22" s="138"/>
      <c r="H22" s="139"/>
      <c r="I22" s="2"/>
      <c r="J22" s="19"/>
      <c r="K22" s="19"/>
      <c r="L22" s="19"/>
      <c r="M22" s="19"/>
      <c r="N22" s="61"/>
      <c r="O22" s="61"/>
      <c r="P22" s="61"/>
      <c r="Q22" s="61"/>
      <c r="R22" s="61"/>
      <c r="S22" s="61"/>
      <c r="T22" s="61"/>
      <c r="U22" s="61"/>
      <c r="V22" s="61"/>
      <c r="W22" s="19"/>
      <c r="X22" s="54"/>
      <c r="Y22" s="55"/>
      <c r="Z22" s="55"/>
      <c r="AA22" s="55"/>
      <c r="AB22" s="55"/>
      <c r="AC22" s="55"/>
      <c r="AD22" s="55"/>
      <c r="AE22" s="55"/>
      <c r="AF22" s="55"/>
      <c r="AG22" s="55"/>
      <c r="AH22" s="55"/>
      <c r="AI22" s="55"/>
      <c r="AJ22" s="55"/>
      <c r="AK22" s="55"/>
      <c r="AL22" s="55"/>
      <c r="AM22" s="55"/>
    </row>
    <row r="23" spans="2:39" ht="18" customHeight="1" thickBot="1" x14ac:dyDescent="0.3">
      <c r="B23" s="123"/>
      <c r="C23" s="124"/>
      <c r="D23" s="24" t="s">
        <v>38</v>
      </c>
      <c r="E23" s="107" t="s">
        <v>17</v>
      </c>
      <c r="F23" s="108"/>
      <c r="G23" s="108"/>
      <c r="H23" s="109"/>
      <c r="I23" s="3"/>
      <c r="J23" s="19"/>
      <c r="K23" s="19"/>
      <c r="L23" s="19"/>
      <c r="M23" s="19"/>
      <c r="N23" s="62"/>
      <c r="O23" s="62"/>
      <c r="P23" s="62"/>
      <c r="Q23" s="62"/>
      <c r="R23" s="62"/>
      <c r="S23" s="62"/>
      <c r="T23" s="62"/>
      <c r="U23" s="62"/>
      <c r="V23" s="62"/>
      <c r="W23" s="19"/>
      <c r="X23" s="54"/>
      <c r="Y23" s="59"/>
      <c r="Z23" s="56"/>
      <c r="AA23" s="55"/>
      <c r="AB23" s="55"/>
      <c r="AC23" s="55"/>
      <c r="AD23" s="55"/>
      <c r="AE23" s="55"/>
      <c r="AF23" s="55"/>
      <c r="AG23" s="55"/>
      <c r="AH23" s="55"/>
      <c r="AI23" s="55"/>
      <c r="AJ23" s="55"/>
      <c r="AK23" s="55"/>
      <c r="AL23" s="55"/>
      <c r="AM23" s="55"/>
    </row>
    <row r="24" spans="2:39" ht="18" customHeight="1" thickBot="1" x14ac:dyDescent="0.3">
      <c r="B24" s="123"/>
      <c r="C24" s="122" t="s">
        <v>27</v>
      </c>
      <c r="D24" s="18" t="s">
        <v>39</v>
      </c>
      <c r="E24" s="125" t="s">
        <v>8</v>
      </c>
      <c r="F24" s="126"/>
      <c r="G24" s="126"/>
      <c r="H24" s="127"/>
      <c r="I24" s="1"/>
      <c r="J24" s="19"/>
      <c r="K24" s="19"/>
      <c r="L24" s="19"/>
      <c r="M24" s="19"/>
      <c r="O24" s="62"/>
      <c r="P24" s="62"/>
      <c r="Q24" s="62"/>
      <c r="R24" s="62"/>
      <c r="S24" s="62"/>
      <c r="T24" s="62"/>
      <c r="U24" s="62"/>
      <c r="V24" s="62"/>
      <c r="W24" s="19"/>
      <c r="X24" s="54"/>
      <c r="Y24" s="57"/>
      <c r="Z24" s="58">
        <f>I17/(3^(1/2))</f>
        <v>0</v>
      </c>
      <c r="AA24" s="55"/>
      <c r="AB24" s="55"/>
      <c r="AC24" s="55"/>
      <c r="AD24" s="55"/>
      <c r="AE24" s="55"/>
      <c r="AF24" s="55"/>
      <c r="AG24" s="55"/>
      <c r="AH24" s="55"/>
      <c r="AI24" s="55"/>
      <c r="AJ24" s="55"/>
      <c r="AK24" s="55"/>
      <c r="AL24" s="55"/>
      <c r="AM24" s="55"/>
    </row>
    <row r="25" spans="2:39" ht="18" customHeight="1" x14ac:dyDescent="0.25">
      <c r="B25" s="123"/>
      <c r="C25" s="123"/>
      <c r="D25" s="20" t="s">
        <v>40</v>
      </c>
      <c r="E25" s="128" t="s">
        <v>4</v>
      </c>
      <c r="F25" s="129"/>
      <c r="G25" s="129"/>
      <c r="H25" s="130"/>
      <c r="I25" s="2"/>
      <c r="J25" s="19"/>
      <c r="K25" s="19"/>
      <c r="L25" s="19"/>
      <c r="M25" s="19"/>
      <c r="N25" s="62"/>
      <c r="O25" s="62"/>
      <c r="P25" s="62"/>
      <c r="Q25" s="62"/>
      <c r="R25" s="62"/>
      <c r="S25" s="62"/>
      <c r="T25" s="62"/>
      <c r="U25" s="62"/>
      <c r="V25" s="62"/>
      <c r="W25" s="19"/>
      <c r="X25" s="54"/>
      <c r="Y25" s="59"/>
      <c r="Z25" s="60"/>
      <c r="AA25" s="55"/>
      <c r="AB25" s="55"/>
      <c r="AC25" s="55"/>
      <c r="AD25" s="55"/>
      <c r="AE25" s="55"/>
      <c r="AF25" s="55"/>
      <c r="AG25" s="55"/>
      <c r="AH25" s="55"/>
      <c r="AI25" s="55"/>
      <c r="AJ25" s="55"/>
      <c r="AK25" s="55"/>
      <c r="AL25" s="55"/>
      <c r="AM25" s="55"/>
    </row>
    <row r="26" spans="2:39" ht="18" customHeight="1" thickBot="1" x14ac:dyDescent="0.3">
      <c r="B26" s="123"/>
      <c r="C26" s="123"/>
      <c r="D26" s="21" t="s">
        <v>41</v>
      </c>
      <c r="E26" s="131" t="s">
        <v>0</v>
      </c>
      <c r="F26" s="132"/>
      <c r="G26" s="132"/>
      <c r="H26" s="133"/>
      <c r="I26" s="3"/>
      <c r="J26" s="19"/>
      <c r="K26" s="19"/>
      <c r="L26" s="19"/>
      <c r="M26" s="19"/>
      <c r="N26" s="19"/>
      <c r="O26" s="19"/>
      <c r="P26" s="19"/>
      <c r="Q26" s="19"/>
      <c r="R26" s="19"/>
      <c r="S26" s="19"/>
      <c r="T26" s="19"/>
      <c r="U26" s="19"/>
      <c r="V26" s="19"/>
      <c r="W26" s="19"/>
      <c r="X26" s="54"/>
      <c r="Y26" s="59"/>
      <c r="Z26" s="60"/>
      <c r="AA26" s="55"/>
      <c r="AB26" s="55"/>
      <c r="AC26" s="55"/>
      <c r="AD26" s="55"/>
      <c r="AE26" s="55"/>
      <c r="AF26" s="55"/>
      <c r="AG26" s="55"/>
      <c r="AH26" s="55"/>
      <c r="AI26" s="55"/>
      <c r="AJ26" s="55"/>
      <c r="AK26" s="55"/>
      <c r="AL26" s="55"/>
      <c r="AM26" s="55"/>
    </row>
    <row r="27" spans="2:39" ht="18" customHeight="1" thickBot="1" x14ac:dyDescent="0.3">
      <c r="B27" s="123"/>
      <c r="C27" s="123"/>
      <c r="D27" s="22" t="s">
        <v>42</v>
      </c>
      <c r="E27" s="134" t="s">
        <v>9</v>
      </c>
      <c r="F27" s="135"/>
      <c r="G27" s="135"/>
      <c r="H27" s="136"/>
      <c r="I27" s="4"/>
      <c r="J27" s="19"/>
      <c r="K27" s="19"/>
      <c r="L27" s="19"/>
      <c r="M27" s="19"/>
      <c r="N27" s="149" t="s">
        <v>25</v>
      </c>
      <c r="O27" s="150"/>
      <c r="P27" s="150"/>
      <c r="Q27" s="150"/>
      <c r="R27" s="150"/>
      <c r="S27" s="150"/>
      <c r="T27" s="150"/>
      <c r="U27" s="150"/>
      <c r="V27" s="151"/>
      <c r="W27" s="19"/>
      <c r="X27" s="54"/>
      <c r="Y27" s="55"/>
      <c r="Z27" s="55"/>
      <c r="AA27" s="55"/>
      <c r="AB27" s="55"/>
      <c r="AC27" s="55"/>
      <c r="AD27" s="55"/>
      <c r="AE27" s="55"/>
      <c r="AF27" s="55"/>
      <c r="AG27" s="55"/>
      <c r="AH27" s="55"/>
      <c r="AI27" s="55"/>
      <c r="AJ27" s="55"/>
      <c r="AK27" s="55"/>
      <c r="AL27" s="55"/>
      <c r="AM27" s="55"/>
    </row>
    <row r="28" spans="2:39" ht="18" customHeight="1" thickBot="1" x14ac:dyDescent="0.3">
      <c r="B28" s="123"/>
      <c r="C28" s="123"/>
      <c r="D28" s="23" t="s">
        <v>43</v>
      </c>
      <c r="E28" s="137" t="s">
        <v>5</v>
      </c>
      <c r="F28" s="138"/>
      <c r="G28" s="138"/>
      <c r="H28" s="139"/>
      <c r="I28" s="2"/>
      <c r="J28" s="19"/>
      <c r="K28" s="19"/>
      <c r="L28" s="19"/>
      <c r="M28" s="19"/>
      <c r="N28" s="156" t="s">
        <v>50</v>
      </c>
      <c r="O28" s="157"/>
      <c r="P28" s="157"/>
      <c r="Q28" s="157"/>
      <c r="R28" s="157"/>
      <c r="S28" s="157"/>
      <c r="T28" s="157"/>
      <c r="U28" s="157"/>
      <c r="V28" s="158"/>
      <c r="W28" s="19"/>
      <c r="X28" s="54"/>
      <c r="Y28" s="57"/>
      <c r="Z28" s="58" t="e">
        <f>((I24*1000*SIN(E56)/((3^(1/2))*I17))+(IF(I28=0,0,(I17*I27*1000*SIN(H56)/((3^(1/2))*(I28^2)))))+(IF(I30=0,0,(I17*I31*SIN(E60)/I30)))+(I18*1000*SIN(E52)/((3^(1/2))*I17))+(IF(I22=0,0,(I17*I21*1000*SIN(H52)/((3^(1/2))*(I22^2))))))*((I14^2)/(100*I16*1000))</f>
        <v>#DIV/0!</v>
      </c>
      <c r="AA28" s="55"/>
      <c r="AB28" s="55"/>
      <c r="AC28" s="55"/>
      <c r="AD28" s="55"/>
      <c r="AE28" s="55"/>
      <c r="AF28" s="55"/>
      <c r="AG28" s="55"/>
      <c r="AH28" s="55"/>
      <c r="AI28" s="55"/>
      <c r="AJ28" s="55"/>
      <c r="AK28" s="55"/>
      <c r="AL28" s="55"/>
      <c r="AM28" s="55"/>
    </row>
    <row r="29" spans="2:39" ht="18" customHeight="1" thickBot="1" x14ac:dyDescent="0.3">
      <c r="B29" s="123"/>
      <c r="C29" s="123"/>
      <c r="D29" s="24" t="s">
        <v>44</v>
      </c>
      <c r="E29" s="107" t="s">
        <v>1</v>
      </c>
      <c r="F29" s="108"/>
      <c r="G29" s="108"/>
      <c r="H29" s="109"/>
      <c r="I29" s="5"/>
      <c r="J29" s="19"/>
      <c r="K29" s="19"/>
      <c r="L29" s="19"/>
      <c r="M29" s="19"/>
      <c r="N29" s="159"/>
      <c r="O29" s="160"/>
      <c r="P29" s="160"/>
      <c r="Q29" s="160"/>
      <c r="R29" s="160"/>
      <c r="S29" s="160"/>
      <c r="T29" s="160"/>
      <c r="U29" s="160"/>
      <c r="V29" s="161"/>
      <c r="W29" s="19"/>
      <c r="X29" s="54"/>
      <c r="Y29" s="59"/>
      <c r="Z29" s="60"/>
      <c r="AA29" s="55"/>
      <c r="AB29" s="55"/>
      <c r="AC29" s="55"/>
      <c r="AD29" s="55"/>
      <c r="AE29" s="55"/>
      <c r="AF29" s="55"/>
      <c r="AG29" s="55"/>
      <c r="AH29" s="55"/>
      <c r="AI29" s="55"/>
      <c r="AJ29" s="55"/>
      <c r="AK29" s="55"/>
      <c r="AL29" s="55"/>
      <c r="AM29" s="55"/>
    </row>
    <row r="30" spans="2:39" ht="18" customHeight="1" thickBot="1" x14ac:dyDescent="0.3">
      <c r="B30" s="123"/>
      <c r="C30" s="123"/>
      <c r="D30" s="25" t="s">
        <v>45</v>
      </c>
      <c r="E30" s="140" t="s">
        <v>6</v>
      </c>
      <c r="F30" s="141"/>
      <c r="G30" s="141"/>
      <c r="H30" s="142"/>
      <c r="I30" s="1"/>
      <c r="J30" s="19"/>
      <c r="K30" s="19"/>
      <c r="L30" s="19"/>
      <c r="M30" s="19"/>
      <c r="N30" s="152" t="s">
        <v>51</v>
      </c>
      <c r="O30" s="153"/>
      <c r="P30" s="153"/>
      <c r="Q30" s="153"/>
      <c r="R30" s="153"/>
      <c r="S30" s="153"/>
      <c r="T30" s="153"/>
      <c r="U30" s="153"/>
      <c r="V30" s="154"/>
      <c r="W30" s="19"/>
      <c r="X30" s="54"/>
      <c r="Y30" s="55"/>
      <c r="Z30" s="63"/>
      <c r="AA30" s="55"/>
      <c r="AB30" s="55"/>
      <c r="AC30" s="55"/>
      <c r="AD30" s="55"/>
      <c r="AE30" s="55"/>
      <c r="AF30" s="55"/>
      <c r="AG30" s="55"/>
      <c r="AH30" s="55"/>
      <c r="AI30" s="55"/>
      <c r="AJ30" s="55"/>
      <c r="AK30" s="55"/>
      <c r="AL30" s="55"/>
      <c r="AM30" s="55"/>
    </row>
    <row r="31" spans="2:39" ht="18" customHeight="1" thickBot="1" x14ac:dyDescent="0.3">
      <c r="B31" s="123"/>
      <c r="C31" s="123"/>
      <c r="D31" s="27" t="s">
        <v>46</v>
      </c>
      <c r="E31" s="143" t="s">
        <v>7</v>
      </c>
      <c r="F31" s="144"/>
      <c r="G31" s="144"/>
      <c r="H31" s="145"/>
      <c r="I31" s="2"/>
      <c r="J31" s="19"/>
      <c r="K31" s="19"/>
      <c r="L31" s="19"/>
      <c r="M31" s="19"/>
      <c r="N31" s="155"/>
      <c r="O31" s="155"/>
      <c r="P31" s="155"/>
      <c r="Q31" s="155"/>
      <c r="R31" s="155"/>
      <c r="S31" s="155"/>
      <c r="T31" s="155"/>
      <c r="U31" s="155"/>
      <c r="V31" s="155"/>
      <c r="W31" s="64"/>
      <c r="X31" s="54"/>
      <c r="Y31" s="55"/>
      <c r="Z31" s="63"/>
      <c r="AA31" s="55"/>
      <c r="AB31" s="55"/>
      <c r="AC31" s="55"/>
      <c r="AD31" s="55"/>
      <c r="AE31" s="55"/>
      <c r="AF31" s="55"/>
      <c r="AG31" s="55"/>
      <c r="AH31" s="55"/>
      <c r="AI31" s="55"/>
      <c r="AJ31" s="55"/>
      <c r="AK31" s="55"/>
      <c r="AL31" s="55"/>
      <c r="AM31" s="55"/>
    </row>
    <row r="32" spans="2:39" ht="18" customHeight="1" thickBot="1" x14ac:dyDescent="0.3">
      <c r="B32" s="124"/>
      <c r="C32" s="124"/>
      <c r="D32" s="29" t="s">
        <v>47</v>
      </c>
      <c r="E32" s="146" t="s">
        <v>2</v>
      </c>
      <c r="F32" s="147"/>
      <c r="G32" s="147"/>
      <c r="H32" s="148"/>
      <c r="I32" s="3"/>
      <c r="J32" s="19"/>
      <c r="K32" s="19"/>
      <c r="L32" s="19"/>
      <c r="M32" s="19"/>
      <c r="N32" s="28"/>
      <c r="O32" s="28"/>
      <c r="P32" s="28"/>
      <c r="Q32" s="28"/>
      <c r="R32" s="28"/>
      <c r="S32" s="28"/>
      <c r="T32" s="28"/>
      <c r="U32" s="28"/>
      <c r="V32" s="28"/>
      <c r="W32" s="19"/>
      <c r="X32" s="54"/>
      <c r="Y32" s="57"/>
      <c r="Z32" s="58" t="e">
        <f>((I24*1000*COS(E56)/((3^(1/2))*I17))+(IF(I28=0,0,(I17*I27*1000*COS(H56)/((3^(1/2))*(I28^2)))))+(IF(I30=0,0,(I17*I31*COS(E60)/I30)))+(I18*1000*COS(E52)/((3^(1/2))*I17))+(IF(I22=0,0,(I17*I21*1000*COS(H52)/((3^(1/2))*(I22^2))))))*((I14^2)/(100*I16*1000))</f>
        <v>#DIV/0!</v>
      </c>
      <c r="AA32" s="55"/>
      <c r="AB32" s="55"/>
      <c r="AC32" s="55"/>
      <c r="AD32" s="55"/>
      <c r="AE32" s="55"/>
      <c r="AF32" s="55"/>
      <c r="AG32" s="55"/>
      <c r="AH32" s="55"/>
      <c r="AI32" s="55"/>
      <c r="AJ32" s="55"/>
      <c r="AK32" s="55"/>
      <c r="AL32" s="55"/>
      <c r="AM32" s="55"/>
    </row>
    <row r="33" spans="1:39" ht="18" customHeight="1" x14ac:dyDescent="0.25">
      <c r="B33" s="31"/>
      <c r="C33" s="31"/>
      <c r="E33" s="32"/>
      <c r="F33" s="33"/>
      <c r="G33" s="32"/>
      <c r="H33" s="32"/>
      <c r="I33" s="34"/>
      <c r="N33" s="30"/>
      <c r="O33" s="30"/>
      <c r="P33" s="30"/>
      <c r="Q33" s="30"/>
      <c r="R33" s="30"/>
      <c r="S33" s="30"/>
      <c r="T33" s="30"/>
      <c r="U33" s="30"/>
      <c r="V33" s="30"/>
      <c r="X33" s="54"/>
      <c r="Y33" s="55"/>
      <c r="Z33" s="55"/>
      <c r="AA33" s="55"/>
      <c r="AB33" s="55"/>
      <c r="AC33" s="55"/>
      <c r="AD33" s="55"/>
      <c r="AE33" s="55"/>
      <c r="AF33" s="55"/>
      <c r="AG33" s="55"/>
      <c r="AH33" s="55"/>
      <c r="AI33" s="55"/>
      <c r="AJ33" s="55"/>
      <c r="AK33" s="55"/>
      <c r="AL33" s="55"/>
      <c r="AM33" s="55"/>
    </row>
    <row r="34" spans="1:39" ht="18" customHeight="1" x14ac:dyDescent="0.25">
      <c r="B34" s="31"/>
      <c r="C34" s="31"/>
      <c r="E34" s="32"/>
      <c r="F34" s="33"/>
      <c r="G34" s="32"/>
      <c r="H34" s="32"/>
      <c r="I34" s="34"/>
      <c r="N34" s="30"/>
      <c r="O34" s="30"/>
      <c r="P34" s="30"/>
      <c r="Q34" s="30"/>
      <c r="R34" s="30"/>
      <c r="S34" s="30"/>
      <c r="T34" s="30"/>
      <c r="U34" s="30"/>
      <c r="V34" s="30"/>
      <c r="X34" s="54"/>
      <c r="Y34" s="55"/>
      <c r="Z34" s="55"/>
      <c r="AA34" s="55"/>
      <c r="AB34" s="55"/>
      <c r="AC34" s="55"/>
      <c r="AD34" s="55"/>
      <c r="AE34" s="55"/>
      <c r="AF34" s="55"/>
      <c r="AG34" s="55"/>
      <c r="AH34" s="55"/>
      <c r="AI34" s="55"/>
      <c r="AJ34" s="55"/>
      <c r="AK34" s="55"/>
      <c r="AL34" s="55"/>
      <c r="AM34" s="55"/>
    </row>
    <row r="35" spans="1:39" ht="18" customHeight="1" thickBot="1" x14ac:dyDescent="0.3">
      <c r="B35" s="31"/>
      <c r="C35" s="31"/>
      <c r="E35" s="176"/>
      <c r="F35" s="176"/>
      <c r="G35" s="32"/>
      <c r="H35" s="32"/>
      <c r="I35" s="34"/>
      <c r="N35" s="30"/>
      <c r="O35" s="30"/>
      <c r="P35" s="30"/>
      <c r="Q35" s="30"/>
      <c r="R35" s="30"/>
      <c r="S35" s="30"/>
      <c r="T35" s="30"/>
      <c r="U35" s="30"/>
      <c r="V35" s="30"/>
      <c r="X35" s="54"/>
      <c r="Y35" s="55"/>
      <c r="Z35" s="55"/>
      <c r="AA35" s="55"/>
      <c r="AB35" s="55"/>
      <c r="AC35" s="55"/>
      <c r="AD35" s="55"/>
      <c r="AE35" s="55"/>
      <c r="AF35" s="55"/>
      <c r="AG35" s="55"/>
      <c r="AH35" s="55"/>
      <c r="AI35" s="55"/>
      <c r="AJ35" s="55"/>
      <c r="AK35" s="55"/>
      <c r="AL35" s="55"/>
      <c r="AM35" s="55"/>
    </row>
    <row r="36" spans="1:39" ht="18" customHeight="1" thickBot="1" x14ac:dyDescent="0.3">
      <c r="B36" s="31"/>
      <c r="C36" s="31"/>
      <c r="D36" s="35"/>
      <c r="E36" s="163" t="s">
        <v>26</v>
      </c>
      <c r="F36" s="164"/>
      <c r="G36" s="164"/>
      <c r="H36" s="36" t="s">
        <v>28</v>
      </c>
      <c r="I36" s="37" t="e">
        <f>(-H42+((H42^2)-4*H41*H43)^(1/2))/(2*H41)</f>
        <v>#DIV/0!</v>
      </c>
      <c r="L36" s="38"/>
      <c r="N36" s="30"/>
      <c r="O36" s="30"/>
      <c r="P36" s="30"/>
      <c r="Q36" s="30"/>
      <c r="R36" s="30"/>
      <c r="S36" s="30"/>
      <c r="T36" s="30"/>
      <c r="U36" s="30"/>
      <c r="V36" s="30"/>
      <c r="X36" s="54"/>
      <c r="Y36" s="55"/>
      <c r="Z36" s="55"/>
      <c r="AA36" s="55"/>
      <c r="AB36" s="55"/>
      <c r="AC36" s="55"/>
      <c r="AD36" s="55"/>
      <c r="AE36" s="55"/>
      <c r="AF36" s="55"/>
      <c r="AG36" s="55"/>
      <c r="AH36" s="55"/>
      <c r="AI36" s="55"/>
      <c r="AJ36" s="55"/>
      <c r="AK36" s="55"/>
      <c r="AL36" s="55"/>
      <c r="AM36" s="55"/>
    </row>
    <row r="37" spans="1:39" ht="18" customHeight="1" x14ac:dyDescent="0.25">
      <c r="A37" s="65"/>
      <c r="B37" s="66"/>
      <c r="C37" s="66"/>
      <c r="D37" s="65"/>
      <c r="E37" s="67"/>
      <c r="F37" s="68"/>
      <c r="G37" s="67"/>
      <c r="H37" s="69"/>
      <c r="I37" s="70"/>
      <c r="J37" s="65"/>
      <c r="K37" s="65"/>
      <c r="L37" s="65"/>
      <c r="M37" s="65"/>
      <c r="N37" s="65"/>
      <c r="O37" s="65"/>
      <c r="P37" s="65"/>
      <c r="Q37" s="65"/>
      <c r="R37" s="65"/>
      <c r="S37" s="65"/>
      <c r="T37" s="65"/>
      <c r="U37" s="65"/>
      <c r="V37" s="65"/>
      <c r="W37" s="71"/>
      <c r="X37" s="54"/>
      <c r="Y37" s="55"/>
      <c r="Z37" s="55"/>
      <c r="AA37" s="55"/>
      <c r="AB37" s="55"/>
      <c r="AC37" s="55"/>
      <c r="AD37" s="55"/>
      <c r="AE37" s="55"/>
      <c r="AF37" s="55"/>
      <c r="AG37" s="55"/>
      <c r="AH37" s="55"/>
      <c r="AI37" s="55"/>
      <c r="AJ37" s="55"/>
      <c r="AK37" s="55"/>
      <c r="AL37" s="55"/>
      <c r="AM37" s="55"/>
    </row>
    <row r="38" spans="1:39" ht="18" customHeight="1" x14ac:dyDescent="0.25">
      <c r="A38" s="55"/>
      <c r="B38" s="72"/>
      <c r="C38" s="72"/>
      <c r="D38" s="55"/>
      <c r="E38" s="73"/>
      <c r="F38" s="74"/>
      <c r="G38" s="73"/>
      <c r="H38" s="73"/>
      <c r="I38" s="75"/>
      <c r="J38" s="55"/>
      <c r="K38" s="55"/>
      <c r="L38" s="63"/>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row>
    <row r="39" spans="1:39" ht="18" customHeight="1" x14ac:dyDescent="0.25">
      <c r="A39" s="55"/>
      <c r="B39" s="72"/>
      <c r="C39" s="72"/>
      <c r="D39" s="55"/>
      <c r="E39" s="73"/>
      <c r="F39" s="74"/>
      <c r="G39" s="73"/>
      <c r="H39" s="73"/>
      <c r="I39" s="75"/>
      <c r="J39" s="55"/>
      <c r="K39" s="76"/>
      <c r="L39" s="76"/>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row>
    <row r="40" spans="1:39" ht="18" customHeight="1" thickBot="1" x14ac:dyDescent="0.3">
      <c r="A40" s="55"/>
      <c r="B40" s="72"/>
      <c r="C40" s="72"/>
      <c r="D40" s="55"/>
      <c r="E40" s="73"/>
      <c r="F40" s="73"/>
      <c r="G40" s="73"/>
      <c r="H40" s="73"/>
      <c r="I40" s="76"/>
      <c r="J40" s="76"/>
      <c r="K40" s="77"/>
      <c r="L40" s="77"/>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row>
    <row r="41" spans="1:39" ht="18" customHeight="1" thickBot="1" x14ac:dyDescent="0.3">
      <c r="A41" s="55"/>
      <c r="B41" s="72"/>
      <c r="C41" s="72"/>
      <c r="D41" s="76"/>
      <c r="E41" s="76"/>
      <c r="F41" s="76"/>
      <c r="G41" s="78"/>
      <c r="H41" s="79" t="e">
        <f>Z28^2-Z18^2+Z32^2-Z21^2</f>
        <v>#DIV/0!</v>
      </c>
      <c r="I41" s="77"/>
      <c r="J41" s="77"/>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row>
    <row r="42" spans="1:39" ht="18" customHeight="1" thickBot="1" x14ac:dyDescent="0.3">
      <c r="A42" s="55"/>
      <c r="B42" s="72"/>
      <c r="C42" s="72"/>
      <c r="D42" s="77"/>
      <c r="E42" s="77"/>
      <c r="F42" s="77"/>
      <c r="G42" s="80"/>
      <c r="H42" s="81" t="e">
        <f>2*Z24*Z28-2*Z15*Z18</f>
        <v>#DIV/0!</v>
      </c>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row>
    <row r="43" spans="1:39" ht="18" customHeight="1" thickBot="1" x14ac:dyDescent="0.3">
      <c r="A43" s="55"/>
      <c r="B43" s="72"/>
      <c r="C43" s="72"/>
      <c r="D43" s="55"/>
      <c r="E43" s="55"/>
      <c r="F43" s="55"/>
      <c r="G43" s="82"/>
      <c r="H43" s="81">
        <f>Z24^2-Z15^2</f>
        <v>0</v>
      </c>
      <c r="I43" s="75"/>
      <c r="J43" s="55"/>
      <c r="K43" s="55"/>
      <c r="L43" s="83"/>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row>
    <row r="44" spans="1:39" ht="18" hidden="1" customHeight="1" x14ac:dyDescent="0.25">
      <c r="A44" s="55"/>
      <c r="B44" s="72"/>
      <c r="C44" s="72"/>
      <c r="D44" s="55"/>
      <c r="E44" s="73"/>
      <c r="F44" s="73"/>
      <c r="G44" s="32"/>
      <c r="H44" s="32"/>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row>
    <row r="45" spans="1:39" ht="18" hidden="1" customHeight="1" x14ac:dyDescent="0.25">
      <c r="A45" s="55"/>
      <c r="B45" s="84"/>
      <c r="C45" s="72"/>
      <c r="D45" s="55"/>
      <c r="E45" s="55"/>
      <c r="F45" s="55"/>
      <c r="I45" s="55"/>
      <c r="J45" s="55"/>
      <c r="K45" s="55"/>
      <c r="L45" s="55"/>
      <c r="M45" s="76"/>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row>
    <row r="46" spans="1:39" ht="18" hidden="1" customHeight="1" x14ac:dyDescent="0.3">
      <c r="A46" s="55"/>
      <c r="B46" s="85"/>
      <c r="C46" s="72"/>
      <c r="D46" s="55"/>
      <c r="E46" s="55"/>
      <c r="F46" s="55"/>
      <c r="H46" s="86"/>
      <c r="I46" s="75"/>
      <c r="J46" s="55"/>
      <c r="K46" s="55"/>
      <c r="L46" s="55"/>
      <c r="M46" s="77"/>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row>
    <row r="47" spans="1:39" ht="18" hidden="1" customHeight="1" x14ac:dyDescent="0.25">
      <c r="A47" s="55"/>
      <c r="B47" s="55"/>
      <c r="C47" s="55"/>
      <c r="D47" s="55"/>
      <c r="E47" s="73"/>
      <c r="F47" s="73"/>
      <c r="G47" s="32"/>
      <c r="H47" s="32"/>
      <c r="I47" s="87"/>
      <c r="J47" s="87"/>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row>
    <row r="48" spans="1:39" ht="18" hidden="1" customHeight="1" x14ac:dyDescent="0.25">
      <c r="A48" s="55"/>
      <c r="B48" s="87"/>
      <c r="C48" s="87"/>
      <c r="D48" s="87"/>
      <c r="E48" s="87"/>
      <c r="F48" s="87"/>
      <c r="G48" s="88"/>
      <c r="H48" s="88"/>
      <c r="I48" s="77"/>
      <c r="J48" s="77"/>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row>
    <row r="49" spans="1:39" ht="18" hidden="1" customHeight="1" x14ac:dyDescent="0.25">
      <c r="A49" s="55"/>
      <c r="B49" s="77"/>
      <c r="C49" s="77"/>
      <c r="D49" s="77"/>
      <c r="E49" s="77"/>
      <c r="F49" s="77"/>
      <c r="G49" s="89"/>
      <c r="H49" s="89"/>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row>
    <row r="50" spans="1:39" ht="18" customHeight="1" x14ac:dyDescent="0.25">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row>
    <row r="51" spans="1:39" ht="18" customHeight="1" thickBot="1" x14ac:dyDescent="0.3">
      <c r="A51" s="55"/>
      <c r="B51" s="55"/>
      <c r="C51" s="55"/>
      <c r="D51" s="55"/>
      <c r="E51" s="55"/>
      <c r="F51" s="55"/>
      <c r="G51" s="90" t="s">
        <v>10</v>
      </c>
      <c r="H51" s="55"/>
      <c r="I51" s="55"/>
      <c r="J51" s="55"/>
      <c r="K51" s="55"/>
      <c r="L51" s="55"/>
      <c r="M51" s="91"/>
      <c r="N51" s="91"/>
      <c r="O51" s="91"/>
      <c r="P51" s="91"/>
      <c r="Q51" s="55"/>
      <c r="R51" s="55"/>
      <c r="S51" s="55"/>
      <c r="T51" s="55"/>
      <c r="U51" s="55"/>
      <c r="V51" s="55"/>
      <c r="W51" s="55"/>
      <c r="X51" s="55"/>
      <c r="Y51" s="55"/>
      <c r="Z51" s="55"/>
      <c r="AA51" s="55"/>
      <c r="AB51" s="55"/>
      <c r="AC51" s="55"/>
      <c r="AD51" s="55"/>
      <c r="AE51" s="55"/>
      <c r="AF51" s="55"/>
      <c r="AG51" s="55"/>
      <c r="AH51" s="55"/>
      <c r="AI51" s="55"/>
      <c r="AJ51" s="55"/>
      <c r="AK51" s="55"/>
      <c r="AL51" s="55"/>
      <c r="AM51" s="55"/>
    </row>
    <row r="52" spans="1:39" ht="18" customHeight="1" thickBot="1" x14ac:dyDescent="0.3">
      <c r="A52" s="55"/>
      <c r="B52" s="55"/>
      <c r="C52" s="55"/>
      <c r="D52" s="174"/>
      <c r="E52" s="92">
        <f>ACOS(I20)</f>
        <v>1.5707963267948966</v>
      </c>
      <c r="F52" s="55"/>
      <c r="G52" s="174"/>
      <c r="H52" s="92">
        <f>ACOS(I23)</f>
        <v>1.5707963267948966</v>
      </c>
      <c r="I52" s="55"/>
      <c r="J52" s="55"/>
      <c r="K52" s="55"/>
      <c r="L52" s="55"/>
      <c r="M52" s="55"/>
      <c r="N52" s="55"/>
      <c r="O52" s="55"/>
      <c r="P52" s="55"/>
      <c r="Q52" s="91"/>
      <c r="R52" s="91"/>
      <c r="S52" s="91"/>
      <c r="T52" s="55"/>
      <c r="U52" s="55"/>
      <c r="V52" s="55"/>
      <c r="W52" s="55"/>
      <c r="X52" s="55"/>
      <c r="Y52" s="55"/>
      <c r="Z52" s="55"/>
      <c r="AA52" s="55"/>
      <c r="AB52" s="55"/>
      <c r="AC52" s="55"/>
      <c r="AD52" s="55"/>
      <c r="AE52" s="55"/>
      <c r="AF52" s="55"/>
      <c r="AG52" s="55"/>
      <c r="AH52" s="55"/>
      <c r="AI52" s="55"/>
      <c r="AJ52" s="55"/>
      <c r="AK52" s="55"/>
      <c r="AL52" s="55"/>
      <c r="AM52" s="55"/>
    </row>
    <row r="53" spans="1:39" ht="18" customHeight="1" thickBot="1" x14ac:dyDescent="0.3">
      <c r="A53" s="55"/>
      <c r="B53" s="55"/>
      <c r="C53" s="55"/>
      <c r="D53" s="175"/>
      <c r="E53" s="93">
        <f>DEGREES(E52)</f>
        <v>90</v>
      </c>
      <c r="F53" s="55"/>
      <c r="G53" s="175"/>
      <c r="H53" s="93">
        <f>DEGREES(H52)</f>
        <v>90</v>
      </c>
      <c r="I53" s="91"/>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row>
    <row r="54" spans="1:39" ht="18" customHeight="1" x14ac:dyDescent="0.25">
      <c r="A54" s="91"/>
      <c r="B54" s="91"/>
      <c r="C54" s="91"/>
      <c r="D54" s="91"/>
      <c r="E54" s="91"/>
      <c r="F54" s="91"/>
      <c r="G54" s="91"/>
      <c r="H54" s="91"/>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row>
    <row r="55" spans="1:39" ht="18" customHeight="1" thickBot="1" x14ac:dyDescent="0.3">
      <c r="A55" s="55"/>
      <c r="B55" s="55"/>
      <c r="C55" s="55"/>
      <c r="D55" s="55"/>
      <c r="E55" s="55"/>
      <c r="F55" s="55"/>
      <c r="G55" s="90" t="s">
        <v>10</v>
      </c>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row>
    <row r="56" spans="1:39" ht="18" customHeight="1" thickBot="1" x14ac:dyDescent="0.3">
      <c r="A56" s="55"/>
      <c r="B56" s="55"/>
      <c r="C56" s="55"/>
      <c r="D56" s="174"/>
      <c r="E56" s="94">
        <f>ACOS(I26)</f>
        <v>1.5707963267948966</v>
      </c>
      <c r="F56" s="55"/>
      <c r="G56" s="177"/>
      <c r="H56" s="95">
        <f>ACOS(I29)</f>
        <v>1.5707963267948966</v>
      </c>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row>
    <row r="57" spans="1:39" ht="18" customHeight="1" thickBot="1" x14ac:dyDescent="0.3">
      <c r="A57" s="55"/>
      <c r="B57" s="55"/>
      <c r="C57" s="55"/>
      <c r="D57" s="175"/>
      <c r="E57" s="96">
        <f>DEGREES(E56)</f>
        <v>90</v>
      </c>
      <c r="F57" s="55"/>
      <c r="G57" s="178"/>
      <c r="H57" s="97">
        <f>DEGREES(H56)</f>
        <v>90</v>
      </c>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row>
    <row r="58" spans="1:39" ht="18" customHeight="1"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row>
    <row r="59" spans="1:39" ht="18" customHeight="1" thickBot="1" x14ac:dyDescent="0.3">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row>
    <row r="60" spans="1:39" ht="18" customHeight="1" thickBot="1" x14ac:dyDescent="0.3">
      <c r="A60" s="55"/>
      <c r="B60" s="55"/>
      <c r="C60" s="55"/>
      <c r="D60" s="174"/>
      <c r="E60" s="94">
        <f>ACOS(I32)</f>
        <v>1.5707963267948966</v>
      </c>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row>
    <row r="61" spans="1:39" ht="18" customHeight="1" thickBot="1" x14ac:dyDescent="0.3">
      <c r="A61" s="55"/>
      <c r="B61" s="55"/>
      <c r="C61" s="55"/>
      <c r="D61" s="175"/>
      <c r="E61" s="96">
        <f>DEGREES(E60)</f>
        <v>90</v>
      </c>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row>
    <row r="62" spans="1:39" ht="18" customHeight="1"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row>
    <row r="63" spans="1:39" ht="18" customHeight="1"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row>
    <row r="64" spans="1:39" ht="18" customHeight="1"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row>
    <row r="65" spans="1:39" ht="18" customHeight="1"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row>
    <row r="66" spans="1:39" ht="18" customHeight="1"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row>
    <row r="67" spans="1:39" ht="18" customHeight="1"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row>
    <row r="68" spans="1:39" ht="18" customHeight="1"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row>
    <row r="69" spans="1:39" ht="18" customHeight="1"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row>
    <row r="70" spans="1:39" ht="18" customHeight="1"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row>
  </sheetData>
  <sheetProtection sheet="1" objects="1" scenarios="1" selectLockedCells="1"/>
  <mergeCells count="37">
    <mergeCell ref="N28:V29"/>
    <mergeCell ref="C24:C32"/>
    <mergeCell ref="E27:H27"/>
    <mergeCell ref="D60:D61"/>
    <mergeCell ref="E30:H30"/>
    <mergeCell ref="E31:H31"/>
    <mergeCell ref="E32:H32"/>
    <mergeCell ref="D52:D53"/>
    <mergeCell ref="G52:G53"/>
    <mergeCell ref="E35:F35"/>
    <mergeCell ref="E36:G36"/>
    <mergeCell ref="G56:G57"/>
    <mergeCell ref="D56:D57"/>
    <mergeCell ref="E29:H29"/>
    <mergeCell ref="N31:V31"/>
    <mergeCell ref="N30:V30"/>
    <mergeCell ref="E18:H18"/>
    <mergeCell ref="E19:H19"/>
    <mergeCell ref="E20:H20"/>
    <mergeCell ref="E21:H21"/>
    <mergeCell ref="E22:H22"/>
    <mergeCell ref="N13:V13"/>
    <mergeCell ref="N27:V27"/>
    <mergeCell ref="B18:B32"/>
    <mergeCell ref="C18:C23"/>
    <mergeCell ref="N14:V21"/>
    <mergeCell ref="B13:I13"/>
    <mergeCell ref="B14:C17"/>
    <mergeCell ref="E28:H28"/>
    <mergeCell ref="E14:H14"/>
    <mergeCell ref="E15:H15"/>
    <mergeCell ref="E23:H23"/>
    <mergeCell ref="E24:H24"/>
    <mergeCell ref="E25:H25"/>
    <mergeCell ref="E26:H26"/>
    <mergeCell ref="E16:H16"/>
    <mergeCell ref="E17:H1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Simplificada</vt:lpstr>
      <vt:lpstr>Completa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2023-05-20T11:33:16Z</dcterms:modified>
</cp:coreProperties>
</file>