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Site (GoDaddy)\Gustavo Canedo\5- Publicados\6- Grupos Diesel Geradores\"/>
    </mc:Choice>
  </mc:AlternateContent>
  <xr:revisionPtr revIDLastSave="0" documentId="13_ncr:1_{86B6608E-3AB8-4045-8F76-37C383198708}" xr6:coauthVersionLast="47" xr6:coauthVersionMax="47" xr10:uidLastSave="{00000000-0000-0000-0000-000000000000}"/>
  <bookViews>
    <workbookView xWindow="-120" yWindow="-120" windowWidth="29040" windowHeight="15720" xr2:uid="{AAE2F8FC-8935-49DC-8935-32237D450042}"/>
  </bookViews>
  <sheets>
    <sheet name="Simplificada" sheetId="8" r:id="rId1"/>
    <sheet name="Completa" sheetId="6" r:id="rId2"/>
  </sheets>
  <definedNames>
    <definedName name="_Hlk516300768" localSheetId="1">Completa!#REF!</definedName>
    <definedName name="_Hlk516300768" localSheetId="0">Simplificada!#REF!</definedName>
    <definedName name="_Toc517877226" localSheetId="1">Completa!#REF!</definedName>
    <definedName name="_Toc517877226" localSheetId="0">Simplificada!#REF!</definedName>
    <definedName name="_xlnm.Print_Area" localSheetId="1">Completa!#REF!</definedName>
    <definedName name="_xlnm.Print_Area" localSheetId="0">Simplificada!#REF!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 i="8" l="1"/>
  <c r="E65" i="8" s="1"/>
  <c r="H60" i="8"/>
  <c r="H61" i="8" s="1"/>
  <c r="E60" i="8"/>
  <c r="E61" i="8" s="1"/>
  <c r="H56" i="8"/>
  <c r="H57" i="8" s="1"/>
  <c r="E56" i="8"/>
  <c r="Y24" i="8"/>
  <c r="Y15" i="8"/>
  <c r="Y18" i="8" l="1"/>
  <c r="H47" i="8"/>
  <c r="Y21" i="8"/>
  <c r="Y28" i="8"/>
  <c r="E57" i="8"/>
  <c r="Y32" i="8"/>
  <c r="H45" i="8" l="1"/>
  <c r="H46" i="8"/>
  <c r="I40" i="8" l="1"/>
  <c r="Z15" i="6"/>
  <c r="Z24" i="6"/>
  <c r="H43" i="6" l="1"/>
  <c r="E60" i="6"/>
  <c r="H56" i="6"/>
  <c r="H57" i="6" s="1"/>
  <c r="E56" i="6"/>
  <c r="H52" i="6"/>
  <c r="H53" i="6" s="1"/>
  <c r="E52" i="6"/>
  <c r="Z28" i="6" l="1"/>
  <c r="Z21" i="6"/>
  <c r="Z32" i="6"/>
  <c r="Z18" i="6"/>
  <c r="E57" i="6"/>
  <c r="E53" i="6"/>
  <c r="E61" i="6"/>
  <c r="H42" i="6" l="1"/>
  <c r="H41" i="6"/>
  <c r="I36" i="6" l="1"/>
</calcChain>
</file>

<file path=xl/sharedStrings.xml><?xml version="1.0" encoding="utf-8"?>
<sst xmlns="http://schemas.openxmlformats.org/spreadsheetml/2006/main" count="104" uniqueCount="52">
  <si>
    <t xml:space="preserve"> </t>
  </si>
  <si>
    <t>Alternador</t>
  </si>
  <si>
    <t>Inicial</t>
  </si>
  <si>
    <t>DOCUMENTOS DE REFERÊNCIA</t>
  </si>
  <si>
    <t>Carga a ser Aplicada</t>
  </si>
  <si>
    <r>
      <t>X'</t>
    </r>
    <r>
      <rPr>
        <b/>
        <i/>
        <sz val="10"/>
        <color theme="1"/>
        <rFont val="Cambria"/>
        <family val="1"/>
      </rPr>
      <t>G</t>
    </r>
    <r>
      <rPr>
        <b/>
        <i/>
        <vertAlign val="subscript"/>
        <sz val="10"/>
        <color theme="1"/>
        <rFont val="Cambria"/>
        <family val="1"/>
      </rPr>
      <t>n</t>
    </r>
    <r>
      <rPr>
        <b/>
        <i/>
        <sz val="14"/>
        <color theme="1"/>
        <rFont val="Cambria"/>
        <family val="1"/>
      </rPr>
      <t xml:space="preserve"> </t>
    </r>
    <r>
      <rPr>
        <b/>
        <i/>
        <sz val="12"/>
        <color theme="1"/>
        <rFont val="Cambria"/>
        <family val="1"/>
      </rPr>
      <t>(%)</t>
    </r>
  </si>
  <si>
    <r>
      <t>VG</t>
    </r>
    <r>
      <rPr>
        <b/>
        <i/>
        <vertAlign val="subscript"/>
        <sz val="12"/>
        <color theme="1"/>
        <rFont val="Cambria"/>
        <family val="1"/>
      </rPr>
      <t>n</t>
    </r>
  </si>
  <si>
    <r>
      <t>VG</t>
    </r>
    <r>
      <rPr>
        <b/>
        <i/>
        <vertAlign val="subscript"/>
        <sz val="12"/>
        <color theme="1"/>
        <rFont val="Cambria"/>
        <family val="1"/>
      </rPr>
      <t>A</t>
    </r>
  </si>
  <si>
    <r>
      <t>PG</t>
    </r>
    <r>
      <rPr>
        <b/>
        <i/>
        <vertAlign val="subscript"/>
        <sz val="12"/>
        <color theme="1"/>
        <rFont val="Cambria"/>
        <family val="1"/>
      </rPr>
      <t>n</t>
    </r>
  </si>
  <si>
    <r>
      <t>VG</t>
    </r>
    <r>
      <rPr>
        <b/>
        <i/>
        <vertAlign val="subscript"/>
        <sz val="12"/>
        <color theme="1"/>
        <rFont val="Cambria"/>
        <family val="1"/>
      </rPr>
      <t>T</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</si>
  <si>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</si>
  <si>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</si>
  <si>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</si>
  <si>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</si>
  <si>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</si>
  <si>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</si>
  <si>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</si>
  <si>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</si>
  <si>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</si>
  <si>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</si>
  <si>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</si>
  <si>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</si>
  <si>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VM</t>
    </r>
    <r>
      <rPr>
        <b/>
        <i/>
        <vertAlign val="subscript"/>
        <sz val="12"/>
        <color theme="1"/>
        <rFont val="Cambria"/>
        <family val="1"/>
      </rPr>
      <t>Pn</t>
    </r>
  </si>
  <si>
    <r>
      <t>IM</t>
    </r>
    <r>
      <rPr>
        <b/>
        <i/>
        <vertAlign val="subscript"/>
        <sz val="12"/>
        <color theme="1"/>
        <rFont val="Cambria"/>
        <family val="1"/>
      </rPr>
      <t>Pn</t>
    </r>
  </si>
  <si>
    <r>
      <t>FPM</t>
    </r>
    <r>
      <rPr>
        <b/>
        <i/>
        <vertAlign val="subscript"/>
        <sz val="12"/>
        <color theme="1"/>
        <rFont val="Cambria"/>
        <family val="1"/>
      </rPr>
      <t>P</t>
    </r>
  </si>
  <si>
    <t>DATOS DEL SISTEMA</t>
  </si>
  <si>
    <t>Datos de las Cargas</t>
  </si>
  <si>
    <t>Tensión Nominal del Alternador (V)</t>
  </si>
  <si>
    <t>Potencia Nominal del Alternador (kVA)</t>
  </si>
  <si>
    <t>Potencia Nominal de la Carga Inicial Constante (kVA)</t>
  </si>
  <si>
    <t>Tensión Nominal de la Carga Inicial Constante (V)</t>
  </si>
  <si>
    <t>Factor de Potencia de la Carga Inicial Constante</t>
  </si>
  <si>
    <t>Potencia Nominal de la Carga Inicial Variable (kVA)</t>
  </si>
  <si>
    <t>Tensión Nominal de la Carga Inicial Variable (V)</t>
  </si>
  <si>
    <t>Factor de Potencia de la Carga Inicial Variable</t>
  </si>
  <si>
    <t>Potencia Nominal de la Carga Constante (kVA)</t>
  </si>
  <si>
    <t>Factor de Potencia de la Carga Constante</t>
  </si>
  <si>
    <t>Potencia Nominal de la Carga Variable (kVA)</t>
  </si>
  <si>
    <t>Tensión Nominal de la Carga Constante (V)</t>
  </si>
  <si>
    <t>Tensión Nominal de la Carga Variable (V)</t>
  </si>
  <si>
    <t>Factor de Potencia de la Carga Variable</t>
  </si>
  <si>
    <t>Tensión de Operación Ajustada en el Alternador  (V)</t>
  </si>
  <si>
    <t>Tensión em los Terminales del Alternador (V)</t>
  </si>
  <si>
    <t>Tensión Nominal del de(los) Motor(es) (V)</t>
  </si>
  <si>
    <t>Corriente de Arranque de Motor(es) a Tensión Nominal (A)</t>
  </si>
  <si>
    <t>Factor de Potencia del de(los) Motor(es) en el Arranque</t>
  </si>
  <si>
    <t>Reactancia transitória del alternador</t>
  </si>
  <si>
    <t>Informaciones</t>
  </si>
  <si>
    <r>
      <t xml:space="preserve">Esta información es necesaria, principalmente, para los usuarios que quieran utilizar la hoja de trabajo sin haber leído la información técnica de la teoría.
</t>
    </r>
    <r>
      <rPr>
        <i/>
        <sz val="11"/>
        <color theme="1"/>
        <rFont val="Calibri"/>
        <family val="2"/>
        <scheme val="minor"/>
      </rPr>
      <t xml:space="preserve">-El llenado de todos los datos del Alternador es obligatorio;
-Al menos, se deben rellenar los datos de un envío. Los datos de otras cargas se pueden dejar en blanco.
- Solo se deben completar los datos del Alternador y los Datos de Carga;
- La exactitud del resultado depende de la exactitud de los datos de entrada;
- Las cargas constantes están compuestas por motores de inducción, cargadores de baterías, sistemas de comunicación, etc.
- Las cargas variables están compuestas por transformadores, sistemas de iluminación, resistencias de calefacción, etc.
</t>
    </r>
    <r>
      <rPr>
        <b/>
        <i/>
        <sz val="11"/>
        <color rgb="FFFF0000"/>
        <rFont val="Calibri"/>
        <family val="2"/>
        <scheme val="minor"/>
      </rPr>
      <t>Importante: Todos los campos de la planilla de cálculo son idénticos a los campos de la hoja de cálculo Completa, que se encuentra en otra pestaña del archivo. Simplemente no son visibles. Por lo tanto, solo se deben completar los campos en verde.</t>
    </r>
  </si>
  <si>
    <t>-El llenado de todos los datos del Alternador es obligatorio;
-Al menos, se deben rellenar los datos de un envío. Los datos de otras cargas se pueden dejar en blanco.
- Solo se deben completar los datos del Alternador y los Datos de Carga;
- La exactitud del resultado depende de la exactitud de los datos de entrada;
- Las cargas constantes están compuestas por motores de inducción, cargadores de baterías, sistemas de comunicación, etc.
- Las cargas variables están compuestas por transformadores, sistemas de iluminación, resistencias de calefacción, etc.</t>
  </si>
  <si>
    <t>TE.EL.SA.CA.02 GRUPOS ELECTRÓGENOS DIESEL - Cálculo de la Reactancia Transitoria y Tensión en los Terminales</t>
  </si>
  <si>
    <t>PL.EL.SA.CA.03 GRUPOS ELECTRÓGENOS DIESEL - Cálculo de la Tensión en los Terminales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</si>
</sst>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b/>
      <sz val="11"/>
      <color theme="1"/>
      <name val="Arial"/>
      <family val="2"/>
    </font>
    <font>
      <sz val="11"/>
      <name val="Calibri"/>
      <family val="2"/>
      <scheme val="minor"/>
    </font>
    <font>
      <b/>
      <u/>
      <sz val="12"/>
      <color theme="1"/>
      <name val="Calibri"/>
      <family val="2"/>
      <scheme val="minor"/>
    </font>
    <font>
      <b/>
      <i/>
      <sz val="14"/>
      <color theme="1"/>
      <name val="Cambria"/>
      <family val="1"/>
    </font>
    <font>
      <b/>
      <i/>
      <sz val="10"/>
      <color theme="1"/>
      <name val="Cambria"/>
      <family val="1"/>
    </font>
    <font>
      <b/>
      <i/>
      <vertAlign val="subscript"/>
      <sz val="12"/>
      <color theme="1"/>
      <name val="Cambria"/>
      <family val="1"/>
    </font>
    <font>
      <b/>
      <i/>
      <vertAlign val="subscript"/>
      <sz val="10"/>
      <color theme="1"/>
      <name val="Cambria"/>
      <family val="1"/>
    </font>
    <font>
      <b/>
      <i/>
      <sz val="12"/>
      <color theme="1"/>
      <name val="Cambria"/>
      <family val="1"/>
    </font>
    <font>
      <b/>
      <i/>
      <sz val="11"/>
      <color theme="1"/>
      <name val="Calibri"/>
      <family val="2"/>
      <scheme val="minor"/>
    </font>
    <font>
      <i/>
      <sz val="11"/>
      <color theme="1"/>
      <name val="Calibri"/>
      <family val="2"/>
      <scheme val="minor"/>
    </font>
    <font>
      <b/>
      <u/>
      <sz val="14"/>
      <color theme="1"/>
      <name val="Calibri"/>
      <family val="2"/>
      <scheme val="minor"/>
    </font>
    <font>
      <b/>
      <i/>
      <sz val="11"/>
      <color rgb="FFFF0000"/>
      <name val="Calibri"/>
      <family val="2"/>
      <scheme val="minor"/>
    </font>
    <font>
      <b/>
      <sz val="11"/>
      <color theme="0"/>
      <name val="Calibri"/>
      <family val="2"/>
      <scheme val="minor"/>
    </font>
    <font>
      <sz val="11"/>
      <color theme="0"/>
      <name val="Calibri"/>
      <family val="2"/>
      <scheme val="minor"/>
    </font>
    <font>
      <b/>
      <u/>
      <sz val="12"/>
      <color theme="0"/>
      <name val="Calibri"/>
      <family val="2"/>
      <scheme val="minor"/>
    </font>
    <font>
      <b/>
      <sz val="11"/>
      <color theme="0"/>
      <name val="Arial"/>
      <family val="2"/>
    </font>
    <font>
      <b/>
      <sz val="12"/>
      <color theme="1"/>
      <name val="Arial"/>
      <family val="2"/>
    </font>
    <font>
      <sz val="12"/>
      <name val="Arial"/>
      <family val="2"/>
    </font>
    <font>
      <sz val="12"/>
      <color theme="1"/>
      <name val="Arial"/>
      <family val="2"/>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CFDDB"/>
        <bgColor indexed="64"/>
      </patternFill>
    </fill>
    <fill>
      <patternFill patternType="solid">
        <fgColor rgb="FFD5F4FF"/>
        <bgColor indexed="64"/>
      </patternFill>
    </fill>
    <fill>
      <patternFill patternType="solid">
        <fgColor rgb="FFEDE2F6"/>
        <bgColor indexed="64"/>
      </patternFill>
    </fill>
    <fill>
      <patternFill patternType="solid">
        <fgColor theme="5" tint="0.79998168889431442"/>
        <bgColor indexed="64"/>
      </patternFill>
    </fill>
    <fill>
      <patternFill patternType="solid">
        <fgColor rgb="FFD5FFE8"/>
        <bgColor indexed="64"/>
      </patternFill>
    </fill>
    <fill>
      <patternFill patternType="solid">
        <fgColor theme="0" tint="-4.9989318521683403E-2"/>
        <bgColor indexed="64"/>
      </patternFill>
    </fill>
    <fill>
      <patternFill patternType="solid">
        <fgColor rgb="FFFFFF99"/>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197">
    <xf numFmtId="0" fontId="0" fillId="0" borderId="0" xfId="0"/>
    <xf numFmtId="0" fontId="0" fillId="4" borderId="2" xfId="0" applyFill="1" applyBorder="1" applyAlignment="1" applyProtection="1">
      <alignment horizontal="right" vertical="center"/>
      <protection locked="0"/>
    </xf>
    <xf numFmtId="0" fontId="0" fillId="4" borderId="18" xfId="0" applyFill="1" applyBorder="1" applyAlignment="1" applyProtection="1">
      <alignment horizontal="right" vertical="center"/>
      <protection locked="0"/>
    </xf>
    <xf numFmtId="0" fontId="0" fillId="4" borderId="4" xfId="0" applyFill="1" applyBorder="1" applyAlignment="1" applyProtection="1">
      <alignment horizontal="right" vertical="center"/>
      <protection locked="0"/>
    </xf>
    <xf numFmtId="0" fontId="0" fillId="4" borderId="37" xfId="0" applyFill="1" applyBorder="1" applyAlignment="1" applyProtection="1">
      <alignment horizontal="right" vertical="center"/>
      <protection locked="0"/>
    </xf>
    <xf numFmtId="0" fontId="0" fillId="4" borderId="39" xfId="0" applyFill="1" applyBorder="1" applyAlignment="1" applyProtection="1">
      <alignment horizontal="right" vertical="center"/>
      <protection locked="0"/>
    </xf>
    <xf numFmtId="0" fontId="0" fillId="2" borderId="0" xfId="0" applyFill="1"/>
    <xf numFmtId="0" fontId="18" fillId="2" borderId="0" xfId="0" applyFont="1" applyFill="1"/>
    <xf numFmtId="0" fontId="1" fillId="2" borderId="0" xfId="0" applyFont="1" applyFill="1"/>
    <xf numFmtId="0" fontId="3" fillId="2" borderId="0" xfId="0" applyFont="1" applyFill="1"/>
    <xf numFmtId="0" fontId="4" fillId="2" borderId="0" xfId="0" applyFont="1" applyFill="1"/>
    <xf numFmtId="0" fontId="1" fillId="2" borderId="0" xfId="0" applyFont="1" applyFill="1" applyAlignment="1">
      <alignment horizontal="center" vertical="center"/>
    </xf>
    <xf numFmtId="0" fontId="12" fillId="10" borderId="1" xfId="0" applyFont="1" applyFill="1" applyBorder="1" applyAlignment="1">
      <alignment horizontal="center" vertical="center"/>
    </xf>
    <xf numFmtId="164" fontId="0" fillId="2" borderId="0" xfId="0" applyNumberFormat="1" applyFill="1" applyAlignment="1">
      <alignment horizontal="right" vertical="center"/>
    </xf>
    <xf numFmtId="0" fontId="17" fillId="2" borderId="0" xfId="0" applyFont="1" applyFill="1" applyAlignment="1">
      <alignment horizontal="right"/>
    </xf>
    <xf numFmtId="0" fontId="12" fillId="10" borderId="14" xfId="0" applyFont="1" applyFill="1" applyBorder="1" applyAlignment="1">
      <alignment horizontal="center" vertical="center"/>
    </xf>
    <xf numFmtId="0" fontId="17" fillId="2" borderId="0" xfId="0" applyFont="1" applyFill="1" applyAlignment="1">
      <alignment horizontal="right" vertical="center"/>
    </xf>
    <xf numFmtId="0" fontId="12" fillId="10" borderId="3" xfId="0" applyFont="1" applyFill="1" applyBorder="1" applyAlignment="1">
      <alignment horizontal="center" vertical="center"/>
    </xf>
    <xf numFmtId="0" fontId="12" fillId="7" borderId="1" xfId="0" applyFont="1" applyFill="1" applyBorder="1" applyAlignment="1">
      <alignment horizontal="center" vertical="center"/>
    </xf>
    <xf numFmtId="2" fontId="0" fillId="2" borderId="0" xfId="0" applyNumberFormat="1" applyFill="1" applyAlignment="1">
      <alignment horizontal="right" vertical="center"/>
    </xf>
    <xf numFmtId="0" fontId="12" fillId="7" borderId="14" xfId="0" applyFont="1" applyFill="1" applyBorder="1" applyAlignment="1">
      <alignment horizontal="center" vertical="center"/>
    </xf>
    <xf numFmtId="0" fontId="12" fillId="7" borderId="3"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14" xfId="0" applyFont="1" applyFill="1" applyBorder="1" applyAlignment="1">
      <alignment horizontal="center" vertical="center"/>
    </xf>
    <xf numFmtId="0" fontId="12" fillId="9" borderId="3" xfId="0" applyFont="1" applyFill="1" applyBorder="1" applyAlignment="1">
      <alignment horizontal="center" vertical="center"/>
    </xf>
    <xf numFmtId="0" fontId="12" fillId="8" borderId="1" xfId="0" applyFont="1" applyFill="1" applyBorder="1" applyAlignment="1">
      <alignment horizontal="center" vertical="center"/>
    </xf>
    <xf numFmtId="2" fontId="18" fillId="2" borderId="0" xfId="0" applyNumberFormat="1" applyFont="1" applyFill="1"/>
    <xf numFmtId="0" fontId="12" fillId="8" borderId="14" xfId="0" applyFont="1" applyFill="1" applyBorder="1" applyAlignment="1">
      <alignment horizontal="center" vertical="center"/>
    </xf>
    <xf numFmtId="0" fontId="12" fillId="8" borderId="3" xfId="0" applyFont="1" applyFill="1" applyBorder="1" applyAlignment="1">
      <alignment horizontal="center" vertical="center"/>
    </xf>
    <xf numFmtId="2" fontId="23" fillId="2" borderId="0" xfId="0" applyNumberFormat="1" applyFont="1" applyFill="1" applyAlignment="1">
      <alignment vertical="center" wrapText="1"/>
    </xf>
    <xf numFmtId="0" fontId="1" fillId="2" borderId="0" xfId="0" applyFont="1" applyFill="1" applyAlignment="1">
      <alignment vertical="center" textRotation="90"/>
    </xf>
    <xf numFmtId="0" fontId="0" fillId="2" borderId="0" xfId="0" applyFill="1" applyAlignment="1">
      <alignment horizontal="left" vertical="center"/>
    </xf>
    <xf numFmtId="0" fontId="1" fillId="2" borderId="0" xfId="0" applyFont="1" applyFill="1" applyAlignment="1">
      <alignment horizontal="left" vertical="center"/>
    </xf>
    <xf numFmtId="0" fontId="0" fillId="2" borderId="0" xfId="0" applyFill="1" applyAlignment="1">
      <alignment horizontal="right" vertical="center"/>
    </xf>
    <xf numFmtId="0" fontId="8" fillId="2" borderId="0" xfId="0" applyFont="1" applyFill="1" applyAlignment="1">
      <alignment vertical="center"/>
    </xf>
    <xf numFmtId="0" fontId="13" fillId="2" borderId="36" xfId="0" applyFont="1" applyFill="1" applyBorder="1" applyAlignment="1">
      <alignment horizontal="right" wrapText="1"/>
    </xf>
    <xf numFmtId="2" fontId="1" fillId="3" borderId="40" xfId="0" applyNumberFormat="1" applyFont="1" applyFill="1" applyBorder="1" applyAlignment="1">
      <alignment vertical="center" wrapText="1"/>
    </xf>
    <xf numFmtId="2" fontId="1" fillId="2" borderId="0" xfId="0" applyNumberFormat="1" applyFont="1" applyFill="1" applyAlignment="1">
      <alignment horizontal="right" vertical="center"/>
    </xf>
    <xf numFmtId="0" fontId="17" fillId="2" borderId="0" xfId="0" applyFont="1" applyFill="1" applyAlignment="1">
      <alignment vertical="center" textRotation="90"/>
    </xf>
    <xf numFmtId="0" fontId="18" fillId="2" borderId="0" xfId="0" applyFont="1" applyFill="1" applyAlignment="1">
      <alignment horizontal="left" vertical="center"/>
    </xf>
    <xf numFmtId="0" fontId="17" fillId="2" borderId="0" xfId="0" applyFont="1" applyFill="1" applyAlignment="1">
      <alignment horizontal="left" vertical="center"/>
    </xf>
    <xf numFmtId="0" fontId="18" fillId="2" borderId="0" xfId="0" applyFont="1" applyFill="1" applyAlignment="1">
      <alignment horizontal="right" vertical="center"/>
    </xf>
    <xf numFmtId="0" fontId="19" fillId="2" borderId="0" xfId="0" applyFont="1" applyFill="1" applyAlignment="1">
      <alignment vertical="center"/>
    </xf>
    <xf numFmtId="0" fontId="19" fillId="2" borderId="0" xfId="0" applyFont="1" applyFill="1" applyAlignment="1">
      <alignment horizontal="center"/>
    </xf>
    <xf numFmtId="0" fontId="17" fillId="2" borderId="0" xfId="0" applyFont="1" applyFill="1" applyAlignment="1">
      <alignment vertical="center"/>
    </xf>
    <xf numFmtId="0" fontId="17" fillId="2" borderId="0" xfId="0" applyFont="1" applyFill="1"/>
    <xf numFmtId="0" fontId="17" fillId="2" borderId="31" xfId="0" applyFont="1" applyFill="1" applyBorder="1" applyAlignment="1">
      <alignment vertical="center" textRotation="90"/>
    </xf>
    <xf numFmtId="0" fontId="17" fillId="2" borderId="32" xfId="0" applyFont="1" applyFill="1" applyBorder="1" applyAlignment="1">
      <alignment vertical="center" textRotation="90"/>
    </xf>
    <xf numFmtId="0" fontId="19" fillId="2" borderId="0" xfId="0" applyFont="1" applyFill="1" applyAlignment="1">
      <alignment horizontal="center" vertical="center"/>
    </xf>
    <xf numFmtId="0" fontId="20" fillId="2" borderId="0" xfId="0" applyFont="1" applyFill="1" applyAlignment="1">
      <alignment horizontal="justify" vertical="center"/>
    </xf>
    <xf numFmtId="0" fontId="18" fillId="2" borderId="0" xfId="0" applyFont="1" applyFill="1" applyAlignment="1">
      <alignment horizontal="center"/>
    </xf>
    <xf numFmtId="2" fontId="17" fillId="2" borderId="0" xfId="0" applyNumberFormat="1" applyFont="1" applyFill="1" applyAlignment="1">
      <alignment horizontal="right" vertical="center"/>
    </xf>
    <xf numFmtId="2" fontId="17" fillId="2" borderId="0" xfId="0" applyNumberFormat="1" applyFont="1" applyFill="1"/>
    <xf numFmtId="0" fontId="0" fillId="11" borderId="29" xfId="0" applyFill="1" applyBorder="1"/>
    <xf numFmtId="0" fontId="0" fillId="11" borderId="0" xfId="0" applyFill="1"/>
    <xf numFmtId="0" fontId="12" fillId="10" borderId="1" xfId="0" applyFont="1" applyFill="1" applyBorder="1" applyAlignment="1">
      <alignment horizontal="center"/>
    </xf>
    <xf numFmtId="0" fontId="2" fillId="11" borderId="0" xfId="0" applyFont="1" applyFill="1" applyAlignment="1">
      <alignment horizontal="right"/>
    </xf>
    <xf numFmtId="0" fontId="12" fillId="10" borderId="14" xfId="0" applyFont="1" applyFill="1" applyBorder="1" applyAlignment="1">
      <alignment horizontal="center"/>
    </xf>
    <xf numFmtId="0" fontId="1" fillId="5" borderId="5" xfId="0" applyFont="1" applyFill="1" applyBorder="1" applyAlignment="1">
      <alignment horizontal="right"/>
    </xf>
    <xf numFmtId="0" fontId="2" fillId="5" borderId="6" xfId="0" applyFont="1" applyFill="1" applyBorder="1" applyAlignment="1">
      <alignment horizontal="right" vertical="center"/>
    </xf>
    <xf numFmtId="0" fontId="12" fillId="10" borderId="3" xfId="0" applyFont="1" applyFill="1" applyBorder="1" applyAlignment="1">
      <alignment horizontal="center"/>
    </xf>
    <xf numFmtId="0" fontId="12" fillId="7" borderId="1" xfId="0" applyFont="1" applyFill="1" applyBorder="1" applyAlignment="1">
      <alignment horizontal="center"/>
    </xf>
    <xf numFmtId="0" fontId="12" fillId="7" borderId="14" xfId="0" applyFont="1" applyFill="1" applyBorder="1" applyAlignment="1">
      <alignment horizontal="center"/>
    </xf>
    <xf numFmtId="0" fontId="12" fillId="7" borderId="3" xfId="0" applyFont="1" applyFill="1" applyBorder="1" applyAlignment="1">
      <alignment horizontal="center"/>
    </xf>
    <xf numFmtId="0" fontId="1" fillId="11" borderId="0" xfId="0" applyFont="1" applyFill="1" applyAlignment="1">
      <alignment horizontal="right"/>
    </xf>
    <xf numFmtId="0" fontId="2" fillId="11" borderId="0" xfId="0" applyFont="1" applyFill="1" applyAlignment="1">
      <alignment horizontal="right" vertical="center"/>
    </xf>
    <xf numFmtId="0" fontId="12" fillId="9" borderId="1" xfId="0" applyFont="1" applyFill="1" applyBorder="1" applyAlignment="1">
      <alignment horizontal="center"/>
    </xf>
    <xf numFmtId="0" fontId="12" fillId="9" borderId="14" xfId="0" applyFont="1" applyFill="1" applyBorder="1" applyAlignment="1">
      <alignment horizontal="center"/>
    </xf>
    <xf numFmtId="0" fontId="0" fillId="2" borderId="0" xfId="0" applyFill="1" applyAlignment="1">
      <alignment vertical="top" wrapText="1"/>
    </xf>
    <xf numFmtId="0" fontId="12" fillId="9" borderId="3" xfId="0" applyFont="1" applyFill="1" applyBorder="1" applyAlignment="1">
      <alignment horizontal="center"/>
    </xf>
    <xf numFmtId="0" fontId="14" fillId="2" borderId="0" xfId="0" applyFont="1" applyFill="1" applyAlignment="1">
      <alignment vertical="top" wrapText="1"/>
    </xf>
    <xf numFmtId="0" fontId="12" fillId="8" borderId="1" xfId="0" applyFont="1" applyFill="1" applyBorder="1" applyAlignment="1">
      <alignment horizontal="center"/>
    </xf>
    <xf numFmtId="2" fontId="0" fillId="11" borderId="0" xfId="0" applyNumberFormat="1" applyFill="1"/>
    <xf numFmtId="0" fontId="12" fillId="8" borderId="14" xfId="0" applyFont="1" applyFill="1" applyBorder="1" applyAlignment="1">
      <alignment horizontal="center"/>
    </xf>
    <xf numFmtId="2" fontId="0" fillId="2" borderId="0" xfId="0" applyNumberFormat="1" applyFill="1" applyAlignment="1">
      <alignment horizontal="center" vertical="center"/>
    </xf>
    <xf numFmtId="0" fontId="12" fillId="8" borderId="3" xfId="0" applyFont="1" applyFill="1" applyBorder="1" applyAlignment="1">
      <alignment horizontal="center"/>
    </xf>
    <xf numFmtId="2" fontId="23" fillId="2" borderId="0" xfId="0" applyNumberFormat="1" applyFont="1" applyFill="1" applyAlignment="1">
      <alignment horizontal="left" vertical="center" wrapText="1"/>
    </xf>
    <xf numFmtId="0" fontId="0" fillId="2" borderId="15" xfId="0" applyFill="1" applyBorder="1"/>
    <xf numFmtId="0" fontId="1" fillId="2" borderId="15" xfId="0" applyFont="1" applyFill="1" applyBorder="1" applyAlignment="1">
      <alignment vertical="center" textRotation="90"/>
    </xf>
    <xf numFmtId="0" fontId="0" fillId="2" borderId="15" xfId="0" applyFill="1" applyBorder="1" applyAlignment="1">
      <alignment horizontal="left" vertical="center"/>
    </xf>
    <xf numFmtId="0" fontId="1" fillId="2" borderId="15" xfId="0" applyFont="1" applyFill="1" applyBorder="1" applyAlignment="1">
      <alignment horizontal="left" vertical="center"/>
    </xf>
    <xf numFmtId="0" fontId="14" fillId="2" borderId="15" xfId="0" applyFont="1" applyFill="1" applyBorder="1" applyAlignment="1">
      <alignment vertical="center" wrapText="1"/>
    </xf>
    <xf numFmtId="0" fontId="0" fillId="2" borderId="15" xfId="0" applyFill="1" applyBorder="1" applyAlignment="1">
      <alignment horizontal="right" vertical="center"/>
    </xf>
    <xf numFmtId="0" fontId="0" fillId="2" borderId="16" xfId="0" applyFill="1" applyBorder="1"/>
    <xf numFmtId="0" fontId="1" fillId="11" borderId="0" xfId="0" applyFont="1" applyFill="1" applyAlignment="1">
      <alignment vertical="center" textRotation="90"/>
    </xf>
    <xf numFmtId="0" fontId="0" fillId="11" borderId="0" xfId="0" applyFill="1" applyAlignment="1">
      <alignment horizontal="left" vertical="center"/>
    </xf>
    <xf numFmtId="0" fontId="1" fillId="11" borderId="0" xfId="0" applyFont="1" applyFill="1" applyAlignment="1">
      <alignment horizontal="left" vertical="center"/>
    </xf>
    <xf numFmtId="0" fontId="0" fillId="11" borderId="0" xfId="0" applyFill="1" applyAlignment="1">
      <alignment horizontal="right" vertical="center"/>
    </xf>
    <xf numFmtId="0" fontId="7" fillId="11" borderId="0" xfId="0" applyFont="1" applyFill="1" applyAlignment="1">
      <alignment vertical="center"/>
    </xf>
    <xf numFmtId="0" fontId="7" fillId="11" borderId="0" xfId="0" applyFont="1" applyFill="1" applyAlignment="1">
      <alignment horizontal="center"/>
    </xf>
    <xf numFmtId="0" fontId="7" fillId="5" borderId="5" xfId="0" applyFont="1" applyFill="1" applyBorder="1" applyAlignment="1">
      <alignment vertical="center"/>
    </xf>
    <xf numFmtId="0" fontId="1" fillId="5" borderId="6" xfId="0" applyFont="1" applyFill="1" applyBorder="1" applyAlignment="1">
      <alignment horizontal="right" vertical="center"/>
    </xf>
    <xf numFmtId="0" fontId="7" fillId="5" borderId="5" xfId="0" applyFont="1" applyFill="1" applyBorder="1" applyAlignment="1">
      <alignment horizontal="center"/>
    </xf>
    <xf numFmtId="0" fontId="1" fillId="5" borderId="6" xfId="0" applyFont="1" applyFill="1" applyBorder="1" applyAlignment="1">
      <alignment horizontal="right"/>
    </xf>
    <xf numFmtId="0" fontId="0" fillId="5" borderId="5" xfId="0" applyFill="1" applyBorder="1"/>
    <xf numFmtId="0" fontId="6" fillId="11" borderId="0" xfId="0" applyFont="1" applyFill="1"/>
    <xf numFmtId="0" fontId="1" fillId="11" borderId="26" xfId="0" applyFont="1" applyFill="1" applyBorder="1" applyAlignment="1">
      <alignment vertical="center" textRotation="90"/>
    </xf>
    <xf numFmtId="0" fontId="1" fillId="11" borderId="12" xfId="0" applyFont="1" applyFill="1" applyBorder="1" applyAlignment="1">
      <alignment vertical="center" textRotation="90"/>
    </xf>
    <xf numFmtId="2" fontId="0" fillId="2" borderId="0" xfId="0" applyNumberFormat="1" applyFill="1"/>
    <xf numFmtId="0" fontId="7" fillId="11" borderId="0" xfId="0" applyFont="1" applyFill="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horizontal="center"/>
    </xf>
    <xf numFmtId="0" fontId="5" fillId="11" borderId="0" xfId="0" applyFont="1" applyFill="1" applyAlignment="1">
      <alignment horizontal="justify" vertical="center"/>
    </xf>
    <xf numFmtId="0" fontId="0" fillId="11" borderId="0" xfId="0" applyFill="1" applyAlignment="1">
      <alignment horizontal="center"/>
    </xf>
    <xf numFmtId="0" fontId="1" fillId="5" borderId="11" xfId="0" applyFont="1" applyFill="1" applyBorder="1" applyAlignment="1">
      <alignment horizontal="right" vertical="center"/>
    </xf>
    <xf numFmtId="2" fontId="1" fillId="6" borderId="11" xfId="0" applyNumberFormat="1" applyFont="1" applyFill="1" applyBorder="1" applyAlignment="1">
      <alignment horizontal="right" vertical="center"/>
    </xf>
    <xf numFmtId="0" fontId="1" fillId="5" borderId="11" xfId="0" applyFont="1" applyFill="1" applyBorder="1"/>
    <xf numFmtId="0" fontId="1" fillId="5" borderId="2" xfId="0" applyFont="1" applyFill="1" applyBorder="1" applyAlignment="1">
      <alignment horizontal="right" vertical="center"/>
    </xf>
    <xf numFmtId="2" fontId="1" fillId="6" borderId="11" xfId="0" applyNumberFormat="1" applyFont="1" applyFill="1" applyBorder="1"/>
    <xf numFmtId="2" fontId="1" fillId="6" borderId="4" xfId="0" applyNumberFormat="1" applyFont="1" applyFill="1" applyBorder="1"/>
    <xf numFmtId="49" fontId="13" fillId="13" borderId="31" xfId="0" applyNumberFormat="1" applyFont="1" applyFill="1" applyBorder="1" applyAlignment="1">
      <alignment horizontal="left" vertical="top" wrapText="1"/>
    </xf>
    <xf numFmtId="49" fontId="14" fillId="13" borderId="0" xfId="0" applyNumberFormat="1" applyFont="1" applyFill="1" applyAlignment="1">
      <alignment horizontal="left" vertical="top" wrapText="1"/>
    </xf>
    <xf numFmtId="49" fontId="14" fillId="13" borderId="34" xfId="0" applyNumberFormat="1" applyFont="1" applyFill="1" applyBorder="1" applyAlignment="1">
      <alignment horizontal="left" vertical="top" wrapText="1"/>
    </xf>
    <xf numFmtId="49" fontId="14" fillId="13" borderId="31" xfId="0" applyNumberFormat="1" applyFont="1" applyFill="1" applyBorder="1" applyAlignment="1">
      <alignment horizontal="left" vertical="top" wrapText="1"/>
    </xf>
    <xf numFmtId="49" fontId="14" fillId="13" borderId="32" xfId="0" applyNumberFormat="1" applyFont="1" applyFill="1" applyBorder="1" applyAlignment="1">
      <alignment horizontal="left" vertical="top" wrapText="1"/>
    </xf>
    <xf numFmtId="49" fontId="14" fillId="13" borderId="42" xfId="0" applyNumberFormat="1" applyFont="1" applyFill="1" applyBorder="1" applyAlignment="1">
      <alignment horizontal="left" vertical="top" wrapText="1"/>
    </xf>
    <xf numFmtId="49" fontId="14" fillId="13" borderId="35" xfId="0" applyNumberFormat="1" applyFont="1" applyFill="1" applyBorder="1" applyAlignment="1">
      <alignment horizontal="left" vertical="top" wrapText="1"/>
    </xf>
    <xf numFmtId="0" fontId="15" fillId="13" borderId="27" xfId="0" applyFont="1" applyFill="1" applyBorder="1" applyAlignment="1">
      <alignment horizontal="center"/>
    </xf>
    <xf numFmtId="0" fontId="15" fillId="13" borderId="28" xfId="0" applyFont="1" applyFill="1" applyBorder="1" applyAlignment="1">
      <alignment horizontal="center"/>
    </xf>
    <xf numFmtId="0" fontId="15" fillId="13" borderId="11" xfId="0" applyFont="1" applyFill="1" applyBorder="1" applyAlignment="1">
      <alignment horizontal="center"/>
    </xf>
    <xf numFmtId="0" fontId="0" fillId="9" borderId="23" xfId="0" applyFill="1" applyBorder="1" applyAlignment="1">
      <alignment horizontal="left" vertical="center"/>
    </xf>
    <xf numFmtId="0" fontId="0" fillId="9" borderId="24" xfId="0" applyFill="1" applyBorder="1" applyAlignment="1">
      <alignment horizontal="left" vertical="center"/>
    </xf>
    <xf numFmtId="0" fontId="0" fillId="9" borderId="25" xfId="0" applyFill="1" applyBorder="1" applyAlignment="1">
      <alignment horizontal="left"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11" xfId="0" applyFont="1" applyFill="1" applyBorder="1" applyAlignment="1">
      <alignment horizontal="center" vertical="center"/>
    </xf>
    <xf numFmtId="0" fontId="1" fillId="12" borderId="30" xfId="0" applyFont="1" applyFill="1" applyBorder="1" applyAlignment="1">
      <alignment horizontal="center" vertical="center" textRotation="90"/>
    </xf>
    <xf numFmtId="0" fontId="1" fillId="12" borderId="33" xfId="0" applyFont="1" applyFill="1" applyBorder="1" applyAlignment="1">
      <alignment horizontal="center" vertical="center" textRotation="90"/>
    </xf>
    <xf numFmtId="0" fontId="1" fillId="12" borderId="31" xfId="0" applyFont="1" applyFill="1" applyBorder="1" applyAlignment="1">
      <alignment horizontal="center" vertical="center" textRotation="90"/>
    </xf>
    <xf numFmtId="0" fontId="1" fillId="12" borderId="34" xfId="0" applyFont="1" applyFill="1" applyBorder="1" applyAlignment="1">
      <alignment horizontal="center" vertical="center" textRotation="90"/>
    </xf>
    <xf numFmtId="0" fontId="1" fillId="12" borderId="32" xfId="0" applyFont="1" applyFill="1" applyBorder="1" applyAlignment="1">
      <alignment horizontal="center" vertical="center" textRotation="90"/>
    </xf>
    <xf numFmtId="0" fontId="1" fillId="12" borderId="35" xfId="0" applyFont="1" applyFill="1" applyBorder="1" applyAlignment="1">
      <alignment horizontal="center" vertical="center" textRotation="90"/>
    </xf>
    <xf numFmtId="0" fontId="0" fillId="10" borderId="17" xfId="0" applyFill="1" applyBorder="1" applyAlignment="1">
      <alignment horizontal="left" vertical="center"/>
    </xf>
    <xf numFmtId="0" fontId="0" fillId="10" borderId="7" xfId="0" applyFill="1" applyBorder="1" applyAlignment="1">
      <alignment horizontal="left" vertical="center"/>
    </xf>
    <xf numFmtId="0" fontId="0" fillId="10" borderId="19" xfId="0" applyFill="1" applyBorder="1" applyAlignment="1">
      <alignment horizontal="left" vertical="center"/>
    </xf>
    <xf numFmtId="0" fontId="1" fillId="12" borderId="13" xfId="0" applyFont="1" applyFill="1" applyBorder="1" applyAlignment="1">
      <alignment horizontal="center" vertical="center" textRotation="90"/>
    </xf>
    <xf numFmtId="0" fontId="1" fillId="12" borderId="26" xfId="0" applyFont="1" applyFill="1" applyBorder="1" applyAlignment="1">
      <alignment horizontal="center" vertical="center" textRotation="90"/>
    </xf>
    <xf numFmtId="0" fontId="1" fillId="12" borderId="12" xfId="0" applyFont="1" applyFill="1" applyBorder="1" applyAlignment="1">
      <alignment horizontal="center" vertical="center" textRotation="90"/>
    </xf>
    <xf numFmtId="0" fontId="0" fillId="7" borderId="20" xfId="0" applyFill="1" applyBorder="1" applyAlignment="1">
      <alignment horizontal="lef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0" fillId="7" borderId="8" xfId="0" applyFill="1" applyBorder="1" applyAlignment="1">
      <alignment horizontal="left" vertical="center"/>
    </xf>
    <xf numFmtId="0" fontId="0" fillId="7" borderId="9" xfId="0" applyFill="1" applyBorder="1" applyAlignment="1">
      <alignment horizontal="left" vertical="center"/>
    </xf>
    <xf numFmtId="0" fontId="0" fillId="7" borderId="10" xfId="0" applyFill="1" applyBorder="1" applyAlignment="1">
      <alignment horizontal="left" vertical="center"/>
    </xf>
    <xf numFmtId="0" fontId="0" fillId="7" borderId="23" xfId="0" applyFill="1" applyBorder="1" applyAlignment="1">
      <alignment horizontal="left" vertical="center"/>
    </xf>
    <xf numFmtId="0" fontId="0" fillId="7" borderId="24" xfId="0" applyFill="1" applyBorder="1" applyAlignment="1">
      <alignment horizontal="left" vertical="center"/>
    </xf>
    <xf numFmtId="0" fontId="0" fillId="7" borderId="25" xfId="0" applyFill="1" applyBorder="1" applyAlignment="1">
      <alignment horizontal="left" vertical="center"/>
    </xf>
    <xf numFmtId="0" fontId="0" fillId="9" borderId="20"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xf>
    <xf numFmtId="0" fontId="0" fillId="9" borderId="8" xfId="0" applyFill="1" applyBorder="1" applyAlignment="1">
      <alignment horizontal="left" vertical="center"/>
    </xf>
    <xf numFmtId="0" fontId="0" fillId="9" borderId="9" xfId="0" applyFill="1" applyBorder="1" applyAlignment="1">
      <alignment horizontal="left" vertical="center"/>
    </xf>
    <xf numFmtId="0" fontId="0" fillId="9" borderId="10" xfId="0" applyFill="1" applyBorder="1" applyAlignment="1">
      <alignment horizontal="left" vertical="center"/>
    </xf>
    <xf numFmtId="0" fontId="0" fillId="8" borderId="20" xfId="0" applyFill="1" applyBorder="1" applyAlignment="1">
      <alignment horizontal="left" vertical="center"/>
    </xf>
    <xf numFmtId="0" fontId="0" fillId="8" borderId="21" xfId="0" applyFill="1" applyBorder="1" applyAlignment="1">
      <alignment horizontal="left" vertical="center"/>
    </xf>
    <xf numFmtId="0" fontId="0" fillId="8" borderId="22" xfId="0" applyFill="1" applyBorder="1" applyAlignment="1">
      <alignment horizontal="left" vertical="center"/>
    </xf>
    <xf numFmtId="0" fontId="0" fillId="8" borderId="8" xfId="0" applyFill="1" applyBorder="1" applyAlignment="1">
      <alignment horizontal="left" vertical="center"/>
    </xf>
    <xf numFmtId="0" fontId="0" fillId="8" borderId="9" xfId="0" applyFill="1" applyBorder="1" applyAlignment="1">
      <alignment horizontal="left" vertical="center"/>
    </xf>
    <xf numFmtId="0" fontId="0" fillId="8" borderId="10" xfId="0" applyFill="1" applyBorder="1" applyAlignment="1">
      <alignment horizontal="left" vertical="center"/>
    </xf>
    <xf numFmtId="0" fontId="0" fillId="8" borderId="23" xfId="0" applyFill="1" applyBorder="1" applyAlignment="1">
      <alignment horizontal="left" vertical="center"/>
    </xf>
    <xf numFmtId="0" fontId="0" fillId="8" borderId="24" xfId="0" applyFill="1" applyBorder="1" applyAlignment="1">
      <alignment horizontal="left" vertical="center"/>
    </xf>
    <xf numFmtId="0" fontId="0" fillId="8" borderId="25" xfId="0" applyFill="1" applyBorder="1" applyAlignment="1">
      <alignment horizontal="left" vertical="center"/>
    </xf>
    <xf numFmtId="2" fontId="21" fillId="2" borderId="5" xfId="0" applyNumberFormat="1" applyFont="1" applyFill="1" applyBorder="1" applyAlignment="1">
      <alignment horizontal="center" vertical="center" wrapText="1"/>
    </xf>
    <xf numFmtId="2" fontId="21" fillId="2" borderId="38" xfId="0" applyNumberFormat="1" applyFont="1" applyFill="1" applyBorder="1" applyAlignment="1">
      <alignment horizontal="center" vertical="center" wrapText="1"/>
    </xf>
    <xf numFmtId="2" fontId="21" fillId="2" borderId="6" xfId="0" applyNumberFormat="1" applyFont="1" applyFill="1" applyBorder="1" applyAlignment="1">
      <alignment horizontal="center" vertical="center" wrapText="1"/>
    </xf>
    <xf numFmtId="0" fontId="22" fillId="0" borderId="30" xfId="0" applyFont="1" applyBorder="1" applyAlignment="1">
      <alignment horizontal="left" vertical="center" wrapText="1"/>
    </xf>
    <xf numFmtId="0" fontId="22" fillId="0" borderId="41" xfId="0" applyFont="1" applyBorder="1" applyAlignment="1">
      <alignment horizontal="left" vertical="center" wrapText="1"/>
    </xf>
    <xf numFmtId="0" fontId="22" fillId="0" borderId="33" xfId="0" applyFont="1" applyBorder="1" applyAlignment="1">
      <alignment horizontal="left" vertical="center" wrapText="1"/>
    </xf>
    <xf numFmtId="0" fontId="22" fillId="0" borderId="31" xfId="0" applyFont="1" applyBorder="1" applyAlignment="1">
      <alignment horizontal="left" vertical="center" wrapText="1"/>
    </xf>
    <xf numFmtId="0" fontId="22" fillId="0" borderId="0" xfId="0" applyFont="1" applyAlignment="1">
      <alignment horizontal="left" vertical="center" wrapText="1"/>
    </xf>
    <xf numFmtId="0" fontId="22" fillId="0" borderId="34" xfId="0" applyFont="1" applyBorder="1" applyAlignment="1">
      <alignment horizontal="left" vertical="center" wrapText="1"/>
    </xf>
    <xf numFmtId="0" fontId="18" fillId="2" borderId="0" xfId="0" applyFont="1" applyFill="1" applyAlignment="1">
      <alignment horizontal="center"/>
    </xf>
    <xf numFmtId="0" fontId="14" fillId="2" borderId="5" xfId="0" applyFont="1" applyFill="1" applyBorder="1" applyAlignment="1">
      <alignment horizontal="center" vertical="center" wrapText="1"/>
    </xf>
    <xf numFmtId="0" fontId="14" fillId="2" borderId="38" xfId="0" applyFont="1" applyFill="1" applyBorder="1" applyAlignment="1">
      <alignment horizontal="center" vertical="center" wrapText="1"/>
    </xf>
    <xf numFmtId="2" fontId="23" fillId="2" borderId="30" xfId="0" applyNumberFormat="1" applyFont="1" applyFill="1" applyBorder="1" applyAlignment="1">
      <alignment horizontal="left" vertical="center" wrapText="1"/>
    </xf>
    <xf numFmtId="2" fontId="23" fillId="2" borderId="41" xfId="0" applyNumberFormat="1" applyFont="1" applyFill="1" applyBorder="1" applyAlignment="1">
      <alignment horizontal="left" vertical="center" wrapText="1"/>
    </xf>
    <xf numFmtId="2" fontId="23" fillId="2" borderId="33" xfId="0" applyNumberFormat="1" applyFont="1" applyFill="1" applyBorder="1" applyAlignment="1">
      <alignment horizontal="left" vertical="center" wrapText="1"/>
    </xf>
    <xf numFmtId="2" fontId="23" fillId="2" borderId="32" xfId="0" applyNumberFormat="1" applyFont="1" applyFill="1" applyBorder="1" applyAlignment="1">
      <alignment horizontal="left" vertical="center" wrapText="1"/>
    </xf>
    <xf numFmtId="2" fontId="23" fillId="2" borderId="42" xfId="0" applyNumberFormat="1" applyFont="1" applyFill="1" applyBorder="1" applyAlignment="1">
      <alignment horizontal="left" vertical="center" wrapText="1"/>
    </xf>
    <xf numFmtId="2" fontId="23" fillId="2" borderId="35" xfId="0" applyNumberFormat="1" applyFont="1" applyFill="1" applyBorder="1" applyAlignment="1">
      <alignment horizontal="left" vertical="center" wrapText="1"/>
    </xf>
    <xf numFmtId="0" fontId="15" fillId="13" borderId="5" xfId="0" applyFont="1" applyFill="1" applyBorder="1" applyAlignment="1">
      <alignment horizontal="center"/>
    </xf>
    <xf numFmtId="0" fontId="15" fillId="13" borderId="38" xfId="0" applyFont="1" applyFill="1" applyBorder="1" applyAlignment="1">
      <alignment horizontal="center"/>
    </xf>
    <xf numFmtId="0" fontId="15" fillId="13" borderId="6" xfId="0" applyFont="1" applyFill="1" applyBorder="1" applyAlignment="1">
      <alignment horizontal="center"/>
    </xf>
    <xf numFmtId="49" fontId="0" fillId="13" borderId="30" xfId="0" applyNumberFormat="1" applyFill="1" applyBorder="1" applyAlignment="1">
      <alignment horizontal="left" vertical="top" wrapText="1"/>
    </xf>
    <xf numFmtId="49" fontId="0" fillId="13" borderId="41" xfId="0" applyNumberFormat="1" applyFill="1" applyBorder="1" applyAlignment="1">
      <alignment horizontal="left" vertical="top" wrapText="1"/>
    </xf>
    <xf numFmtId="49" fontId="0" fillId="13" borderId="33" xfId="0" applyNumberFormat="1" applyFill="1" applyBorder="1" applyAlignment="1">
      <alignment horizontal="left" vertical="top" wrapText="1"/>
    </xf>
    <xf numFmtId="49" fontId="0" fillId="13" borderId="31" xfId="0" applyNumberFormat="1" applyFill="1" applyBorder="1" applyAlignment="1">
      <alignment horizontal="left" vertical="top" wrapText="1"/>
    </xf>
    <xf numFmtId="49" fontId="0" fillId="13" borderId="0" xfId="0" applyNumberFormat="1" applyFill="1" applyAlignment="1">
      <alignment horizontal="left" vertical="top" wrapText="1"/>
    </xf>
    <xf numFmtId="49" fontId="0" fillId="13" borderId="34" xfId="0" applyNumberFormat="1" applyFill="1" applyBorder="1" applyAlignment="1">
      <alignment horizontal="left" vertical="top" wrapText="1"/>
    </xf>
    <xf numFmtId="49" fontId="0" fillId="13" borderId="32" xfId="0" applyNumberFormat="1" applyFill="1" applyBorder="1" applyAlignment="1">
      <alignment horizontal="left" vertical="top" wrapText="1"/>
    </xf>
    <xf numFmtId="49" fontId="0" fillId="13" borderId="42" xfId="0" applyNumberFormat="1" applyFill="1" applyBorder="1" applyAlignment="1">
      <alignment horizontal="left" vertical="top" wrapText="1"/>
    </xf>
    <xf numFmtId="49" fontId="0" fillId="13" borderId="35" xfId="0" applyNumberFormat="1" applyFill="1" applyBorder="1" applyAlignment="1">
      <alignment horizontal="left" vertical="top" wrapText="1"/>
    </xf>
    <xf numFmtId="0" fontId="0" fillId="5" borderId="13" xfId="0" applyFill="1" applyBorder="1" applyAlignment="1">
      <alignment horizontal="center"/>
    </xf>
    <xf numFmtId="0" fontId="0" fillId="5" borderId="12" xfId="0" applyFill="1" applyBorder="1" applyAlignment="1">
      <alignment horizontal="center"/>
    </xf>
    <xf numFmtId="0" fontId="14" fillId="2" borderId="0" xfId="0" applyFont="1" applyFill="1" applyAlignment="1">
      <alignment horizontal="center" vertical="center" wrapText="1"/>
    </xf>
    <xf numFmtId="0" fontId="0" fillId="5" borderId="1" xfId="0" applyFill="1" applyBorder="1" applyAlignment="1">
      <alignment horizontal="center"/>
    </xf>
    <xf numFmtId="0" fontId="0" fillId="5" borderId="3" xfId="0" applyFill="1" applyBorder="1" applyAlignment="1">
      <alignment horizontal="center"/>
    </xf>
  </cellXfs>
  <cellStyles count="1">
    <cellStyle name="Normal" xfId="0" builtinId="0"/>
  </cellStyles>
  <dxfs count="0"/>
  <tableStyles count="0" defaultTableStyle="TableStyleMedium2" defaultPivotStyle="PivotStyleLight16"/>
  <colors>
    <mruColors>
      <color rgb="FFD5FFE8"/>
      <color rgb="FFD5F4FF"/>
      <color rgb="FFEDE2F6"/>
      <color rgb="FFFC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4.jpe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image" Target="../media/image9.png"/><Relationship Id="rId11" Type="http://schemas.openxmlformats.org/officeDocument/2006/relationships/image" Target="../media/image3.png"/><Relationship Id="rId5" Type="http://schemas.openxmlformats.org/officeDocument/2006/relationships/image" Target="../media/image8.png"/><Relationship Id="rId10" Type="http://schemas.openxmlformats.org/officeDocument/2006/relationships/image" Target="../media/image2.png"/><Relationship Id="rId4" Type="http://schemas.openxmlformats.org/officeDocument/2006/relationships/image" Target="../media/image7.png"/><Relationship Id="rId9"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oneCellAnchor>
    <xdr:from>
      <xdr:col>8</xdr:col>
      <xdr:colOff>276225</xdr:colOff>
      <xdr:row>86</xdr:row>
      <xdr:rowOff>0</xdr:rowOff>
    </xdr:from>
    <xdr:ext cx="65" cy="172227"/>
    <xdr:sp macro="" textlink="">
      <xdr:nvSpPr>
        <xdr:cNvPr id="2" name="CaixaDeTexto 1">
          <a:extLst>
            <a:ext uri="{FF2B5EF4-FFF2-40B4-BE49-F238E27FC236}">
              <a16:creationId xmlns:a16="http://schemas.microsoft.com/office/drawing/2014/main" id="{195233DE-B5AD-4EEB-BF0E-431829E1C652}"/>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24</xdr:row>
      <xdr:rowOff>0</xdr:rowOff>
    </xdr:from>
    <xdr:to>
      <xdr:col>3</xdr:col>
      <xdr:colOff>38100</xdr:colOff>
      <xdr:row>25</xdr:row>
      <xdr:rowOff>28575</xdr:rowOff>
    </xdr:to>
    <xdr:pic>
      <xdr:nvPicPr>
        <xdr:cNvPr id="3" name="Imagem 2">
          <a:extLst>
            <a:ext uri="{FF2B5EF4-FFF2-40B4-BE49-F238E27FC236}">
              <a16:creationId xmlns:a16="http://schemas.microsoft.com/office/drawing/2014/main" id="{FF76175E-DB16-4C13-872E-41C524450A6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 name="Imagem 3">
          <a:extLst>
            <a:ext uri="{FF2B5EF4-FFF2-40B4-BE49-F238E27FC236}">
              <a16:creationId xmlns:a16="http://schemas.microsoft.com/office/drawing/2014/main" id="{71E2DCC9-8B97-4634-B070-E98D6A0683B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5" name="Imagem 4">
          <a:extLst>
            <a:ext uri="{FF2B5EF4-FFF2-40B4-BE49-F238E27FC236}">
              <a16:creationId xmlns:a16="http://schemas.microsoft.com/office/drawing/2014/main" id="{1AF1C920-841A-4050-BFDF-9505ACA9B0E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86</xdr:row>
      <xdr:rowOff>0</xdr:rowOff>
    </xdr:from>
    <xdr:ext cx="65" cy="172227"/>
    <xdr:sp macro="" textlink="">
      <xdr:nvSpPr>
        <xdr:cNvPr id="6" name="CaixaDeTexto 5">
          <a:extLst>
            <a:ext uri="{FF2B5EF4-FFF2-40B4-BE49-F238E27FC236}">
              <a16:creationId xmlns:a16="http://schemas.microsoft.com/office/drawing/2014/main" id="{97CACE95-04AD-4152-8302-900CE95758EE}"/>
            </a:ext>
          </a:extLst>
        </xdr:cNvPr>
        <xdr:cNvSpPr txBox="1"/>
      </xdr:nvSpPr>
      <xdr:spPr>
        <a:xfrm>
          <a:off x="8772525"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27</xdr:row>
      <xdr:rowOff>0</xdr:rowOff>
    </xdr:from>
    <xdr:to>
      <xdr:col>3</xdr:col>
      <xdr:colOff>38100</xdr:colOff>
      <xdr:row>28</xdr:row>
      <xdr:rowOff>28575</xdr:rowOff>
    </xdr:to>
    <xdr:pic>
      <xdr:nvPicPr>
        <xdr:cNvPr id="7" name="Imagem 6">
          <a:extLst>
            <a:ext uri="{FF2B5EF4-FFF2-40B4-BE49-F238E27FC236}">
              <a16:creationId xmlns:a16="http://schemas.microsoft.com/office/drawing/2014/main" id="{4AA98EE0-C5B8-4A32-A894-DD487AFAB9D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8" name="Imagem 7">
          <a:extLst>
            <a:ext uri="{FF2B5EF4-FFF2-40B4-BE49-F238E27FC236}">
              <a16:creationId xmlns:a16="http://schemas.microsoft.com/office/drawing/2014/main" id="{FF80AD18-E4E5-414E-9A43-C73C9D5FF84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9" name="Imagem 8">
          <a:extLst>
            <a:ext uri="{FF2B5EF4-FFF2-40B4-BE49-F238E27FC236}">
              <a16:creationId xmlns:a16="http://schemas.microsoft.com/office/drawing/2014/main" id="{434EC878-A9A2-4A01-852C-6733210D573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 name="Imagem 9">
          <a:extLst>
            <a:ext uri="{FF2B5EF4-FFF2-40B4-BE49-F238E27FC236}">
              <a16:creationId xmlns:a16="http://schemas.microsoft.com/office/drawing/2014/main" id="{F4158408-3CE1-46D4-AF41-8F7331EA298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86</xdr:row>
      <xdr:rowOff>0</xdr:rowOff>
    </xdr:from>
    <xdr:ext cx="65" cy="172227"/>
    <xdr:sp macro="" textlink="">
      <xdr:nvSpPr>
        <xdr:cNvPr id="11" name="CaixaDeTexto 10">
          <a:extLst>
            <a:ext uri="{FF2B5EF4-FFF2-40B4-BE49-F238E27FC236}">
              <a16:creationId xmlns:a16="http://schemas.microsoft.com/office/drawing/2014/main" id="{9525CD01-A94F-4B05-9944-0D2A1865DEBD}"/>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86</xdr:row>
      <xdr:rowOff>0</xdr:rowOff>
    </xdr:from>
    <xdr:ext cx="65" cy="172227"/>
    <xdr:sp macro="" textlink="">
      <xdr:nvSpPr>
        <xdr:cNvPr id="12" name="CaixaDeTexto 11">
          <a:extLst>
            <a:ext uri="{FF2B5EF4-FFF2-40B4-BE49-F238E27FC236}">
              <a16:creationId xmlns:a16="http://schemas.microsoft.com/office/drawing/2014/main" id="{EDFE522B-B466-4AED-8B9B-BF7B81018873}"/>
            </a:ext>
          </a:extLst>
        </xdr:cNvPr>
        <xdr:cNvSpPr txBox="1"/>
      </xdr:nvSpPr>
      <xdr:spPr>
        <a:xfrm>
          <a:off x="9553575"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86</xdr:row>
      <xdr:rowOff>0</xdr:rowOff>
    </xdr:from>
    <xdr:ext cx="65" cy="172227"/>
    <xdr:sp macro="" textlink="">
      <xdr:nvSpPr>
        <xdr:cNvPr id="13" name="CaixaDeTexto 12">
          <a:extLst>
            <a:ext uri="{FF2B5EF4-FFF2-40B4-BE49-F238E27FC236}">
              <a16:creationId xmlns:a16="http://schemas.microsoft.com/office/drawing/2014/main" id="{0F5E45B0-54E7-4C71-A0AD-9526B493B95D}"/>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86</xdr:row>
      <xdr:rowOff>0</xdr:rowOff>
    </xdr:from>
    <xdr:ext cx="65" cy="172227"/>
    <xdr:sp macro="" textlink="">
      <xdr:nvSpPr>
        <xdr:cNvPr id="14" name="CaixaDeTexto 13">
          <a:extLst>
            <a:ext uri="{FF2B5EF4-FFF2-40B4-BE49-F238E27FC236}">
              <a16:creationId xmlns:a16="http://schemas.microsoft.com/office/drawing/2014/main" id="{692D1115-82EF-402E-A44C-05093E9024D7}"/>
            </a:ext>
          </a:extLst>
        </xdr:cNvPr>
        <xdr:cNvSpPr txBox="1"/>
      </xdr:nvSpPr>
      <xdr:spPr>
        <a:xfrm>
          <a:off x="9553575"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86</xdr:row>
      <xdr:rowOff>0</xdr:rowOff>
    </xdr:from>
    <xdr:ext cx="65" cy="172227"/>
    <xdr:sp macro="" textlink="">
      <xdr:nvSpPr>
        <xdr:cNvPr id="15" name="CaixaDeTexto 14">
          <a:extLst>
            <a:ext uri="{FF2B5EF4-FFF2-40B4-BE49-F238E27FC236}">
              <a16:creationId xmlns:a16="http://schemas.microsoft.com/office/drawing/2014/main" id="{83C3ABB6-0E15-4CAF-808A-FB25A6005F81}"/>
            </a:ext>
          </a:extLst>
        </xdr:cNvPr>
        <xdr:cNvSpPr txBox="1"/>
      </xdr:nvSpPr>
      <xdr:spPr>
        <a:xfrm>
          <a:off x="5086350" y="17145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20</xdr:row>
      <xdr:rowOff>0</xdr:rowOff>
    </xdr:from>
    <xdr:to>
      <xdr:col>3</xdr:col>
      <xdr:colOff>38100</xdr:colOff>
      <xdr:row>21</xdr:row>
      <xdr:rowOff>28575</xdr:rowOff>
    </xdr:to>
    <xdr:pic>
      <xdr:nvPicPr>
        <xdr:cNvPr id="16" name="Imagem 15">
          <a:extLst>
            <a:ext uri="{FF2B5EF4-FFF2-40B4-BE49-F238E27FC236}">
              <a16:creationId xmlns:a16="http://schemas.microsoft.com/office/drawing/2014/main" id="{4175EDB5-FEC5-4381-A5C4-FBD217A8336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17" name="Imagem 16">
          <a:extLst>
            <a:ext uri="{FF2B5EF4-FFF2-40B4-BE49-F238E27FC236}">
              <a16:creationId xmlns:a16="http://schemas.microsoft.com/office/drawing/2014/main" id="{DECBE0A1-C3AC-448A-B71A-8FBAB5CB735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18" name="Imagem 17">
          <a:extLst>
            <a:ext uri="{FF2B5EF4-FFF2-40B4-BE49-F238E27FC236}">
              <a16:creationId xmlns:a16="http://schemas.microsoft.com/office/drawing/2014/main" id="{16A95F79-7B42-4F7F-BE67-E4693E8C0CF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19" name="Imagem 18">
          <a:extLst>
            <a:ext uri="{FF2B5EF4-FFF2-40B4-BE49-F238E27FC236}">
              <a16:creationId xmlns:a16="http://schemas.microsoft.com/office/drawing/2014/main" id="{2BCEEE71-63BB-471E-8D27-2E7FE6CBB3E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190500</xdr:colOff>
      <xdr:row>54</xdr:row>
      <xdr:rowOff>204787</xdr:rowOff>
    </xdr:from>
    <xdr:ext cx="65" cy="172227"/>
    <xdr:sp macro="" textlink="">
      <xdr:nvSpPr>
        <xdr:cNvPr id="22" name="CaixaDeTexto 21">
          <a:extLst>
            <a:ext uri="{FF2B5EF4-FFF2-40B4-BE49-F238E27FC236}">
              <a16:creationId xmlns:a16="http://schemas.microsoft.com/office/drawing/2014/main" id="{B9E02BCB-E8C9-4518-A5E2-3C7FC27BDF2E}"/>
            </a:ext>
          </a:extLst>
        </xdr:cNvPr>
        <xdr:cNvSpPr txBox="1"/>
      </xdr:nvSpPr>
      <xdr:spPr>
        <a:xfrm>
          <a:off x="5000625" y="100345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6</xdr:col>
      <xdr:colOff>119062</xdr:colOff>
      <xdr:row>72</xdr:row>
      <xdr:rowOff>0</xdr:rowOff>
    </xdr:from>
    <xdr:ext cx="65" cy="219163"/>
    <xdr:sp macro="" textlink="">
      <xdr:nvSpPr>
        <xdr:cNvPr id="25" name="CaixaDeTexto 24">
          <a:extLst>
            <a:ext uri="{FF2B5EF4-FFF2-40B4-BE49-F238E27FC236}">
              <a16:creationId xmlns:a16="http://schemas.microsoft.com/office/drawing/2014/main" id="{F2737329-1046-4FCD-A647-40DE24C486DF}"/>
            </a:ext>
          </a:extLst>
        </xdr:cNvPr>
        <xdr:cNvSpPr txBox="1"/>
      </xdr:nvSpPr>
      <xdr:spPr>
        <a:xfrm>
          <a:off x="3500437" y="13944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72</xdr:row>
      <xdr:rowOff>0</xdr:rowOff>
    </xdr:from>
    <xdr:ext cx="65" cy="219163"/>
    <xdr:sp macro="" textlink="">
      <xdr:nvSpPr>
        <xdr:cNvPr id="26" name="CaixaDeTexto 25">
          <a:extLst>
            <a:ext uri="{FF2B5EF4-FFF2-40B4-BE49-F238E27FC236}">
              <a16:creationId xmlns:a16="http://schemas.microsoft.com/office/drawing/2014/main" id="{39DF688C-A2F9-4035-BCD4-261CDC23D49A}"/>
            </a:ext>
          </a:extLst>
        </xdr:cNvPr>
        <xdr:cNvSpPr txBox="1"/>
      </xdr:nvSpPr>
      <xdr:spPr>
        <a:xfrm>
          <a:off x="3500437" y="13944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xdr:row>
      <xdr:rowOff>0</xdr:rowOff>
    </xdr:from>
    <xdr:ext cx="65" cy="219163"/>
    <xdr:sp macro="" textlink="">
      <xdr:nvSpPr>
        <xdr:cNvPr id="53" name="CaixaDeTexto 52">
          <a:extLst>
            <a:ext uri="{FF2B5EF4-FFF2-40B4-BE49-F238E27FC236}">
              <a16:creationId xmlns:a16="http://schemas.microsoft.com/office/drawing/2014/main" id="{FC32A653-EA60-4249-8471-9C24EC9D113F}"/>
            </a:ext>
          </a:extLst>
        </xdr:cNvPr>
        <xdr:cNvSpPr txBox="1"/>
      </xdr:nvSpPr>
      <xdr:spPr>
        <a:xfrm>
          <a:off x="35004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xdr:row>
      <xdr:rowOff>0</xdr:rowOff>
    </xdr:from>
    <xdr:ext cx="65" cy="219163"/>
    <xdr:sp macro="" textlink="">
      <xdr:nvSpPr>
        <xdr:cNvPr id="54" name="CaixaDeTexto 53">
          <a:extLst>
            <a:ext uri="{FF2B5EF4-FFF2-40B4-BE49-F238E27FC236}">
              <a16:creationId xmlns:a16="http://schemas.microsoft.com/office/drawing/2014/main" id="{5DF66590-A74A-4C7B-A66A-0AA2DEEC8FC0}"/>
            </a:ext>
          </a:extLst>
        </xdr:cNvPr>
        <xdr:cNvSpPr txBox="1"/>
      </xdr:nvSpPr>
      <xdr:spPr>
        <a:xfrm>
          <a:off x="35004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3</xdr:col>
      <xdr:colOff>0</xdr:colOff>
      <xdr:row>1</xdr:row>
      <xdr:rowOff>0</xdr:rowOff>
    </xdr:from>
    <xdr:to>
      <xdr:col>11</xdr:col>
      <xdr:colOff>299720</xdr:colOff>
      <xdr:row>8</xdr:row>
      <xdr:rowOff>105410</xdr:rowOff>
    </xdr:to>
    <xdr:pic>
      <xdr:nvPicPr>
        <xdr:cNvPr id="55" name="Imagem 54">
          <a:extLst>
            <a:ext uri="{FF2B5EF4-FFF2-40B4-BE49-F238E27FC236}">
              <a16:creationId xmlns:a16="http://schemas.microsoft.com/office/drawing/2014/main" id="{7E25BAB4-3BE0-40D8-9A60-6D51E304BD66}"/>
            </a:ext>
          </a:extLst>
        </xdr:cNvPr>
        <xdr:cNvPicPr/>
      </xdr:nvPicPr>
      <xdr:blipFill>
        <a:blip xmlns:r="http://schemas.openxmlformats.org/officeDocument/2006/relationships" r:embed="rId2"/>
        <a:stretch>
          <a:fillRect/>
        </a:stretch>
      </xdr:blipFill>
      <xdr:spPr>
        <a:xfrm>
          <a:off x="762000" y="228600"/>
          <a:ext cx="6119495" cy="1705610"/>
        </a:xfrm>
        <a:prstGeom prst="rect">
          <a:avLst/>
        </a:prstGeom>
      </xdr:spPr>
    </xdr:pic>
    <xdr:clientData/>
  </xdr:twoCellAnchor>
  <xdr:twoCellAnchor editAs="oneCell">
    <xdr:from>
      <xdr:col>12</xdr:col>
      <xdr:colOff>76200</xdr:colOff>
      <xdr:row>1</xdr:row>
      <xdr:rowOff>38100</xdr:rowOff>
    </xdr:from>
    <xdr:to>
      <xdr:col>21</xdr:col>
      <xdr:colOff>561975</xdr:colOff>
      <xdr:row>8</xdr:row>
      <xdr:rowOff>85725</xdr:rowOff>
    </xdr:to>
    <xdr:pic>
      <xdr:nvPicPr>
        <xdr:cNvPr id="56" name="Imagem 55">
          <a:extLst>
            <a:ext uri="{FF2B5EF4-FFF2-40B4-BE49-F238E27FC236}">
              <a16:creationId xmlns:a16="http://schemas.microsoft.com/office/drawing/2014/main" id="{44BD45B2-99AA-4B15-A90E-2D6C90C2350B}"/>
            </a:ext>
          </a:extLst>
        </xdr:cNvPr>
        <xdr:cNvPicPr/>
      </xdr:nvPicPr>
      <xdr:blipFill>
        <a:blip xmlns:r="http://schemas.openxmlformats.org/officeDocument/2006/relationships" r:embed="rId3"/>
        <a:stretch>
          <a:fillRect/>
        </a:stretch>
      </xdr:blipFill>
      <xdr:spPr>
        <a:xfrm>
          <a:off x="7505700" y="266700"/>
          <a:ext cx="6267450" cy="1647825"/>
        </a:xfrm>
        <a:prstGeom prst="rect">
          <a:avLst/>
        </a:prstGeom>
      </xdr:spPr>
    </xdr:pic>
    <xdr:clientData/>
  </xdr:twoCellAnchor>
  <xdr:twoCellAnchor>
    <xdr:from>
      <xdr:col>3</xdr:col>
      <xdr:colOff>0</xdr:colOff>
      <xdr:row>17</xdr:row>
      <xdr:rowOff>0</xdr:rowOff>
    </xdr:from>
    <xdr:to>
      <xdr:col>3</xdr:col>
      <xdr:colOff>38100</xdr:colOff>
      <xdr:row>18</xdr:row>
      <xdr:rowOff>28575</xdr:rowOff>
    </xdr:to>
    <xdr:pic>
      <xdr:nvPicPr>
        <xdr:cNvPr id="57" name="Imagem 56">
          <a:extLst>
            <a:ext uri="{FF2B5EF4-FFF2-40B4-BE49-F238E27FC236}">
              <a16:creationId xmlns:a16="http://schemas.microsoft.com/office/drawing/2014/main" id="{631AE873-A4E5-4DCD-8D89-80D707E4C82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58" name="Imagem 57">
          <a:extLst>
            <a:ext uri="{FF2B5EF4-FFF2-40B4-BE49-F238E27FC236}">
              <a16:creationId xmlns:a16="http://schemas.microsoft.com/office/drawing/2014/main" id="{5D5FAFE2-3034-46AC-9F6F-73EE0C11609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59" name="Imagem 58">
          <a:extLst>
            <a:ext uri="{FF2B5EF4-FFF2-40B4-BE49-F238E27FC236}">
              <a16:creationId xmlns:a16="http://schemas.microsoft.com/office/drawing/2014/main" id="{E4F0A748-C89B-4B2E-ACF2-D48887E6170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0" name="Imagem 59">
          <a:extLst>
            <a:ext uri="{FF2B5EF4-FFF2-40B4-BE49-F238E27FC236}">
              <a16:creationId xmlns:a16="http://schemas.microsoft.com/office/drawing/2014/main" id="{4235040E-C268-4D52-8856-9B5D793983B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1" name="Imagem 60">
          <a:extLst>
            <a:ext uri="{FF2B5EF4-FFF2-40B4-BE49-F238E27FC236}">
              <a16:creationId xmlns:a16="http://schemas.microsoft.com/office/drawing/2014/main" id="{797FFF50-A4D4-4526-9E3B-59A12D44575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2" name="Imagem 61">
          <a:extLst>
            <a:ext uri="{FF2B5EF4-FFF2-40B4-BE49-F238E27FC236}">
              <a16:creationId xmlns:a16="http://schemas.microsoft.com/office/drawing/2014/main" id="{AFD91DEE-361A-41FC-93CD-11CB3F4932C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3" name="Imagem 62">
          <a:extLst>
            <a:ext uri="{FF2B5EF4-FFF2-40B4-BE49-F238E27FC236}">
              <a16:creationId xmlns:a16="http://schemas.microsoft.com/office/drawing/2014/main" id="{8DD89EDF-474E-4E0F-BE11-7FCFD406BCA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4" name="Imagem 63">
          <a:extLst>
            <a:ext uri="{FF2B5EF4-FFF2-40B4-BE49-F238E27FC236}">
              <a16:creationId xmlns:a16="http://schemas.microsoft.com/office/drawing/2014/main" id="{74092C08-1ACF-4FF5-9B16-F1CBD87AA9C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5" name="Imagem 64">
          <a:extLst>
            <a:ext uri="{FF2B5EF4-FFF2-40B4-BE49-F238E27FC236}">
              <a16:creationId xmlns:a16="http://schemas.microsoft.com/office/drawing/2014/main" id="{719BA3D1-A4B0-424D-B1AD-4B8E559E794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66" name="Imagem 65">
          <a:extLst>
            <a:ext uri="{FF2B5EF4-FFF2-40B4-BE49-F238E27FC236}">
              <a16:creationId xmlns:a16="http://schemas.microsoft.com/office/drawing/2014/main" id="{EB6CA907-7944-495B-B80A-42CB05C49E1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67" name="Imagem 66">
          <a:extLst>
            <a:ext uri="{FF2B5EF4-FFF2-40B4-BE49-F238E27FC236}">
              <a16:creationId xmlns:a16="http://schemas.microsoft.com/office/drawing/2014/main" id="{411CEB37-B309-4486-AC19-A41CF25DEE9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68" name="Imagem 67">
          <a:extLst>
            <a:ext uri="{FF2B5EF4-FFF2-40B4-BE49-F238E27FC236}">
              <a16:creationId xmlns:a16="http://schemas.microsoft.com/office/drawing/2014/main" id="{31100F7F-8301-4473-8294-DC7498AEE28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69" name="Imagem 68">
          <a:extLst>
            <a:ext uri="{FF2B5EF4-FFF2-40B4-BE49-F238E27FC236}">
              <a16:creationId xmlns:a16="http://schemas.microsoft.com/office/drawing/2014/main" id="{CD54A95A-1CB2-476A-859E-42F204549E9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0" name="Imagem 69">
          <a:extLst>
            <a:ext uri="{FF2B5EF4-FFF2-40B4-BE49-F238E27FC236}">
              <a16:creationId xmlns:a16="http://schemas.microsoft.com/office/drawing/2014/main" id="{68CB367F-4502-4810-8A67-C975F37D5B0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1" name="Imagem 70">
          <a:extLst>
            <a:ext uri="{FF2B5EF4-FFF2-40B4-BE49-F238E27FC236}">
              <a16:creationId xmlns:a16="http://schemas.microsoft.com/office/drawing/2014/main" id="{714F87BF-9B20-4006-9F73-5C4DA1B0D36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2" name="Imagem 71">
          <a:extLst>
            <a:ext uri="{FF2B5EF4-FFF2-40B4-BE49-F238E27FC236}">
              <a16:creationId xmlns:a16="http://schemas.microsoft.com/office/drawing/2014/main" id="{2F48A40B-7409-42BB-8EDA-E7371F30CAD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3" name="Imagem 72">
          <a:extLst>
            <a:ext uri="{FF2B5EF4-FFF2-40B4-BE49-F238E27FC236}">
              <a16:creationId xmlns:a16="http://schemas.microsoft.com/office/drawing/2014/main" id="{3EB0C4B7-88A1-4664-B51D-565213C56B7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4" name="Imagem 73">
          <a:extLst>
            <a:ext uri="{FF2B5EF4-FFF2-40B4-BE49-F238E27FC236}">
              <a16:creationId xmlns:a16="http://schemas.microsoft.com/office/drawing/2014/main" id="{B487EFE2-82CB-426A-8131-A0043231397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75" name="Imagem 74">
          <a:extLst>
            <a:ext uri="{FF2B5EF4-FFF2-40B4-BE49-F238E27FC236}">
              <a16:creationId xmlns:a16="http://schemas.microsoft.com/office/drawing/2014/main" id="{531E05C0-D644-4469-B8FF-2BACCEC3665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76" name="Imagem 75">
          <a:extLst>
            <a:ext uri="{FF2B5EF4-FFF2-40B4-BE49-F238E27FC236}">
              <a16:creationId xmlns:a16="http://schemas.microsoft.com/office/drawing/2014/main" id="{990B64CD-7889-4F7C-B0C3-81D99B46572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7" name="Imagem 76">
          <a:extLst>
            <a:ext uri="{FF2B5EF4-FFF2-40B4-BE49-F238E27FC236}">
              <a16:creationId xmlns:a16="http://schemas.microsoft.com/office/drawing/2014/main" id="{E0CA83CF-B02A-4D69-BC1E-10C7368F2B5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8" name="Imagem 77">
          <a:extLst>
            <a:ext uri="{FF2B5EF4-FFF2-40B4-BE49-F238E27FC236}">
              <a16:creationId xmlns:a16="http://schemas.microsoft.com/office/drawing/2014/main" id="{0A578F60-1096-4E81-BC0B-B359362253A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9" name="Imagem 78">
          <a:extLst>
            <a:ext uri="{FF2B5EF4-FFF2-40B4-BE49-F238E27FC236}">
              <a16:creationId xmlns:a16="http://schemas.microsoft.com/office/drawing/2014/main" id="{27D12D5E-C5BD-464F-8C61-30B68F34EE9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38100</xdr:colOff>
      <xdr:row>25</xdr:row>
      <xdr:rowOff>28575</xdr:rowOff>
    </xdr:to>
    <xdr:pic>
      <xdr:nvPicPr>
        <xdr:cNvPr id="20" name="Imagem 19">
          <a:extLst>
            <a:ext uri="{FF2B5EF4-FFF2-40B4-BE49-F238E27FC236}">
              <a16:creationId xmlns:a16="http://schemas.microsoft.com/office/drawing/2014/main" id="{F716CCCD-11EB-4534-8851-271FC15224C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21" name="Imagem 20">
          <a:extLst>
            <a:ext uri="{FF2B5EF4-FFF2-40B4-BE49-F238E27FC236}">
              <a16:creationId xmlns:a16="http://schemas.microsoft.com/office/drawing/2014/main" id="{09D1056C-EA0C-4866-A5BB-4BD9870B99A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23" name="Imagem 22">
          <a:extLst>
            <a:ext uri="{FF2B5EF4-FFF2-40B4-BE49-F238E27FC236}">
              <a16:creationId xmlns:a16="http://schemas.microsoft.com/office/drawing/2014/main" id="{DC03F509-DCA6-4AF9-AFD4-19F5773EFDB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24" name="Imagem 23">
          <a:extLst>
            <a:ext uri="{FF2B5EF4-FFF2-40B4-BE49-F238E27FC236}">
              <a16:creationId xmlns:a16="http://schemas.microsoft.com/office/drawing/2014/main" id="{EC77F11B-BBA2-4B63-971B-6C1E16FE1B2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27" name="Imagem 26">
          <a:extLst>
            <a:ext uri="{FF2B5EF4-FFF2-40B4-BE49-F238E27FC236}">
              <a16:creationId xmlns:a16="http://schemas.microsoft.com/office/drawing/2014/main" id="{A201C4A0-CF2E-48B9-A8F4-B51A34B4036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28" name="Imagem 27">
          <a:extLst>
            <a:ext uri="{FF2B5EF4-FFF2-40B4-BE49-F238E27FC236}">
              <a16:creationId xmlns:a16="http://schemas.microsoft.com/office/drawing/2014/main" id="{6C9B8075-DBBC-4834-928C-7E0E9ED3D90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29" name="Imagem 28">
          <a:extLst>
            <a:ext uri="{FF2B5EF4-FFF2-40B4-BE49-F238E27FC236}">
              <a16:creationId xmlns:a16="http://schemas.microsoft.com/office/drawing/2014/main" id="{F9C06966-3C78-4B82-9C5A-60FFF5E6A2A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30" name="Imagem 29">
          <a:extLst>
            <a:ext uri="{FF2B5EF4-FFF2-40B4-BE49-F238E27FC236}">
              <a16:creationId xmlns:a16="http://schemas.microsoft.com/office/drawing/2014/main" id="{E6B24B96-6A4F-4EE3-85B1-C07A659F68B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31" name="Imagem 30">
          <a:extLst>
            <a:ext uri="{FF2B5EF4-FFF2-40B4-BE49-F238E27FC236}">
              <a16:creationId xmlns:a16="http://schemas.microsoft.com/office/drawing/2014/main" id="{1719746D-8854-4352-91DC-1D8A916DB04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32" name="Imagem 31">
          <a:extLst>
            <a:ext uri="{FF2B5EF4-FFF2-40B4-BE49-F238E27FC236}">
              <a16:creationId xmlns:a16="http://schemas.microsoft.com/office/drawing/2014/main" id="{59DA2BA0-DD20-46AA-ABE0-7BEE965A2D3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33" name="Imagem 32">
          <a:extLst>
            <a:ext uri="{FF2B5EF4-FFF2-40B4-BE49-F238E27FC236}">
              <a16:creationId xmlns:a16="http://schemas.microsoft.com/office/drawing/2014/main" id="{798D4086-C058-4F48-9CBE-1584ADB6540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34" name="Imagem 33">
          <a:extLst>
            <a:ext uri="{FF2B5EF4-FFF2-40B4-BE49-F238E27FC236}">
              <a16:creationId xmlns:a16="http://schemas.microsoft.com/office/drawing/2014/main" id="{DCF95AAC-7569-421F-92E1-170C692A6A0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35" name="Imagem 34">
          <a:extLst>
            <a:ext uri="{FF2B5EF4-FFF2-40B4-BE49-F238E27FC236}">
              <a16:creationId xmlns:a16="http://schemas.microsoft.com/office/drawing/2014/main" id="{75635125-DC31-430A-996D-AA27A8A57B9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36" name="Imagem 35">
          <a:extLst>
            <a:ext uri="{FF2B5EF4-FFF2-40B4-BE49-F238E27FC236}">
              <a16:creationId xmlns:a16="http://schemas.microsoft.com/office/drawing/2014/main" id="{2721E603-2D56-46A0-B721-1E50DB7A2F7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37" name="Imagem 36">
          <a:extLst>
            <a:ext uri="{FF2B5EF4-FFF2-40B4-BE49-F238E27FC236}">
              <a16:creationId xmlns:a16="http://schemas.microsoft.com/office/drawing/2014/main" id="{DE43C8B6-2B66-4C03-9BB4-57A109D606A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38" name="Imagem 37">
          <a:extLst>
            <a:ext uri="{FF2B5EF4-FFF2-40B4-BE49-F238E27FC236}">
              <a16:creationId xmlns:a16="http://schemas.microsoft.com/office/drawing/2014/main" id="{3BDABD1F-B9A4-49BD-9A0D-4828D7BB0A8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39" name="Imagem 38">
          <a:extLst>
            <a:ext uri="{FF2B5EF4-FFF2-40B4-BE49-F238E27FC236}">
              <a16:creationId xmlns:a16="http://schemas.microsoft.com/office/drawing/2014/main" id="{88B3C16A-1C9C-4282-988B-FA2222FD766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40" name="Imagem 39">
          <a:extLst>
            <a:ext uri="{FF2B5EF4-FFF2-40B4-BE49-F238E27FC236}">
              <a16:creationId xmlns:a16="http://schemas.microsoft.com/office/drawing/2014/main" id="{40BEED9E-CF05-4BAF-9928-53B242D8C84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41" name="Imagem 40">
          <a:extLst>
            <a:ext uri="{FF2B5EF4-FFF2-40B4-BE49-F238E27FC236}">
              <a16:creationId xmlns:a16="http://schemas.microsoft.com/office/drawing/2014/main" id="{D83CE841-CFF1-4776-82BB-D1DD10598D3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42" name="Imagem 41">
          <a:extLst>
            <a:ext uri="{FF2B5EF4-FFF2-40B4-BE49-F238E27FC236}">
              <a16:creationId xmlns:a16="http://schemas.microsoft.com/office/drawing/2014/main" id="{DB022E76-7C43-4B12-9825-5022C9B614B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43" name="Imagem 42">
          <a:extLst>
            <a:ext uri="{FF2B5EF4-FFF2-40B4-BE49-F238E27FC236}">
              <a16:creationId xmlns:a16="http://schemas.microsoft.com/office/drawing/2014/main" id="{C77FC914-218F-4601-8C6A-FD69310EC30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4" name="Imagem 43">
          <a:extLst>
            <a:ext uri="{FF2B5EF4-FFF2-40B4-BE49-F238E27FC236}">
              <a16:creationId xmlns:a16="http://schemas.microsoft.com/office/drawing/2014/main" id="{985FBDC6-7CD8-4588-B234-C9E94E8D761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5" name="Imagem 44">
          <a:extLst>
            <a:ext uri="{FF2B5EF4-FFF2-40B4-BE49-F238E27FC236}">
              <a16:creationId xmlns:a16="http://schemas.microsoft.com/office/drawing/2014/main" id="{B03A1CCA-A6A8-4019-BAC1-19A78B56D62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6" name="Imagem 45">
          <a:extLst>
            <a:ext uri="{FF2B5EF4-FFF2-40B4-BE49-F238E27FC236}">
              <a16:creationId xmlns:a16="http://schemas.microsoft.com/office/drawing/2014/main" id="{A597FFA3-2317-4B52-9A5A-4D504FD03BC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7" name="Imagem 46">
          <a:extLst>
            <a:ext uri="{FF2B5EF4-FFF2-40B4-BE49-F238E27FC236}">
              <a16:creationId xmlns:a16="http://schemas.microsoft.com/office/drawing/2014/main" id="{2AA8FEEC-7234-41EF-8044-F12D2270C9B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8" name="Imagem 47">
          <a:extLst>
            <a:ext uri="{FF2B5EF4-FFF2-40B4-BE49-F238E27FC236}">
              <a16:creationId xmlns:a16="http://schemas.microsoft.com/office/drawing/2014/main" id="{B2170F0A-DA82-4C32-B93F-AE1C1FCFBED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49" name="Imagem 48">
          <a:extLst>
            <a:ext uri="{FF2B5EF4-FFF2-40B4-BE49-F238E27FC236}">
              <a16:creationId xmlns:a16="http://schemas.microsoft.com/office/drawing/2014/main" id="{097FE700-E704-4645-9335-84A3206063D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50" name="Imagem 49">
          <a:extLst>
            <a:ext uri="{FF2B5EF4-FFF2-40B4-BE49-F238E27FC236}">
              <a16:creationId xmlns:a16="http://schemas.microsoft.com/office/drawing/2014/main" id="{659AC56F-8638-4446-8600-AFE33FC6A0E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51" name="Imagem 50">
          <a:extLst>
            <a:ext uri="{FF2B5EF4-FFF2-40B4-BE49-F238E27FC236}">
              <a16:creationId xmlns:a16="http://schemas.microsoft.com/office/drawing/2014/main" id="{16825C36-F99D-4679-89D2-A93D97E13D1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52" name="Imagem 51">
          <a:extLst>
            <a:ext uri="{FF2B5EF4-FFF2-40B4-BE49-F238E27FC236}">
              <a16:creationId xmlns:a16="http://schemas.microsoft.com/office/drawing/2014/main" id="{AE6EA21A-A18E-4F70-BA16-DF7607201E4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81" name="Imagem 80">
          <a:extLst>
            <a:ext uri="{FF2B5EF4-FFF2-40B4-BE49-F238E27FC236}">
              <a16:creationId xmlns:a16="http://schemas.microsoft.com/office/drawing/2014/main" id="{F02CF882-D166-4857-B5E1-A2301A8BE67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82" name="Imagem 81">
          <a:extLst>
            <a:ext uri="{FF2B5EF4-FFF2-40B4-BE49-F238E27FC236}">
              <a16:creationId xmlns:a16="http://schemas.microsoft.com/office/drawing/2014/main" id="{CDBA3124-1708-452E-BA4C-76D0E167B99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83" name="Imagem 82">
          <a:extLst>
            <a:ext uri="{FF2B5EF4-FFF2-40B4-BE49-F238E27FC236}">
              <a16:creationId xmlns:a16="http://schemas.microsoft.com/office/drawing/2014/main" id="{8504467D-EA4C-440A-9576-0FEE6928D93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84" name="Imagem 83">
          <a:extLst>
            <a:ext uri="{FF2B5EF4-FFF2-40B4-BE49-F238E27FC236}">
              <a16:creationId xmlns:a16="http://schemas.microsoft.com/office/drawing/2014/main" id="{21905FCF-91EC-4E3C-A5DD-29DAFADF375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38100</xdr:colOff>
      <xdr:row>25</xdr:row>
      <xdr:rowOff>28575</xdr:rowOff>
    </xdr:to>
    <xdr:pic>
      <xdr:nvPicPr>
        <xdr:cNvPr id="85" name="Imagem 84">
          <a:extLst>
            <a:ext uri="{FF2B5EF4-FFF2-40B4-BE49-F238E27FC236}">
              <a16:creationId xmlns:a16="http://schemas.microsoft.com/office/drawing/2014/main" id="{2D2FC1CA-CA83-4868-9ACF-C2A49063C35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6" name="Imagem 85">
          <a:extLst>
            <a:ext uri="{FF2B5EF4-FFF2-40B4-BE49-F238E27FC236}">
              <a16:creationId xmlns:a16="http://schemas.microsoft.com/office/drawing/2014/main" id="{4C749D48-1920-4D39-8107-1C6F1D3E1CA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87" name="Imagem 86">
          <a:extLst>
            <a:ext uri="{FF2B5EF4-FFF2-40B4-BE49-F238E27FC236}">
              <a16:creationId xmlns:a16="http://schemas.microsoft.com/office/drawing/2014/main" id="{633CDD1E-6327-4663-A132-2914C7AE807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88" name="Imagem 87">
          <a:extLst>
            <a:ext uri="{FF2B5EF4-FFF2-40B4-BE49-F238E27FC236}">
              <a16:creationId xmlns:a16="http://schemas.microsoft.com/office/drawing/2014/main" id="{D861BD08-12D3-40CE-91E8-A1932D1A3FB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89" name="Imagem 88">
          <a:extLst>
            <a:ext uri="{FF2B5EF4-FFF2-40B4-BE49-F238E27FC236}">
              <a16:creationId xmlns:a16="http://schemas.microsoft.com/office/drawing/2014/main" id="{7FD0177B-7AA2-409A-82A6-586CC789613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90" name="Imagem 89">
          <a:extLst>
            <a:ext uri="{FF2B5EF4-FFF2-40B4-BE49-F238E27FC236}">
              <a16:creationId xmlns:a16="http://schemas.microsoft.com/office/drawing/2014/main" id="{D3987E10-1659-45D2-85C9-0B2D362A423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91" name="Imagem 90">
          <a:extLst>
            <a:ext uri="{FF2B5EF4-FFF2-40B4-BE49-F238E27FC236}">
              <a16:creationId xmlns:a16="http://schemas.microsoft.com/office/drawing/2014/main" id="{B940D1B5-AD21-493E-8F41-F7C28350176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92" name="Imagem 91">
          <a:extLst>
            <a:ext uri="{FF2B5EF4-FFF2-40B4-BE49-F238E27FC236}">
              <a16:creationId xmlns:a16="http://schemas.microsoft.com/office/drawing/2014/main" id="{17634F40-5F56-4AC7-8F00-E88D132A28A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93" name="Imagem 92">
          <a:extLst>
            <a:ext uri="{FF2B5EF4-FFF2-40B4-BE49-F238E27FC236}">
              <a16:creationId xmlns:a16="http://schemas.microsoft.com/office/drawing/2014/main" id="{74D32E0A-A7F2-46C6-AF1D-A89B89AC54B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94" name="Imagem 93">
          <a:extLst>
            <a:ext uri="{FF2B5EF4-FFF2-40B4-BE49-F238E27FC236}">
              <a16:creationId xmlns:a16="http://schemas.microsoft.com/office/drawing/2014/main" id="{7BE6FF8D-656D-421C-BF05-0F6FFD5512F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95" name="Imagem 94">
          <a:extLst>
            <a:ext uri="{FF2B5EF4-FFF2-40B4-BE49-F238E27FC236}">
              <a16:creationId xmlns:a16="http://schemas.microsoft.com/office/drawing/2014/main" id="{A539A94F-29E3-4793-ACBA-0E4B4D37488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96" name="Imagem 95">
          <a:extLst>
            <a:ext uri="{FF2B5EF4-FFF2-40B4-BE49-F238E27FC236}">
              <a16:creationId xmlns:a16="http://schemas.microsoft.com/office/drawing/2014/main" id="{8CB5CAF2-2FBB-471D-9574-84E4F427094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97" name="Imagem 96">
          <a:extLst>
            <a:ext uri="{FF2B5EF4-FFF2-40B4-BE49-F238E27FC236}">
              <a16:creationId xmlns:a16="http://schemas.microsoft.com/office/drawing/2014/main" id="{85B97745-D92F-438E-ADB4-2CBC4E1EDF7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98" name="Imagem 97">
          <a:extLst>
            <a:ext uri="{FF2B5EF4-FFF2-40B4-BE49-F238E27FC236}">
              <a16:creationId xmlns:a16="http://schemas.microsoft.com/office/drawing/2014/main" id="{ED2D5EDA-511C-451C-8D8C-33B02611BC1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99" name="Imagem 98">
          <a:extLst>
            <a:ext uri="{FF2B5EF4-FFF2-40B4-BE49-F238E27FC236}">
              <a16:creationId xmlns:a16="http://schemas.microsoft.com/office/drawing/2014/main" id="{1798D664-2FE4-444D-ACB0-FC94D17E8BF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0" name="Imagem 99">
          <a:extLst>
            <a:ext uri="{FF2B5EF4-FFF2-40B4-BE49-F238E27FC236}">
              <a16:creationId xmlns:a16="http://schemas.microsoft.com/office/drawing/2014/main" id="{02D60BCD-ACEB-4260-ABEC-05283BFA86B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1" name="Imagem 100">
          <a:extLst>
            <a:ext uri="{FF2B5EF4-FFF2-40B4-BE49-F238E27FC236}">
              <a16:creationId xmlns:a16="http://schemas.microsoft.com/office/drawing/2014/main" id="{DE79F1BF-4BBA-4D8F-9D0B-8E37226E6B6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2" name="Imagem 101">
          <a:extLst>
            <a:ext uri="{FF2B5EF4-FFF2-40B4-BE49-F238E27FC236}">
              <a16:creationId xmlns:a16="http://schemas.microsoft.com/office/drawing/2014/main" id="{697C2468-6C47-411A-8502-2BE3AE81EFC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3" name="Imagem 102">
          <a:extLst>
            <a:ext uri="{FF2B5EF4-FFF2-40B4-BE49-F238E27FC236}">
              <a16:creationId xmlns:a16="http://schemas.microsoft.com/office/drawing/2014/main" id="{AA80F8BF-1F9A-4FEE-BB52-52EDB68149E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4" name="Imagem 103">
          <a:extLst>
            <a:ext uri="{FF2B5EF4-FFF2-40B4-BE49-F238E27FC236}">
              <a16:creationId xmlns:a16="http://schemas.microsoft.com/office/drawing/2014/main" id="{2DC14006-C057-4100-BD81-884138D24BC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5" name="Imagem 104">
          <a:extLst>
            <a:ext uri="{FF2B5EF4-FFF2-40B4-BE49-F238E27FC236}">
              <a16:creationId xmlns:a16="http://schemas.microsoft.com/office/drawing/2014/main" id="{58789FA2-8280-47F0-BFE0-981F8E9EFA1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06" name="Imagem 105">
          <a:extLst>
            <a:ext uri="{FF2B5EF4-FFF2-40B4-BE49-F238E27FC236}">
              <a16:creationId xmlns:a16="http://schemas.microsoft.com/office/drawing/2014/main" id="{CE095652-56FD-4B45-A55C-410444853FF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07" name="Imagem 106">
          <a:extLst>
            <a:ext uri="{FF2B5EF4-FFF2-40B4-BE49-F238E27FC236}">
              <a16:creationId xmlns:a16="http://schemas.microsoft.com/office/drawing/2014/main" id="{90CBC2E5-004C-4A31-B00D-47952937EA7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08" name="Imagem 107">
          <a:extLst>
            <a:ext uri="{FF2B5EF4-FFF2-40B4-BE49-F238E27FC236}">
              <a16:creationId xmlns:a16="http://schemas.microsoft.com/office/drawing/2014/main" id="{2D2870EC-6AAF-4EF3-85A2-FA12ED4E401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09" name="Imagem 108">
          <a:extLst>
            <a:ext uri="{FF2B5EF4-FFF2-40B4-BE49-F238E27FC236}">
              <a16:creationId xmlns:a16="http://schemas.microsoft.com/office/drawing/2014/main" id="{1E3E5C74-2463-487D-85FD-513B35D6E84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0" name="Imagem 109">
          <a:extLst>
            <a:ext uri="{FF2B5EF4-FFF2-40B4-BE49-F238E27FC236}">
              <a16:creationId xmlns:a16="http://schemas.microsoft.com/office/drawing/2014/main" id="{8A0F47C9-B510-4BAE-9553-74680D48283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1" name="Imagem 110">
          <a:extLst>
            <a:ext uri="{FF2B5EF4-FFF2-40B4-BE49-F238E27FC236}">
              <a16:creationId xmlns:a16="http://schemas.microsoft.com/office/drawing/2014/main" id="{83369071-BAA6-4009-A6D0-8F5F05EB068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2" name="Imagem 111">
          <a:extLst>
            <a:ext uri="{FF2B5EF4-FFF2-40B4-BE49-F238E27FC236}">
              <a16:creationId xmlns:a16="http://schemas.microsoft.com/office/drawing/2014/main" id="{30CF8E5E-A964-4471-A76C-A17B40C45AD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3" name="Imagem 112">
          <a:extLst>
            <a:ext uri="{FF2B5EF4-FFF2-40B4-BE49-F238E27FC236}">
              <a16:creationId xmlns:a16="http://schemas.microsoft.com/office/drawing/2014/main" id="{068532C0-AEC6-4F7C-B04E-2688AB026D0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4" name="Imagem 113">
          <a:extLst>
            <a:ext uri="{FF2B5EF4-FFF2-40B4-BE49-F238E27FC236}">
              <a16:creationId xmlns:a16="http://schemas.microsoft.com/office/drawing/2014/main" id="{53EB9A19-7D97-43E1-B721-13ED996257C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115" name="Imagem 114">
          <a:extLst>
            <a:ext uri="{FF2B5EF4-FFF2-40B4-BE49-F238E27FC236}">
              <a16:creationId xmlns:a16="http://schemas.microsoft.com/office/drawing/2014/main" id="{C7B02F3B-AF77-46A7-8DA3-EAE0D43B064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16" name="Imagem 115">
          <a:extLst>
            <a:ext uri="{FF2B5EF4-FFF2-40B4-BE49-F238E27FC236}">
              <a16:creationId xmlns:a16="http://schemas.microsoft.com/office/drawing/2014/main" id="{6CFF1359-A614-45A9-BBEB-5E66D67FB20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17" name="Imagem 116">
          <a:extLst>
            <a:ext uri="{FF2B5EF4-FFF2-40B4-BE49-F238E27FC236}">
              <a16:creationId xmlns:a16="http://schemas.microsoft.com/office/drawing/2014/main" id="{643D05D0-08BC-45CE-BFBE-7C786C0220F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18" name="Imagem 117">
          <a:extLst>
            <a:ext uri="{FF2B5EF4-FFF2-40B4-BE49-F238E27FC236}">
              <a16:creationId xmlns:a16="http://schemas.microsoft.com/office/drawing/2014/main" id="{C27E4AE8-60BB-4601-8452-3C7E8933AE0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161925</xdr:rowOff>
    </xdr:from>
    <xdr:to>
      <xdr:col>4</xdr:col>
      <xdr:colOff>275590</xdr:colOff>
      <xdr:row>11</xdr:row>
      <xdr:rowOff>196850</xdr:rowOff>
    </xdr:to>
    <xdr:pic>
      <xdr:nvPicPr>
        <xdr:cNvPr id="119" name="Imagem 118">
          <a:extLst>
            <a:ext uri="{FF2B5EF4-FFF2-40B4-BE49-F238E27FC236}">
              <a16:creationId xmlns:a16="http://schemas.microsoft.com/office/drawing/2014/main" id="{07AA3F82-F771-1F96-0719-2CFF766C057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276225</xdr:colOff>
      <xdr:row>82</xdr:row>
      <xdr:rowOff>0</xdr:rowOff>
    </xdr:from>
    <xdr:ext cx="65" cy="172227"/>
    <xdr:sp macro="" textlink="">
      <xdr:nvSpPr>
        <xdr:cNvPr id="4" name="CaixaDeTexto 3">
          <a:extLst>
            <a:ext uri="{FF2B5EF4-FFF2-40B4-BE49-F238E27FC236}">
              <a16:creationId xmlns:a16="http://schemas.microsoft.com/office/drawing/2014/main" id="{4C7158A0-9059-43E4-94FF-7C0D7683EC62}"/>
            </a:ext>
          </a:extLst>
        </xdr:cNvPr>
        <xdr:cNvSpPr txBox="1"/>
      </xdr:nvSpPr>
      <xdr:spPr>
        <a:xfrm>
          <a:off x="4733925" y="26746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24</xdr:row>
      <xdr:rowOff>0</xdr:rowOff>
    </xdr:from>
    <xdr:to>
      <xdr:col>3</xdr:col>
      <xdr:colOff>38100</xdr:colOff>
      <xdr:row>25</xdr:row>
      <xdr:rowOff>28575</xdr:rowOff>
    </xdr:to>
    <xdr:pic>
      <xdr:nvPicPr>
        <xdr:cNvPr id="5" name="Imagem 4">
          <a:extLst>
            <a:ext uri="{FF2B5EF4-FFF2-40B4-BE49-F238E27FC236}">
              <a16:creationId xmlns:a16="http://schemas.microsoft.com/office/drawing/2014/main" id="{E7262C38-BDDB-494D-B935-4F09C9EC800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 name="Imagem 5">
          <a:extLst>
            <a:ext uri="{FF2B5EF4-FFF2-40B4-BE49-F238E27FC236}">
              <a16:creationId xmlns:a16="http://schemas.microsoft.com/office/drawing/2014/main" id="{68A970E8-1683-4474-96A6-AE03DC35F25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429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7" name="Imagem 6">
          <a:extLst>
            <a:ext uri="{FF2B5EF4-FFF2-40B4-BE49-F238E27FC236}">
              <a16:creationId xmlns:a16="http://schemas.microsoft.com/office/drawing/2014/main" id="{6153F577-7753-4C8B-9F73-639C3638BDD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82</xdr:row>
      <xdr:rowOff>0</xdr:rowOff>
    </xdr:from>
    <xdr:ext cx="65" cy="172227"/>
    <xdr:sp macro="" textlink="">
      <xdr:nvSpPr>
        <xdr:cNvPr id="8" name="CaixaDeTexto 7">
          <a:extLst>
            <a:ext uri="{FF2B5EF4-FFF2-40B4-BE49-F238E27FC236}">
              <a16:creationId xmlns:a16="http://schemas.microsoft.com/office/drawing/2014/main" id="{FCBF01C0-743D-49F7-9FB5-B532FA60EFDA}"/>
            </a:ext>
          </a:extLst>
        </xdr:cNvPr>
        <xdr:cNvSpPr txBox="1"/>
      </xdr:nvSpPr>
      <xdr:spPr>
        <a:xfrm>
          <a:off x="8343900" y="27889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27</xdr:row>
      <xdr:rowOff>0</xdr:rowOff>
    </xdr:from>
    <xdr:to>
      <xdr:col>3</xdr:col>
      <xdr:colOff>38100</xdr:colOff>
      <xdr:row>28</xdr:row>
      <xdr:rowOff>28575</xdr:rowOff>
    </xdr:to>
    <xdr:pic>
      <xdr:nvPicPr>
        <xdr:cNvPr id="9" name="Imagem 8">
          <a:extLst>
            <a:ext uri="{FF2B5EF4-FFF2-40B4-BE49-F238E27FC236}">
              <a16:creationId xmlns:a16="http://schemas.microsoft.com/office/drawing/2014/main" id="{0F5E2CED-3836-44D4-B607-8DC229E0CBA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0" name="Imagem 9">
          <a:extLst>
            <a:ext uri="{FF2B5EF4-FFF2-40B4-BE49-F238E27FC236}">
              <a16:creationId xmlns:a16="http://schemas.microsoft.com/office/drawing/2014/main" id="{809132AF-8C87-4859-B273-4E32A63FEBE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1" name="Imagem 10">
          <a:extLst>
            <a:ext uri="{FF2B5EF4-FFF2-40B4-BE49-F238E27FC236}">
              <a16:creationId xmlns:a16="http://schemas.microsoft.com/office/drawing/2014/main" id="{286D5EFE-6BF4-4853-951A-853700C0171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2" name="Imagem 11">
          <a:extLst>
            <a:ext uri="{FF2B5EF4-FFF2-40B4-BE49-F238E27FC236}">
              <a16:creationId xmlns:a16="http://schemas.microsoft.com/office/drawing/2014/main" id="{014C06C8-1FFA-4570-8D8A-02D589ACDD1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82</xdr:row>
      <xdr:rowOff>0</xdr:rowOff>
    </xdr:from>
    <xdr:ext cx="65" cy="172227"/>
    <xdr:sp macro="" textlink="">
      <xdr:nvSpPr>
        <xdr:cNvPr id="22" name="CaixaDeTexto 21">
          <a:extLst>
            <a:ext uri="{FF2B5EF4-FFF2-40B4-BE49-F238E27FC236}">
              <a16:creationId xmlns:a16="http://schemas.microsoft.com/office/drawing/2014/main" id="{8C5D3C21-6018-454B-98EE-46F40600D723}"/>
            </a:ext>
          </a:extLst>
        </xdr:cNvPr>
        <xdr:cNvSpPr txBox="1"/>
      </xdr:nvSpPr>
      <xdr:spPr>
        <a:xfrm>
          <a:off x="4733925" y="21717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82</xdr:row>
      <xdr:rowOff>0</xdr:rowOff>
    </xdr:from>
    <xdr:ext cx="65" cy="172227"/>
    <xdr:sp macro="" textlink="">
      <xdr:nvSpPr>
        <xdr:cNvPr id="23" name="CaixaDeTexto 22">
          <a:extLst>
            <a:ext uri="{FF2B5EF4-FFF2-40B4-BE49-F238E27FC236}">
              <a16:creationId xmlns:a16="http://schemas.microsoft.com/office/drawing/2014/main" id="{7F8E69F3-66E0-4665-A3FE-730DD5E699C3}"/>
            </a:ext>
          </a:extLst>
        </xdr:cNvPr>
        <xdr:cNvSpPr txBox="1"/>
      </xdr:nvSpPr>
      <xdr:spPr>
        <a:xfrm>
          <a:off x="9124950" y="21717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82</xdr:row>
      <xdr:rowOff>0</xdr:rowOff>
    </xdr:from>
    <xdr:ext cx="65" cy="172227"/>
    <xdr:sp macro="" textlink="">
      <xdr:nvSpPr>
        <xdr:cNvPr id="25" name="CaixaDeTexto 24">
          <a:extLst>
            <a:ext uri="{FF2B5EF4-FFF2-40B4-BE49-F238E27FC236}">
              <a16:creationId xmlns:a16="http://schemas.microsoft.com/office/drawing/2014/main" id="{E17DD442-BDA6-4DE5-B8FF-9F53C6BDB9FE}"/>
            </a:ext>
          </a:extLst>
        </xdr:cNvPr>
        <xdr:cNvSpPr txBox="1"/>
      </xdr:nvSpPr>
      <xdr:spPr>
        <a:xfrm>
          <a:off x="473392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82</xdr:row>
      <xdr:rowOff>0</xdr:rowOff>
    </xdr:from>
    <xdr:ext cx="65" cy="172227"/>
    <xdr:sp macro="" textlink="">
      <xdr:nvSpPr>
        <xdr:cNvPr id="26" name="CaixaDeTexto 25">
          <a:extLst>
            <a:ext uri="{FF2B5EF4-FFF2-40B4-BE49-F238E27FC236}">
              <a16:creationId xmlns:a16="http://schemas.microsoft.com/office/drawing/2014/main" id="{6D6EBEF1-9C65-42A6-828B-AF529E158062}"/>
            </a:ext>
          </a:extLst>
        </xdr:cNvPr>
        <xdr:cNvSpPr txBox="1"/>
      </xdr:nvSpPr>
      <xdr:spPr>
        <a:xfrm>
          <a:off x="9124950" y="24460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82</xdr:row>
      <xdr:rowOff>0</xdr:rowOff>
    </xdr:from>
    <xdr:ext cx="65" cy="172227"/>
    <xdr:sp macro="" textlink="">
      <xdr:nvSpPr>
        <xdr:cNvPr id="38" name="CaixaDeTexto 37">
          <a:extLst>
            <a:ext uri="{FF2B5EF4-FFF2-40B4-BE49-F238E27FC236}">
              <a16:creationId xmlns:a16="http://schemas.microsoft.com/office/drawing/2014/main" id="{7733DB96-5678-46E3-9B33-9AF2FD4F9ABD}"/>
            </a:ext>
          </a:extLst>
        </xdr:cNvPr>
        <xdr:cNvSpPr txBox="1"/>
      </xdr:nvSpPr>
      <xdr:spPr>
        <a:xfrm>
          <a:off x="4733925" y="26517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20</xdr:row>
      <xdr:rowOff>0</xdr:rowOff>
    </xdr:from>
    <xdr:to>
      <xdr:col>3</xdr:col>
      <xdr:colOff>38100</xdr:colOff>
      <xdr:row>21</xdr:row>
      <xdr:rowOff>28575</xdr:rowOff>
    </xdr:to>
    <xdr:pic>
      <xdr:nvPicPr>
        <xdr:cNvPr id="81" name="Imagem 80">
          <a:extLst>
            <a:ext uri="{FF2B5EF4-FFF2-40B4-BE49-F238E27FC236}">
              <a16:creationId xmlns:a16="http://schemas.microsoft.com/office/drawing/2014/main" id="{64418128-8031-4AAA-9D3E-A8F3F67F3A5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057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38100</xdr:colOff>
      <xdr:row>18</xdr:row>
      <xdr:rowOff>28575</xdr:rowOff>
    </xdr:to>
    <xdr:pic>
      <xdr:nvPicPr>
        <xdr:cNvPr id="82" name="Imagem 81">
          <a:extLst>
            <a:ext uri="{FF2B5EF4-FFF2-40B4-BE49-F238E27FC236}">
              <a16:creationId xmlns:a16="http://schemas.microsoft.com/office/drawing/2014/main" id="{105BB7D0-19A4-488E-A73B-5A3636A402E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371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83" name="Imagem 82">
          <a:extLst>
            <a:ext uri="{FF2B5EF4-FFF2-40B4-BE49-F238E27FC236}">
              <a16:creationId xmlns:a16="http://schemas.microsoft.com/office/drawing/2014/main" id="{651E8A34-280E-4B85-959D-DEB4E19A4DB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84" name="Imagem 83">
          <a:extLst>
            <a:ext uri="{FF2B5EF4-FFF2-40B4-BE49-F238E27FC236}">
              <a16:creationId xmlns:a16="http://schemas.microsoft.com/office/drawing/2014/main" id="{3AA6DE85-BFD6-4065-B010-F87DC31F9E3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38101</xdr:colOff>
      <xdr:row>51</xdr:row>
      <xdr:rowOff>85725</xdr:rowOff>
    </xdr:from>
    <xdr:ext cx="285750" cy="266700"/>
    <mc:AlternateContent xmlns:mc="http://schemas.openxmlformats.org/markup-compatibility/2006" xmlns:a14="http://schemas.microsoft.com/office/drawing/2010/main">
      <mc:Choice Requires="a14">
        <xdr:sp macro="" textlink="">
          <xdr:nvSpPr>
            <xdr:cNvPr id="91" name="CaixaDeTexto 90">
              <a:extLst>
                <a:ext uri="{FF2B5EF4-FFF2-40B4-BE49-F238E27FC236}">
                  <a16:creationId xmlns:a16="http://schemas.microsoft.com/office/drawing/2014/main" id="{4DCEB1D9-82C8-4633-B821-E64CCE4DB030}"/>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𝒌</m:t>
                            </m:r>
                          </m:sub>
                        </m:sSub>
                      </m:sub>
                    </m:sSub>
                  </m:oMath>
                </m:oMathPara>
              </a14:m>
              <a:endParaRPr lang="pt-BR" sz="1400" b="1"/>
            </a:p>
          </xdr:txBody>
        </xdr:sp>
      </mc:Choice>
      <mc:Fallback xmlns="">
        <xdr:sp macro="" textlink="">
          <xdr:nvSpPr>
            <xdr:cNvPr id="91" name="CaixaDeTexto 90">
              <a:extLst>
                <a:ext uri="{FF2B5EF4-FFF2-40B4-BE49-F238E27FC236}">
                  <a16:creationId xmlns:a16="http://schemas.microsoft.com/office/drawing/2014/main" id="{4DCEB1D9-82C8-4633-B821-E64CCE4DB030}"/>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𝒌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6</xdr:col>
      <xdr:colOff>47626</xdr:colOff>
      <xdr:row>51</xdr:row>
      <xdr:rowOff>85725</xdr:rowOff>
    </xdr:from>
    <xdr:ext cx="285750" cy="266700"/>
    <mc:AlternateContent xmlns:mc="http://schemas.openxmlformats.org/markup-compatibility/2006" xmlns:a14="http://schemas.microsoft.com/office/drawing/2010/main">
      <mc:Choice Requires="a14">
        <xdr:sp macro="" textlink="">
          <xdr:nvSpPr>
            <xdr:cNvPr id="92" name="CaixaDeTexto 91">
              <a:extLst>
                <a:ext uri="{FF2B5EF4-FFF2-40B4-BE49-F238E27FC236}">
                  <a16:creationId xmlns:a16="http://schemas.microsoft.com/office/drawing/2014/main" id="{12B95FA5-CEED-424D-9989-9CF16A18983B}"/>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𝒗</m:t>
                            </m:r>
                          </m:sub>
                        </m:sSub>
                      </m:sub>
                    </m:sSub>
                  </m:oMath>
                </m:oMathPara>
              </a14:m>
              <a:endParaRPr lang="pt-BR" sz="1400" b="1"/>
            </a:p>
          </xdr:txBody>
        </xdr:sp>
      </mc:Choice>
      <mc:Fallback xmlns="">
        <xdr:sp macro="" textlink="">
          <xdr:nvSpPr>
            <xdr:cNvPr id="92" name="CaixaDeTexto 91">
              <a:extLst>
                <a:ext uri="{FF2B5EF4-FFF2-40B4-BE49-F238E27FC236}">
                  <a16:creationId xmlns:a16="http://schemas.microsoft.com/office/drawing/2014/main" id="{12B95FA5-CEED-424D-9989-9CF16A18983B}"/>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𝒗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8</xdr:col>
      <xdr:colOff>190500</xdr:colOff>
      <xdr:row>50</xdr:row>
      <xdr:rowOff>204787</xdr:rowOff>
    </xdr:from>
    <xdr:ext cx="65" cy="172227"/>
    <xdr:sp macro="" textlink="">
      <xdr:nvSpPr>
        <xdr:cNvPr id="95" name="CaixaDeTexto 94">
          <a:extLst>
            <a:ext uri="{FF2B5EF4-FFF2-40B4-BE49-F238E27FC236}">
              <a16:creationId xmlns:a16="http://schemas.microsoft.com/office/drawing/2014/main" id="{40ED3650-4C31-467A-AF23-DCA528FA7AAA}"/>
            </a:ext>
          </a:extLst>
        </xdr:cNvPr>
        <xdr:cNvSpPr txBox="1"/>
      </xdr:nvSpPr>
      <xdr:spPr>
        <a:xfrm>
          <a:off x="4648200" y="72913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6</xdr:col>
      <xdr:colOff>0</xdr:colOff>
      <xdr:row>50</xdr:row>
      <xdr:rowOff>0</xdr:rowOff>
    </xdr:from>
    <xdr:to>
      <xdr:col>7</xdr:col>
      <xdr:colOff>904875</xdr:colOff>
      <xdr:row>50</xdr:row>
      <xdr:rowOff>209550</xdr:rowOff>
    </xdr:to>
    <xdr:pic>
      <xdr:nvPicPr>
        <xdr:cNvPr id="96" name="Imagem 95">
          <a:extLst>
            <a:ext uri="{FF2B5EF4-FFF2-40B4-BE49-F238E27FC236}">
              <a16:creationId xmlns:a16="http://schemas.microsoft.com/office/drawing/2014/main" id="{47215C01-C14F-4D49-8060-9FC19837206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68580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50</xdr:row>
      <xdr:rowOff>0</xdr:rowOff>
    </xdr:from>
    <xdr:to>
      <xdr:col>4</xdr:col>
      <xdr:colOff>904875</xdr:colOff>
      <xdr:row>50</xdr:row>
      <xdr:rowOff>209550</xdr:rowOff>
    </xdr:to>
    <xdr:pic>
      <xdr:nvPicPr>
        <xdr:cNvPr id="97" name="Imagem 96">
          <a:extLst>
            <a:ext uri="{FF2B5EF4-FFF2-40B4-BE49-F238E27FC236}">
              <a16:creationId xmlns:a16="http://schemas.microsoft.com/office/drawing/2014/main" id="{AF459405-9ECD-497F-A32A-F3FC761005D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119062</xdr:colOff>
      <xdr:row>68</xdr:row>
      <xdr:rowOff>0</xdr:rowOff>
    </xdr:from>
    <xdr:ext cx="65" cy="219163"/>
    <xdr:sp macro="" textlink="">
      <xdr:nvSpPr>
        <xdr:cNvPr id="117" name="CaixaDeTexto 116">
          <a:extLst>
            <a:ext uri="{FF2B5EF4-FFF2-40B4-BE49-F238E27FC236}">
              <a16:creationId xmlns:a16="http://schemas.microsoft.com/office/drawing/2014/main" id="{74E74EB2-80E1-4E3B-8957-DEC960592652}"/>
            </a:ext>
          </a:extLst>
        </xdr:cNvPr>
        <xdr:cNvSpPr txBox="1"/>
      </xdr:nvSpPr>
      <xdr:spPr>
        <a:xfrm>
          <a:off x="3148012" y="102870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68</xdr:row>
      <xdr:rowOff>0</xdr:rowOff>
    </xdr:from>
    <xdr:ext cx="65" cy="219163"/>
    <xdr:sp macro="" textlink="">
      <xdr:nvSpPr>
        <xdr:cNvPr id="118" name="CaixaDeTexto 117">
          <a:extLst>
            <a:ext uri="{FF2B5EF4-FFF2-40B4-BE49-F238E27FC236}">
              <a16:creationId xmlns:a16="http://schemas.microsoft.com/office/drawing/2014/main" id="{A23DA36E-DFC0-443A-926D-88872F728AA4}"/>
            </a:ext>
          </a:extLst>
        </xdr:cNvPr>
        <xdr:cNvSpPr txBox="1"/>
      </xdr:nvSpPr>
      <xdr:spPr>
        <a:xfrm>
          <a:off x="3148012" y="102870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xdr:from>
      <xdr:col>3</xdr:col>
      <xdr:colOff>47625</xdr:colOff>
      <xdr:row>55</xdr:row>
      <xdr:rowOff>114300</xdr:rowOff>
    </xdr:from>
    <xdr:to>
      <xdr:col>3</xdr:col>
      <xdr:colOff>333375</xdr:colOff>
      <xdr:row>56</xdr:row>
      <xdr:rowOff>114300</xdr:rowOff>
    </xdr:to>
    <xdr:pic>
      <xdr:nvPicPr>
        <xdr:cNvPr id="122" name="Imagem 121">
          <a:extLst>
            <a:ext uri="{FF2B5EF4-FFF2-40B4-BE49-F238E27FC236}">
              <a16:creationId xmlns:a16="http://schemas.microsoft.com/office/drawing/2014/main" id="{0E6B4F1E-2441-4859-8BDF-0B11DAEEA871}"/>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10629900"/>
          <a:ext cx="28575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54</xdr:row>
      <xdr:rowOff>0</xdr:rowOff>
    </xdr:from>
    <xdr:to>
      <xdr:col>4</xdr:col>
      <xdr:colOff>962025</xdr:colOff>
      <xdr:row>54</xdr:row>
      <xdr:rowOff>209550</xdr:rowOff>
    </xdr:to>
    <xdr:pic>
      <xdr:nvPicPr>
        <xdr:cNvPr id="123" name="Imagem 122">
          <a:extLst>
            <a:ext uri="{FF2B5EF4-FFF2-40B4-BE49-F238E27FC236}">
              <a16:creationId xmlns:a16="http://schemas.microsoft.com/office/drawing/2014/main" id="{7A42E7D7-0A04-4D3F-BC5B-56246D9FD6E4}"/>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0287000"/>
          <a:ext cx="1343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xdr:colOff>
      <xdr:row>55</xdr:row>
      <xdr:rowOff>76200</xdr:rowOff>
    </xdr:from>
    <xdr:to>
      <xdr:col>6</xdr:col>
      <xdr:colOff>323850</xdr:colOff>
      <xdr:row>56</xdr:row>
      <xdr:rowOff>95250</xdr:rowOff>
    </xdr:to>
    <xdr:pic>
      <xdr:nvPicPr>
        <xdr:cNvPr id="124" name="Imagem 123">
          <a:extLst>
            <a:ext uri="{FF2B5EF4-FFF2-40B4-BE49-F238E27FC236}">
              <a16:creationId xmlns:a16="http://schemas.microsoft.com/office/drawing/2014/main" id="{01974BC3-3D7F-4779-ADC0-6E90189634F7}"/>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86100" y="10591800"/>
          <a:ext cx="2667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54</xdr:row>
      <xdr:rowOff>0</xdr:rowOff>
    </xdr:from>
    <xdr:to>
      <xdr:col>7</xdr:col>
      <xdr:colOff>933450</xdr:colOff>
      <xdr:row>54</xdr:row>
      <xdr:rowOff>209550</xdr:rowOff>
    </xdr:to>
    <xdr:pic>
      <xdr:nvPicPr>
        <xdr:cNvPr id="125" name="Imagem 124">
          <a:extLst>
            <a:ext uri="{FF2B5EF4-FFF2-40B4-BE49-F238E27FC236}">
              <a16:creationId xmlns:a16="http://schemas.microsoft.com/office/drawing/2014/main" id="{5A8589D6-193B-45D2-A627-907F3E9F0119}"/>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10287000"/>
          <a:ext cx="131445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59</xdr:row>
      <xdr:rowOff>95250</xdr:rowOff>
    </xdr:from>
    <xdr:to>
      <xdr:col>3</xdr:col>
      <xdr:colOff>342900</xdr:colOff>
      <xdr:row>60</xdr:row>
      <xdr:rowOff>114300</xdr:rowOff>
    </xdr:to>
    <xdr:pic>
      <xdr:nvPicPr>
        <xdr:cNvPr id="126" name="Imagem 125">
          <a:extLst>
            <a:ext uri="{FF2B5EF4-FFF2-40B4-BE49-F238E27FC236}">
              <a16:creationId xmlns:a16="http://schemas.microsoft.com/office/drawing/2014/main" id="{B50F1CA7-6E7E-4BB0-8425-C429A54A03BA}"/>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1975" y="11525250"/>
          <a:ext cx="3048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58</xdr:row>
      <xdr:rowOff>0</xdr:rowOff>
    </xdr:from>
    <xdr:to>
      <xdr:col>4</xdr:col>
      <xdr:colOff>1028700</xdr:colOff>
      <xdr:row>58</xdr:row>
      <xdr:rowOff>209550</xdr:rowOff>
    </xdr:to>
    <xdr:pic>
      <xdr:nvPicPr>
        <xdr:cNvPr id="127" name="Imagem 126">
          <a:extLst>
            <a:ext uri="{FF2B5EF4-FFF2-40B4-BE49-F238E27FC236}">
              <a16:creationId xmlns:a16="http://schemas.microsoft.com/office/drawing/2014/main" id="{1A6A14F5-EAA2-4442-93B2-88840503BC11}"/>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1658600"/>
          <a:ext cx="15240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147637</xdr:colOff>
      <xdr:row>13</xdr:row>
      <xdr:rowOff>200025</xdr:rowOff>
    </xdr:from>
    <xdr:ext cx="237950" cy="219163"/>
    <mc:AlternateContent xmlns:mc="http://schemas.openxmlformats.org/markup-compatibility/2006" xmlns:a14="http://schemas.microsoft.com/office/drawing/2010/main">
      <mc:Choice Requires="a14">
        <xdr:sp macro="" textlink="">
          <xdr:nvSpPr>
            <xdr:cNvPr id="145" name="CaixaDeTexto 144">
              <a:extLst>
                <a:ext uri="{FF2B5EF4-FFF2-40B4-BE49-F238E27FC236}">
                  <a16:creationId xmlns:a16="http://schemas.microsoft.com/office/drawing/2014/main" id="{16070CB3-59A2-4A34-B19E-3EBBB7F07591}"/>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𝒂</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5" name="CaixaDeTexto 144">
              <a:extLst>
                <a:ext uri="{FF2B5EF4-FFF2-40B4-BE49-F238E27FC236}">
                  <a16:creationId xmlns:a16="http://schemas.microsoft.com/office/drawing/2014/main" id="{16070CB3-59A2-4A34-B19E-3EBBB7F07591}"/>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400" b="1" i="0">
                  <a:solidFill>
                    <a:schemeClr val="tx1"/>
                  </a:solidFill>
                  <a:effectLst/>
                  <a:latin typeface="+mn-lt"/>
                  <a:ea typeface="+mn-ea"/>
                  <a:cs typeface="+mn-cs"/>
                </a:rPr>
                <a:t>𝒂_𝟏</a:t>
              </a:r>
              <a:endParaRPr lang="pt-BR" sz="1400"/>
            </a:p>
          </xdr:txBody>
        </xdr:sp>
      </mc:Fallback>
    </mc:AlternateContent>
    <xdr:clientData/>
  </xdr:oneCellAnchor>
  <xdr:oneCellAnchor>
    <xdr:from>
      <xdr:col>23</xdr:col>
      <xdr:colOff>728662</xdr:colOff>
      <xdr:row>15</xdr:row>
      <xdr:rowOff>19051</xdr:rowOff>
    </xdr:from>
    <xdr:ext cx="3176588" cy="457200"/>
    <mc:AlternateContent xmlns:mc="http://schemas.openxmlformats.org/markup-compatibility/2006" xmlns:a14="http://schemas.microsoft.com/office/drawing/2010/main">
      <mc:Choice Requires="a14">
        <xdr:sp macro="" textlink="">
          <xdr:nvSpPr>
            <xdr:cNvPr id="146" name="CaixaDeTexto 145">
              <a:extLst>
                <a:ext uri="{FF2B5EF4-FFF2-40B4-BE49-F238E27FC236}">
                  <a16:creationId xmlns:a16="http://schemas.microsoft.com/office/drawing/2014/main" id="{1061CD12-B267-434F-8351-44CBC399F22E}"/>
                </a:ext>
              </a:extLst>
            </xdr:cNvPr>
            <xdr:cNvSpPr txBox="1"/>
          </xdr:nvSpPr>
          <xdr:spPr>
            <a:xfrm>
              <a:off x="8529637" y="3448051"/>
              <a:ext cx="3176588"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func>
                              <m:funcPr>
                                <m:ctrlPr>
                                  <a:rPr lang="pt-BR" sz="1100" b="1" i="1">
                                    <a:solidFill>
                                      <a:schemeClr val="tx1"/>
                                    </a:solidFill>
                                    <a:effectLst/>
                                    <a:latin typeface="Cambria Math" panose="02040503050406030204" pitchFamily="18" charset="0"/>
                                    <a:ea typeface="+mn-ea"/>
                                    <a:cs typeface="+mn-cs"/>
                                  </a:rPr>
                                </m:ctrlPr>
                              </m:funcPr>
                              <m:fName>
                                <m:r>
                                  <a:rPr lang="pt-BR" sz="1100" b="1" i="1">
                                    <a:solidFill>
                                      <a:schemeClr val="tx1"/>
                                    </a:solidFill>
                                    <a:effectLst/>
                                    <a:latin typeface="Cambria Math" panose="02040503050406030204" pitchFamily="18" charset="0"/>
                                    <a:ea typeface="+mn-ea"/>
                                    <a:cs typeface="+mn-cs"/>
                                  </a:rPr>
                                  <m:t>𝒔𝒆𝒏</m:t>
                                </m:r>
                              </m:fName>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e>
                            </m:func>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den>
                        </m:f>
                      </m:e>
                    </m:d>
                    <m:d>
                      <m:dPr>
                        <m:begChr m:val=""/>
                        <m:endChr m:val=""/>
                        <m:ctrlPr>
                          <a:rPr lang="pt-BR" sz="1100" b="1" i="1">
                            <a:solidFill>
                              <a:schemeClr val="tx1"/>
                            </a:solidFill>
                            <a:effectLst/>
                            <a:latin typeface="Cambria Math" panose="02040503050406030204" pitchFamily="18" charset="0"/>
                            <a:ea typeface="+mn-ea"/>
                            <a:cs typeface="+mn-cs"/>
                          </a:rPr>
                        </m:ctrlPr>
                      </m:dPr>
                      <m:e>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r>
                                      <a:rPr lang="pt-BR" sz="1100" b="1" i="1">
                                        <a:solidFill>
                                          <a:schemeClr val="tx1"/>
                                        </a:solidFill>
                                        <a:effectLst/>
                                        <a:latin typeface="Cambria Math" panose="02040503050406030204" pitchFamily="18" charset="0"/>
                                        <a:ea typeface="+mn-ea"/>
                                        <a:cs typeface="+mn-cs"/>
                                      </a:rPr>
                                      <m:t> </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e>
                        </m:d>
                      </m:e>
                    </m:d>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146" name="CaixaDeTexto 145">
              <a:extLst>
                <a:ext uri="{FF2B5EF4-FFF2-40B4-BE49-F238E27FC236}">
                  <a16:creationId xmlns:a16="http://schemas.microsoft.com/office/drawing/2014/main" id="{1061CD12-B267-434F-8351-44CBC399F22E}"/>
                </a:ext>
              </a:extLst>
            </xdr:cNvPr>
            <xdr:cNvSpPr txBox="1"/>
          </xdr:nvSpPr>
          <xdr:spPr>
            <a:xfrm>
              <a:off x="8529637" y="3448051"/>
              <a:ext cx="3176588"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𝒃_𝟏=((𝑷_(𝒄_𝒌𝒏 )  𝒔𝒆𝒏⁡〖𝜽_(𝒄_𝒌 ) 〗)/𝑽_(𝑮_𝑨 ) ┤ ├ +├ ├ (𝑽_(𝑮_𝑨 ) 𝑷_(𝒄_𝒗𝒏 ) 𝒔𝒆𝒏𝜽_(𝒄_𝒗 ))/〖𝑽_(𝒄_𝒗𝒏 )〗^𝟐 )  〖𝑽_(𝑮_𝒏 )〗^𝟐/(𝟏𝟎𝟎√(𝟑 ) 𝑷_(𝑮_𝒏 ) )┤┤</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14288</xdr:colOff>
      <xdr:row>18</xdr:row>
      <xdr:rowOff>1</xdr:rowOff>
    </xdr:from>
    <xdr:ext cx="3081338" cy="495300"/>
    <mc:AlternateContent xmlns:mc="http://schemas.openxmlformats.org/markup-compatibility/2006" xmlns:a14="http://schemas.microsoft.com/office/drawing/2010/main">
      <mc:Choice Requires="a14">
        <xdr:sp macro="" textlink="">
          <xdr:nvSpPr>
            <xdr:cNvPr id="150" name="CaixaDeTexto 149">
              <a:extLst>
                <a:ext uri="{FF2B5EF4-FFF2-40B4-BE49-F238E27FC236}">
                  <a16:creationId xmlns:a16="http://schemas.microsoft.com/office/drawing/2014/main" id="{1B133C21-2431-4818-B8EB-F1DCF0C080ED}"/>
                </a:ext>
              </a:extLst>
            </xdr:cNvPr>
            <xdr:cNvSpPr txBox="1"/>
          </xdr:nvSpPr>
          <xdr:spPr>
            <a:xfrm>
              <a:off x="5653088" y="2057401"/>
              <a:ext cx="3081338"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func>
                              <m:funcPr>
                                <m:ctrlPr>
                                  <a:rPr lang="pt-BR" sz="1100" b="1" i="1">
                                    <a:solidFill>
                                      <a:schemeClr val="tx1"/>
                                    </a:solidFill>
                                    <a:effectLst/>
                                    <a:latin typeface="Cambria Math" panose="02040503050406030204" pitchFamily="18" charset="0"/>
                                    <a:ea typeface="+mn-ea"/>
                                    <a:cs typeface="+mn-cs"/>
                                  </a:rPr>
                                </m:ctrlPr>
                              </m:funcPr>
                              <m:fName>
                                <m:r>
                                  <a:rPr lang="pt-BR" sz="1100" b="1" i="1">
                                    <a:solidFill>
                                      <a:schemeClr val="tx1"/>
                                    </a:solidFill>
                                    <a:effectLst/>
                                    <a:latin typeface="Cambria Math" panose="02040503050406030204" pitchFamily="18" charset="0"/>
                                    <a:ea typeface="+mn-ea"/>
                                    <a:cs typeface="+mn-cs"/>
                                  </a:rPr>
                                  <m:t>𝒄𝒐𝒔</m:t>
                                </m:r>
                              </m:fName>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e>
                            </m:func>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den>
                        </m:f>
                        <m:r>
                          <a:rPr lang="pt-BR" sz="1100" b="1" i="1">
                            <a:solidFill>
                              <a:schemeClr val="tx1"/>
                            </a:solidFill>
                            <a:effectLst/>
                            <a:latin typeface="Cambria Math" panose="02040503050406030204" pitchFamily="18" charset="0"/>
                            <a:ea typeface="+mn-ea"/>
                            <a:cs typeface="+mn-cs"/>
                          </a:rPr>
                          <m:t>+</m:t>
                        </m:r>
                      </m:e>
                    </m:d>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r>
                              <a:rPr lang="pt-BR" sz="1100" b="1" i="1">
                                <a:solidFill>
                                  <a:schemeClr val="tx1"/>
                                </a:solidFill>
                                <a:effectLst/>
                                <a:latin typeface="Cambria Math" panose="02040503050406030204" pitchFamily="18" charset="0"/>
                                <a:ea typeface="+mn-ea"/>
                                <a:cs typeface="+mn-cs"/>
                              </a:rPr>
                              <m:t> </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150" name="CaixaDeTexto 149">
              <a:extLst>
                <a:ext uri="{FF2B5EF4-FFF2-40B4-BE49-F238E27FC236}">
                  <a16:creationId xmlns:a16="http://schemas.microsoft.com/office/drawing/2014/main" id="{1B133C21-2431-4818-B8EB-F1DCF0C080ED}"/>
                </a:ext>
              </a:extLst>
            </xdr:cNvPr>
            <xdr:cNvSpPr txBox="1"/>
          </xdr:nvSpPr>
          <xdr:spPr>
            <a:xfrm>
              <a:off x="5653088" y="2057401"/>
              <a:ext cx="3081338"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pt-BR" sz="1100" b="1" i="0">
                  <a:solidFill>
                    <a:schemeClr val="tx1"/>
                  </a:solidFill>
                  <a:effectLst/>
                  <a:latin typeface="+mn-lt"/>
                  <a:ea typeface="+mn-ea"/>
                  <a:cs typeface="+mn-cs"/>
                </a:rPr>
                <a:t>𝒄_𝟏=((𝑷_(𝒄_𝒌𝒏 )  𝒄𝒐𝒔⁡〖𝜽_(𝒄_𝒌 ) 〗)/𝑽_(𝑮_𝑨 ) +┤ ├ (𝑽_(𝑮_𝑨 ) 𝑷_(𝒄_𝒗𝒏 ) 𝒄𝒐𝒔𝜽_(𝒄_𝒗 ))/〖𝑽_(𝒄_𝒗𝒏 )〗^𝟐 )  〖𝑽_(𝑮_𝒏 )〗^𝟐/(𝟏𝟎𝟎√(𝟑 ) 𝑷_(𝑮_𝒏 ) )</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14287</xdr:colOff>
      <xdr:row>28</xdr:row>
      <xdr:rowOff>171450</xdr:rowOff>
    </xdr:from>
    <xdr:ext cx="5967413" cy="514349"/>
    <mc:AlternateContent xmlns:mc="http://schemas.openxmlformats.org/markup-compatibility/2006" xmlns:a14="http://schemas.microsoft.com/office/drawing/2010/main">
      <mc:Choice Requires="a14">
        <xdr:sp macro="" textlink="">
          <xdr:nvSpPr>
            <xdr:cNvPr id="151" name="CaixaDeTexto 150">
              <a:extLst>
                <a:ext uri="{FF2B5EF4-FFF2-40B4-BE49-F238E27FC236}">
                  <a16:creationId xmlns:a16="http://schemas.microsoft.com/office/drawing/2014/main" id="{E5BE3FA6-6F90-40F2-AC7D-6469A2C2EEDE}"/>
                </a:ext>
              </a:extLst>
            </xdr:cNvPr>
            <xdr:cNvSpPr txBox="1"/>
          </xdr:nvSpPr>
          <xdr:spPr>
            <a:xfrm>
              <a:off x="8548687" y="6572250"/>
              <a:ext cx="5967413" cy="5143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𝟐</m:t>
                        </m:r>
                      </m:sub>
                    </m:sSub>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e>
                        </m:d>
                      </m:e>
                    </m:d>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e>
                          <m:sup>
                            <m:r>
                              <a:rPr lang="pt-BR" sz="1100" b="1" i="1">
                                <a:solidFill>
                                  <a:schemeClr val="tx1"/>
                                </a:solidFill>
                                <a:effectLst/>
                                <a:latin typeface="Cambria Math" panose="02040503050406030204" pitchFamily="18" charset="0"/>
                                <a:ea typeface="+mn-ea"/>
                                <a:cs typeface="+mn-cs"/>
                              </a:rPr>
                              <m:t>𝟐</m:t>
                            </m:r>
                          </m:sup>
                        </m:sSup>
                      </m:den>
                    </m:f>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𝑰</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m:t>
                                </m:r>
                              </m:sub>
                            </m:sSub>
                          </m:sub>
                        </m:sSub>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den>
                    </m:f>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𝒄𝒐𝒔</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e>
                    </m:d>
                  </m:oMath>
                </m:oMathPara>
              </a14:m>
              <a:endParaRPr lang="pt-BR" sz="1100" b="1"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51" name="CaixaDeTexto 150">
              <a:extLst>
                <a:ext uri="{FF2B5EF4-FFF2-40B4-BE49-F238E27FC236}">
                  <a16:creationId xmlns:a16="http://schemas.microsoft.com/office/drawing/2014/main" id="{E5BE3FA6-6F90-40F2-AC7D-6469A2C2EEDE}"/>
                </a:ext>
              </a:extLst>
            </xdr:cNvPr>
            <xdr:cNvSpPr txBox="1"/>
          </xdr:nvSpPr>
          <xdr:spPr>
            <a:xfrm>
              <a:off x="8548687" y="6572250"/>
              <a:ext cx="5967413" cy="5143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𝒄_𝟐=├ ((𝑷_(𝑪_𝑲𝒏 ) 𝒄𝒐𝒔𝜽_(𝑪_𝑲 ))/(√𝟑 𝑽_(𝑮_𝑻 ) )┤┤+(𝑽_(𝑮_𝑻 ) 𝑷_(𝑪_𝑽𝒏 ) 𝒄𝒐𝒔𝜽_(𝑪_𝑽 ))/(√𝟑 〖𝑽_(𝑪_𝑽𝒏 )〗^𝟐 )+(𝑽_(𝑮_𝑻 ) 𝑰_(𝑴_𝑷𝒏 ) 𝒄𝒐𝒔𝜽_(𝑴_𝑷 ))/𝑽_(𝑴_𝑷𝒏 ) +(𝑷_(𝒄_𝒌𝒏 ) 𝒄𝒐𝒔𝜽_(𝒄_𝒌 ))/(√𝟑 𝑽_(𝑮_𝑻 ) )+├ ├ (𝑽_(𝑮_𝑻 ) 𝑷_(𝒄_𝒗𝒏 ) 𝒄𝒐𝒔𝜽_(𝒄_𝒗 ))/(√𝟑 〖𝑽_(𝒄_𝒗𝒏 )〗^𝟐 ))  〖𝑽_(𝑮_𝒏 )〗^𝟐/(𝟏𝟎𝟎𝑷_(𝑮_𝒏 ) )┤</a:t>
              </a:r>
              <a:endParaRPr lang="pt-BR" sz="1100" b="1"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4762</xdr:colOff>
      <xdr:row>12</xdr:row>
      <xdr:rowOff>47626</xdr:rowOff>
    </xdr:from>
    <xdr:ext cx="625941" cy="381000"/>
    <mc:AlternateContent xmlns:mc="http://schemas.openxmlformats.org/markup-compatibility/2006" xmlns:a14="http://schemas.microsoft.com/office/drawing/2010/main">
      <mc:Choice Requires="a14">
        <xdr:sp macro="" textlink="">
          <xdr:nvSpPr>
            <xdr:cNvPr id="2" name="CaixaDeTexto 1">
              <a:extLst>
                <a:ext uri="{FF2B5EF4-FFF2-40B4-BE49-F238E27FC236}">
                  <a16:creationId xmlns:a16="http://schemas.microsoft.com/office/drawing/2014/main" id="{EBBEDF07-4E10-4CBB-9799-ECC9313986D7}"/>
                </a:ext>
              </a:extLst>
            </xdr:cNvPr>
            <xdr:cNvSpPr txBox="1"/>
          </xdr:nvSpPr>
          <xdr:spPr>
            <a:xfrm>
              <a:off x="5643562" y="504826"/>
              <a:ext cx="625941"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𝑨</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den>
                    </m:f>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2" name="CaixaDeTexto 1">
              <a:extLst>
                <a:ext uri="{FF2B5EF4-FFF2-40B4-BE49-F238E27FC236}">
                  <a16:creationId xmlns:a16="http://schemas.microsoft.com/office/drawing/2014/main" id="{EBBEDF07-4E10-4CBB-9799-ECC9313986D7}"/>
                </a:ext>
              </a:extLst>
            </xdr:cNvPr>
            <xdr:cNvSpPr txBox="1"/>
          </xdr:nvSpPr>
          <xdr:spPr>
            <a:xfrm>
              <a:off x="5643562" y="504826"/>
              <a:ext cx="625941"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𝒂_𝟏=𝑽_(𝑮_𝑨 )/√𝟑</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147637</xdr:colOff>
      <xdr:row>16</xdr:row>
      <xdr:rowOff>219075</xdr:rowOff>
    </xdr:from>
    <xdr:ext cx="235384" cy="219163"/>
    <mc:AlternateContent xmlns:mc="http://schemas.openxmlformats.org/markup-compatibility/2006" xmlns:a14="http://schemas.microsoft.com/office/drawing/2010/main">
      <mc:Choice Requires="a14">
        <xdr:sp macro="" textlink="">
          <xdr:nvSpPr>
            <xdr:cNvPr id="135" name="CaixaDeTexto 134">
              <a:extLst>
                <a:ext uri="{FF2B5EF4-FFF2-40B4-BE49-F238E27FC236}">
                  <a16:creationId xmlns:a16="http://schemas.microsoft.com/office/drawing/2014/main" id="{1C9EC3E5-B5C8-4E27-9D19-8174DA33CC4E}"/>
                </a:ext>
              </a:extLst>
            </xdr:cNvPr>
            <xdr:cNvSpPr txBox="1"/>
          </xdr:nvSpPr>
          <xdr:spPr>
            <a:xfrm>
              <a:off x="5786437" y="1362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𝒃</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35" name="CaixaDeTexto 134">
              <a:extLst>
                <a:ext uri="{FF2B5EF4-FFF2-40B4-BE49-F238E27FC236}">
                  <a16:creationId xmlns:a16="http://schemas.microsoft.com/office/drawing/2014/main" id="{1C9EC3E5-B5C8-4E27-9D19-8174DA33CC4E}"/>
                </a:ext>
              </a:extLst>
            </xdr:cNvPr>
            <xdr:cNvSpPr txBox="1"/>
          </xdr:nvSpPr>
          <xdr:spPr>
            <a:xfrm>
              <a:off x="5786437" y="1362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𝒃_𝟏</a:t>
              </a:r>
              <a:endParaRPr lang="pt-BR" sz="1400"/>
            </a:p>
          </xdr:txBody>
        </xdr:sp>
      </mc:Fallback>
    </mc:AlternateContent>
    <xdr:clientData/>
  </xdr:oneCellAnchor>
  <xdr:oneCellAnchor>
    <xdr:from>
      <xdr:col>24</xdr:col>
      <xdr:colOff>147637</xdr:colOff>
      <xdr:row>19</xdr:row>
      <xdr:rowOff>209550</xdr:rowOff>
    </xdr:from>
    <xdr:ext cx="217111" cy="219163"/>
    <mc:AlternateContent xmlns:mc="http://schemas.openxmlformats.org/markup-compatibility/2006" xmlns:a14="http://schemas.microsoft.com/office/drawing/2010/main">
      <mc:Choice Requires="a14">
        <xdr:sp macro="" textlink="">
          <xdr:nvSpPr>
            <xdr:cNvPr id="136" name="CaixaDeTexto 135">
              <a:extLst>
                <a:ext uri="{FF2B5EF4-FFF2-40B4-BE49-F238E27FC236}">
                  <a16:creationId xmlns:a16="http://schemas.microsoft.com/office/drawing/2014/main" id="{C0FA7F7F-5818-40F3-B2E4-A2ADE493005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𝒄</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36" name="CaixaDeTexto 135">
              <a:extLst>
                <a:ext uri="{FF2B5EF4-FFF2-40B4-BE49-F238E27FC236}">
                  <a16:creationId xmlns:a16="http://schemas.microsoft.com/office/drawing/2014/main" id="{C0FA7F7F-5818-40F3-B2E4-A2ADE493005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𝒄_𝟏</a:t>
              </a:r>
              <a:endParaRPr lang="pt-BR" sz="1400"/>
            </a:p>
          </xdr:txBody>
        </xdr:sp>
      </mc:Fallback>
    </mc:AlternateContent>
    <xdr:clientData/>
  </xdr:oneCellAnchor>
  <xdr:oneCellAnchor>
    <xdr:from>
      <xdr:col>24</xdr:col>
      <xdr:colOff>4762</xdr:colOff>
      <xdr:row>21</xdr:row>
      <xdr:rowOff>76200</xdr:rowOff>
    </xdr:from>
    <xdr:ext cx="628955" cy="390525"/>
    <mc:AlternateContent xmlns:mc="http://schemas.openxmlformats.org/markup-compatibility/2006" xmlns:a14="http://schemas.microsoft.com/office/drawing/2010/main">
      <mc:Choice Requires="a14">
        <xdr:sp macro="" textlink="">
          <xdr:nvSpPr>
            <xdr:cNvPr id="3" name="CaixaDeTexto 2">
              <a:extLst>
                <a:ext uri="{FF2B5EF4-FFF2-40B4-BE49-F238E27FC236}">
                  <a16:creationId xmlns:a16="http://schemas.microsoft.com/office/drawing/2014/main" id="{DAD47DA8-3200-4165-AF69-6DB3F2632DBA}"/>
                </a:ext>
              </a:extLst>
            </xdr:cNvPr>
            <xdr:cNvSpPr txBox="1"/>
          </xdr:nvSpPr>
          <xdr:spPr>
            <a:xfrm>
              <a:off x="8539162" y="4876800"/>
              <a:ext cx="62895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𝟐</m:t>
                        </m:r>
                      </m:sub>
                    </m:sSub>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den>
                        </m:f>
                      </m:e>
                    </m:d>
                  </m:oMath>
                </m:oMathPara>
              </a14:m>
              <a:endParaRPr lang="pt-BR" sz="1100" b="1" i="1">
                <a:solidFill>
                  <a:schemeClr val="tx1"/>
                </a:solidFill>
                <a:effectLst/>
                <a:latin typeface="+mn-lt"/>
                <a:ea typeface="+mn-ea"/>
                <a:cs typeface="+mn-cs"/>
              </a:endParaRPr>
            </a:p>
            <a:p>
              <a:endParaRPr lang="pt-BR" sz="1100"/>
            </a:p>
          </xdr:txBody>
        </xdr:sp>
      </mc:Choice>
      <mc:Fallback xmlns="">
        <xdr:sp macro="" textlink="">
          <xdr:nvSpPr>
            <xdr:cNvPr id="3" name="CaixaDeTexto 2">
              <a:extLst>
                <a:ext uri="{FF2B5EF4-FFF2-40B4-BE49-F238E27FC236}">
                  <a16:creationId xmlns:a16="http://schemas.microsoft.com/office/drawing/2014/main" id="{DAD47DA8-3200-4165-AF69-6DB3F2632DBA}"/>
                </a:ext>
              </a:extLst>
            </xdr:cNvPr>
            <xdr:cNvSpPr txBox="1"/>
          </xdr:nvSpPr>
          <xdr:spPr>
            <a:xfrm>
              <a:off x="8539162" y="4876800"/>
              <a:ext cx="62895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𝒂_𝟐=├ 𝑽_(𝑮_𝑻 )/√𝟑┤</a:t>
              </a:r>
              <a:endParaRPr lang="pt-BR" sz="1100" b="1"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147637</xdr:colOff>
      <xdr:row>22</xdr:row>
      <xdr:rowOff>200025</xdr:rowOff>
    </xdr:from>
    <xdr:ext cx="237950" cy="219163"/>
    <mc:AlternateContent xmlns:mc="http://schemas.openxmlformats.org/markup-compatibility/2006" xmlns:a14="http://schemas.microsoft.com/office/drawing/2010/main">
      <mc:Choice Requires="a14">
        <xdr:sp macro="" textlink="">
          <xdr:nvSpPr>
            <xdr:cNvPr id="138" name="CaixaDeTexto 137">
              <a:extLst>
                <a:ext uri="{FF2B5EF4-FFF2-40B4-BE49-F238E27FC236}">
                  <a16:creationId xmlns:a16="http://schemas.microsoft.com/office/drawing/2014/main" id="{70DE19AF-A464-4E70-8D8C-7B70CAD300ED}"/>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𝒂</m:t>
                        </m:r>
                      </m:e>
                      <m:sub>
                        <m:r>
                          <a:rPr lang="pt-BR" sz="1400" b="1" i="1">
                            <a:solidFill>
                              <a:schemeClr val="tx1"/>
                            </a:solidFill>
                            <a:effectLst/>
                            <a:latin typeface="Cambria Math" panose="02040503050406030204" pitchFamily="18" charset="0"/>
                            <a:ea typeface="+mn-ea"/>
                            <a:cs typeface="+mn-cs"/>
                          </a:rPr>
                          <m:t>𝟐</m:t>
                        </m:r>
                      </m:sub>
                    </m:sSub>
                  </m:oMath>
                </m:oMathPara>
              </a14:m>
              <a:endParaRPr lang="pt-BR" sz="1400"/>
            </a:p>
          </xdr:txBody>
        </xdr:sp>
      </mc:Choice>
      <mc:Fallback xmlns="">
        <xdr:sp macro="" textlink="">
          <xdr:nvSpPr>
            <xdr:cNvPr id="138" name="CaixaDeTexto 137">
              <a:extLst>
                <a:ext uri="{FF2B5EF4-FFF2-40B4-BE49-F238E27FC236}">
                  <a16:creationId xmlns:a16="http://schemas.microsoft.com/office/drawing/2014/main" id="{70DE19AF-A464-4E70-8D8C-7B70CAD300ED}"/>
                </a:ext>
              </a:extLst>
            </xdr:cNvPr>
            <xdr:cNvSpPr txBox="1"/>
          </xdr:nvSpPr>
          <xdr:spPr>
            <a:xfrm>
              <a:off x="5786437" y="8858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𝒂_𝟐</a:t>
              </a:r>
              <a:endParaRPr lang="pt-BR" sz="1400"/>
            </a:p>
          </xdr:txBody>
        </xdr:sp>
      </mc:Fallback>
    </mc:AlternateContent>
    <xdr:clientData/>
  </xdr:oneCellAnchor>
  <xdr:oneCellAnchor>
    <xdr:from>
      <xdr:col>24</xdr:col>
      <xdr:colOff>147637</xdr:colOff>
      <xdr:row>30</xdr:row>
      <xdr:rowOff>209550</xdr:rowOff>
    </xdr:from>
    <xdr:ext cx="217111" cy="219163"/>
    <mc:AlternateContent xmlns:mc="http://schemas.openxmlformats.org/markup-compatibility/2006" xmlns:a14="http://schemas.microsoft.com/office/drawing/2010/main">
      <mc:Choice Requires="a14">
        <xdr:sp macro="" textlink="">
          <xdr:nvSpPr>
            <xdr:cNvPr id="139" name="CaixaDeTexto 138">
              <a:extLst>
                <a:ext uri="{FF2B5EF4-FFF2-40B4-BE49-F238E27FC236}">
                  <a16:creationId xmlns:a16="http://schemas.microsoft.com/office/drawing/2014/main" id="{6EBBFFD3-0FA9-44DD-AC57-B81670DE1BA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𝒄</m:t>
                        </m:r>
                      </m:e>
                      <m:sub>
                        <m:r>
                          <a:rPr lang="pt-BR" sz="1400" b="1" i="1">
                            <a:solidFill>
                              <a:schemeClr val="tx1"/>
                            </a:solidFill>
                            <a:effectLst/>
                            <a:latin typeface="Cambria Math" panose="02040503050406030204" pitchFamily="18" charset="0"/>
                            <a:ea typeface="+mn-ea"/>
                            <a:cs typeface="+mn-cs"/>
                          </a:rPr>
                          <m:t>𝟐</m:t>
                        </m:r>
                      </m:sub>
                    </m:sSub>
                  </m:oMath>
                </m:oMathPara>
              </a14:m>
              <a:endParaRPr lang="pt-BR" sz="1400"/>
            </a:p>
          </xdr:txBody>
        </xdr:sp>
      </mc:Choice>
      <mc:Fallback xmlns="">
        <xdr:sp macro="" textlink="">
          <xdr:nvSpPr>
            <xdr:cNvPr id="139" name="CaixaDeTexto 138">
              <a:extLst>
                <a:ext uri="{FF2B5EF4-FFF2-40B4-BE49-F238E27FC236}">
                  <a16:creationId xmlns:a16="http://schemas.microsoft.com/office/drawing/2014/main" id="{6EBBFFD3-0FA9-44DD-AC57-B81670DE1BAD}"/>
                </a:ext>
              </a:extLst>
            </xdr:cNvPr>
            <xdr:cNvSpPr txBox="1"/>
          </xdr:nvSpPr>
          <xdr:spPr>
            <a:xfrm>
              <a:off x="5786437" y="3409950"/>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𝒄_𝟐</a:t>
              </a:r>
              <a:endParaRPr lang="pt-BR" sz="1400"/>
            </a:p>
          </xdr:txBody>
        </xdr:sp>
      </mc:Fallback>
    </mc:AlternateContent>
    <xdr:clientData/>
  </xdr:oneCellAnchor>
  <xdr:oneCellAnchor>
    <xdr:from>
      <xdr:col>24</xdr:col>
      <xdr:colOff>4762</xdr:colOff>
      <xdr:row>24</xdr:row>
      <xdr:rowOff>142875</xdr:rowOff>
    </xdr:from>
    <xdr:ext cx="6078331" cy="544957"/>
    <mc:AlternateContent xmlns:mc="http://schemas.openxmlformats.org/markup-compatibility/2006" xmlns:a14="http://schemas.microsoft.com/office/drawing/2010/main">
      <mc:Choice Requires="a14">
        <xdr:sp macro="" textlink="">
          <xdr:nvSpPr>
            <xdr:cNvPr id="80" name="CaixaDeTexto 79">
              <a:extLst>
                <a:ext uri="{FF2B5EF4-FFF2-40B4-BE49-F238E27FC236}">
                  <a16:creationId xmlns:a16="http://schemas.microsoft.com/office/drawing/2014/main" id="{41719BA3-8688-4839-8164-D27F05ADBD97}"/>
                </a:ext>
              </a:extLst>
            </xdr:cNvPr>
            <xdr:cNvSpPr txBox="1"/>
          </xdr:nvSpPr>
          <xdr:spPr>
            <a:xfrm>
              <a:off x="8539162" y="5629275"/>
              <a:ext cx="6078331" cy="544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𝟐</m:t>
                        </m:r>
                      </m:sub>
                    </m:sSub>
                    <m:r>
                      <a:rPr lang="pt-BR" sz="1100" b="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d>
                          <m:dPr>
                            <m:end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𝑲</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r>
                              <a:rPr lang="pt-BR" sz="1100" b="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𝑽𝒏</m:t>
                                            </m:r>
                                          </m:sub>
                                        </m:sSub>
                                      </m:sub>
                                    </m:sSub>
                                  </m:e>
                                  <m:sup>
                                    <m:r>
                                      <a:rPr lang="pt-BR" sz="1100" b="1" i="1">
                                        <a:solidFill>
                                          <a:schemeClr val="tx1"/>
                                        </a:solidFill>
                                        <a:effectLst/>
                                        <a:latin typeface="Cambria Math" panose="02040503050406030204" pitchFamily="18" charset="0"/>
                                        <a:ea typeface="+mn-ea"/>
                                        <a:cs typeface="+mn-cs"/>
                                      </a:rPr>
                                      <m:t>𝟐</m:t>
                                    </m:r>
                                  </m:sup>
                                </m:sSup>
                              </m:den>
                            </m:f>
                          </m:e>
                        </m:d>
                      </m:e>
                    </m:d>
                    <m:r>
                      <a:rPr lang="pt-BR" sz="1100" b="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𝑰</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m:t>
                                </m:r>
                              </m:sub>
                            </m:sSub>
                          </m:sub>
                        </m:sSub>
                      </m:num>
                      <m:den>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𝑴</m:t>
                                </m:r>
                              </m:e>
                              <m:sub>
                                <m:r>
                                  <a:rPr lang="pt-BR" sz="1100" b="1" i="1">
                                    <a:solidFill>
                                      <a:schemeClr val="tx1"/>
                                    </a:solidFill>
                                    <a:effectLst/>
                                    <a:latin typeface="Cambria Math" panose="02040503050406030204" pitchFamily="18" charset="0"/>
                                    <a:ea typeface="+mn-ea"/>
                                    <a:cs typeface="+mn-cs"/>
                                  </a:rPr>
                                  <m:t>𝑷𝒏</m:t>
                                </m:r>
                              </m:sub>
                            </m:sSub>
                          </m:sub>
                        </m:sSub>
                      </m:den>
                    </m:f>
                    <m:r>
                      <a:rPr lang="pt-BR" sz="1100" b="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𝒌</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den>
                    </m:f>
                    <m:r>
                      <a:rPr lang="pt-BR" sz="1100" b="1">
                        <a:solidFill>
                          <a:schemeClr val="tx1"/>
                        </a:solidFill>
                        <a:effectLst/>
                        <a:latin typeface="Cambria Math" panose="02040503050406030204" pitchFamily="18" charset="0"/>
                        <a:ea typeface="+mn-ea"/>
                        <a:cs typeface="+mn-cs"/>
                      </a:rPr>
                      <m:t>+</m:t>
                    </m:r>
                    <m:d>
                      <m:dPr>
                        <m:begChr m:val=""/>
                        <m:ctrlPr>
                          <a:rPr lang="pt-BR" sz="1100" b="1" i="1">
                            <a:solidFill>
                              <a:schemeClr val="tx1"/>
                            </a:solidFill>
                            <a:effectLst/>
                            <a:latin typeface="Cambria Math" panose="02040503050406030204" pitchFamily="18" charset="0"/>
                            <a:ea typeface="+mn-ea"/>
                            <a:cs typeface="+mn-cs"/>
                          </a:rPr>
                        </m:ctrlPr>
                      </m:dPr>
                      <m:e>
                        <m:f>
                          <m:fPr>
                            <m:ctrlPr>
                              <a:rPr lang="pt-BR" sz="1100" b="1" i="1">
                                <a:solidFill>
                                  <a:schemeClr val="tx1"/>
                                </a:solidFill>
                                <a:effectLst/>
                                <a:latin typeface="Cambria Math" panose="02040503050406030204" pitchFamily="18" charset="0"/>
                                <a:ea typeface="+mn-ea"/>
                                <a:cs typeface="+mn-cs"/>
                              </a:rPr>
                            </m:ctrlPr>
                          </m:fPr>
                          <m:num>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r>
                              <a:rPr lang="pt-BR" sz="1100" b="1" i="1">
                                <a:solidFill>
                                  <a:schemeClr val="tx1"/>
                                </a:solidFill>
                                <a:effectLst/>
                                <a:latin typeface="Cambria Math" panose="02040503050406030204" pitchFamily="18" charset="0"/>
                                <a:ea typeface="+mn-ea"/>
                                <a:cs typeface="+mn-cs"/>
                              </a:rPr>
                              <m:t>𝒔𝒆𝒏</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m:t>
                                    </m:r>
                                  </m:sub>
                                </m:sSub>
                              </m:sub>
                            </m:sSub>
                          </m:num>
                          <m:den>
                            <m:rad>
                              <m:radPr>
                                <m:degHide m:val="on"/>
                                <m:ctrlPr>
                                  <a:rPr lang="pt-BR" sz="1100" b="1" i="1">
                                    <a:solidFill>
                                      <a:schemeClr val="tx1"/>
                                    </a:solidFill>
                                    <a:effectLst/>
                                    <a:latin typeface="Cambria Math" panose="02040503050406030204" pitchFamily="18" charset="0"/>
                                    <a:ea typeface="+mn-ea"/>
                                    <a:cs typeface="+mn-cs"/>
                                  </a:rPr>
                                </m:ctrlPr>
                              </m:radPr>
                              <m:deg/>
                              <m:e>
                                <m:r>
                                  <a:rPr lang="pt-BR" sz="1100" b="1" i="1">
                                    <a:solidFill>
                                      <a:schemeClr val="tx1"/>
                                    </a:solidFill>
                                    <a:effectLst/>
                                    <a:latin typeface="Cambria Math" panose="02040503050406030204" pitchFamily="18" charset="0"/>
                                    <a:ea typeface="+mn-ea"/>
                                    <a:cs typeface="+mn-cs"/>
                                  </a:rPr>
                                  <m:t>𝟑</m:t>
                                </m:r>
                              </m:e>
                            </m:ra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𝒗𝒏</m:t>
                                        </m:r>
                                      </m:sub>
                                    </m:sSub>
                                  </m:sub>
                                </m:sSub>
                              </m:e>
                              <m:sup>
                                <m:r>
                                  <a:rPr lang="pt-BR" sz="1100" b="1" i="1">
                                    <a:solidFill>
                                      <a:schemeClr val="tx1"/>
                                    </a:solidFill>
                                    <a:effectLst/>
                                    <a:latin typeface="Cambria Math" panose="02040503050406030204" pitchFamily="18" charset="0"/>
                                    <a:ea typeface="+mn-ea"/>
                                    <a:cs typeface="+mn-cs"/>
                                  </a:rPr>
                                  <m:t>𝟐</m:t>
                                </m:r>
                              </m:sup>
                            </m:sSup>
                          </m:den>
                        </m:f>
                      </m:e>
                    </m:d>
                    <m:f>
                      <m:fPr>
                        <m:ctrlPr>
                          <a:rPr lang="pt-BR" sz="1100" b="1" i="1">
                            <a:solidFill>
                              <a:schemeClr val="tx1"/>
                            </a:solidFill>
                            <a:effectLst/>
                            <a:latin typeface="Cambria Math" panose="02040503050406030204" pitchFamily="18" charset="0"/>
                            <a:ea typeface="+mn-ea"/>
                            <a:cs typeface="+mn-cs"/>
                          </a:rPr>
                        </m:ctrlPr>
                      </m:fPr>
                      <m:num>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e>
                          <m:sup>
                            <m:r>
                              <a:rPr lang="pt-BR" sz="1100" b="1" i="1">
                                <a:solidFill>
                                  <a:schemeClr val="tx1"/>
                                </a:solidFill>
                                <a:effectLst/>
                                <a:latin typeface="Cambria Math" panose="02040503050406030204" pitchFamily="18" charset="0"/>
                                <a:ea typeface="+mn-ea"/>
                                <a:cs typeface="+mn-cs"/>
                              </a:rPr>
                              <m:t>𝟐</m:t>
                            </m:r>
                          </m:sup>
                        </m:sSup>
                      </m:num>
                      <m:den>
                        <m:r>
                          <a:rPr lang="pt-BR" sz="1100" b="1" i="1">
                            <a:solidFill>
                              <a:schemeClr val="tx1"/>
                            </a:solidFill>
                            <a:effectLst/>
                            <a:latin typeface="Cambria Math" panose="02040503050406030204" pitchFamily="18" charset="0"/>
                            <a:ea typeface="+mn-ea"/>
                            <a:cs typeface="+mn-cs"/>
                          </a:rPr>
                          <m:t>𝟏𝟎𝟎</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𝑷</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den>
                    </m:f>
                  </m:oMath>
                </m:oMathPara>
              </a14:m>
              <a:endParaRPr lang="pt-BR" sz="1100" b="1"/>
            </a:p>
          </xdr:txBody>
        </xdr:sp>
      </mc:Choice>
      <mc:Fallback xmlns="">
        <xdr:sp macro="" textlink="">
          <xdr:nvSpPr>
            <xdr:cNvPr id="80" name="CaixaDeTexto 79">
              <a:extLst>
                <a:ext uri="{FF2B5EF4-FFF2-40B4-BE49-F238E27FC236}">
                  <a16:creationId xmlns:a16="http://schemas.microsoft.com/office/drawing/2014/main" id="{41719BA3-8688-4839-8164-D27F05ADBD97}"/>
                </a:ext>
              </a:extLst>
            </xdr:cNvPr>
            <xdr:cNvSpPr txBox="1"/>
          </xdr:nvSpPr>
          <xdr:spPr>
            <a:xfrm>
              <a:off x="8539162" y="5629275"/>
              <a:ext cx="6078331" cy="544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100" b="1" i="0">
                  <a:solidFill>
                    <a:schemeClr val="tx1"/>
                  </a:solidFill>
                  <a:effectLst/>
                  <a:latin typeface="Cambria Math" panose="02040503050406030204" pitchFamily="18" charset="0"/>
                  <a:ea typeface="+mn-ea"/>
                  <a:cs typeface="+mn-cs"/>
                </a:rPr>
                <a:t>𝒃_𝟐=├ ((𝑷_(𝑪_𝑲𝒏 ) 𝒔𝒆𝒏𝜽_(𝑪_𝑲 ))/(√𝟑 𝑽_(𝑮_𝑻 ) )+(𝑽_(𝑮_𝑻 ) 𝑷_(𝑪_𝑽𝒏 ) 𝒔𝒆𝒏𝜽_(𝑪_𝑽 ))/(√𝟑 〖𝑽_(𝑪_𝑽𝒏 )〗^𝟐 )┤┤+(𝑽_(𝑮_𝑻 ) 𝑰_(𝑴_𝑷𝒏 ) 𝒔𝒆𝒏𝜽_(𝑴_𝑷 ))/𝑽_(𝑴_𝑷𝒏 ) +(𝑷_(𝒄_𝒌𝒏 ) 𝒔𝒆𝒏𝜽_(𝒄_𝒌 ))/(√𝟑 𝑽_(𝑮_𝑻 ) )+├ (𝑽_(𝑮_𝑻 ) 𝑷_(𝒄_𝒗𝒏 ) 𝒔𝒆𝒏𝜽_(𝒄_𝒗 ))/(√𝟑 〖𝑽_(𝒄_𝒗𝒏 )〗^𝟐 ))  〖𝑽_(𝑮_𝒏 )〗^𝟐/(𝟏𝟎𝟎𝑷_(𝑮_𝒏 ) )</a:t>
              </a:r>
              <a:endParaRPr lang="pt-BR" sz="1100" b="1"/>
            </a:p>
          </xdr:txBody>
        </xdr:sp>
      </mc:Fallback>
    </mc:AlternateContent>
    <xdr:clientData/>
  </xdr:oneCellAnchor>
  <xdr:oneCellAnchor>
    <xdr:from>
      <xdr:col>24</xdr:col>
      <xdr:colOff>147637</xdr:colOff>
      <xdr:row>26</xdr:row>
      <xdr:rowOff>219075</xdr:rowOff>
    </xdr:from>
    <xdr:ext cx="235384" cy="219163"/>
    <mc:AlternateContent xmlns:mc="http://schemas.openxmlformats.org/markup-compatibility/2006" xmlns:a14="http://schemas.microsoft.com/office/drawing/2010/main">
      <mc:Choice Requires="a14">
        <xdr:sp macro="" textlink="">
          <xdr:nvSpPr>
            <xdr:cNvPr id="142" name="CaixaDeTexto 141">
              <a:extLst>
                <a:ext uri="{FF2B5EF4-FFF2-40B4-BE49-F238E27FC236}">
                  <a16:creationId xmlns:a16="http://schemas.microsoft.com/office/drawing/2014/main" id="{772208DD-A4F7-4599-ADB2-9C978CC338AF}"/>
                </a:ext>
              </a:extLst>
            </xdr:cNvPr>
            <xdr:cNvSpPr txBox="1"/>
          </xdr:nvSpPr>
          <xdr:spPr>
            <a:xfrm>
              <a:off x="5786437" y="3648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𝒃</m:t>
                        </m:r>
                      </m:e>
                      <m:sub>
                        <m:r>
                          <a:rPr lang="pt-BR" sz="1400" b="1" i="1">
                            <a:solidFill>
                              <a:schemeClr val="tx1"/>
                            </a:solidFill>
                            <a:effectLst/>
                            <a:latin typeface="Cambria Math" panose="02040503050406030204" pitchFamily="18" charset="0"/>
                            <a:ea typeface="+mn-ea"/>
                            <a:cs typeface="+mn-cs"/>
                          </a:rPr>
                          <m:t>𝟐</m:t>
                        </m:r>
                      </m:sub>
                    </m:sSub>
                  </m:oMath>
                </m:oMathPara>
              </a14:m>
              <a:endParaRPr lang="pt-BR" sz="1400"/>
            </a:p>
          </xdr:txBody>
        </xdr:sp>
      </mc:Choice>
      <mc:Fallback xmlns="">
        <xdr:sp macro="" textlink="">
          <xdr:nvSpPr>
            <xdr:cNvPr id="142" name="CaixaDeTexto 141">
              <a:extLst>
                <a:ext uri="{FF2B5EF4-FFF2-40B4-BE49-F238E27FC236}">
                  <a16:creationId xmlns:a16="http://schemas.microsoft.com/office/drawing/2014/main" id="{772208DD-A4F7-4599-ADB2-9C978CC338AF}"/>
                </a:ext>
              </a:extLst>
            </xdr:cNvPr>
            <xdr:cNvSpPr txBox="1"/>
          </xdr:nvSpPr>
          <xdr:spPr>
            <a:xfrm>
              <a:off x="5786437" y="3648075"/>
              <a:ext cx="235384"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𝒃_𝟐</a:t>
              </a:r>
              <a:endParaRPr lang="pt-BR" sz="1400"/>
            </a:p>
          </xdr:txBody>
        </xdr:sp>
      </mc:Fallback>
    </mc:AlternateContent>
    <xdr:clientData/>
  </xdr:oneCellAnchor>
  <xdr:oneCellAnchor>
    <xdr:from>
      <xdr:col>3</xdr:col>
      <xdr:colOff>4762</xdr:colOff>
      <xdr:row>39</xdr:row>
      <xdr:rowOff>28575</xdr:rowOff>
    </xdr:from>
    <xdr:ext cx="1210011" cy="219075"/>
    <mc:AlternateContent xmlns:mc="http://schemas.openxmlformats.org/markup-compatibility/2006" xmlns:a14="http://schemas.microsoft.com/office/drawing/2010/main">
      <mc:Choice Requires="a14">
        <xdr:sp macro="" textlink="">
          <xdr:nvSpPr>
            <xdr:cNvPr id="93" name="CaixaDeTexto 92">
              <a:extLst>
                <a:ext uri="{FF2B5EF4-FFF2-40B4-BE49-F238E27FC236}">
                  <a16:creationId xmlns:a16="http://schemas.microsoft.com/office/drawing/2014/main" id="{92C96B84-7E92-4DD1-AF40-92D2C7DF0BC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𝒙</m:t>
                        </m:r>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𝒄𝒙</m:t>
                    </m:r>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𝒆</m:t>
                    </m:r>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𝟎</m:t>
                    </m:r>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93" name="CaixaDeTexto 92">
              <a:extLst>
                <a:ext uri="{FF2B5EF4-FFF2-40B4-BE49-F238E27FC236}">
                  <a16:creationId xmlns:a16="http://schemas.microsoft.com/office/drawing/2014/main" id="{92C96B84-7E92-4DD1-AF40-92D2C7DF0BC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𝒂𝒙^𝟐+𝒄𝒙+𝒆=𝟎</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40</xdr:row>
      <xdr:rowOff>9525</xdr:rowOff>
    </xdr:from>
    <xdr:ext cx="1747786" cy="238125"/>
    <mc:AlternateContent xmlns:mc="http://schemas.openxmlformats.org/markup-compatibility/2006" xmlns:a14="http://schemas.microsoft.com/office/drawing/2010/main">
      <mc:Choice Requires="a14">
        <xdr:sp macro="" textlink="">
          <xdr:nvSpPr>
            <xdr:cNvPr id="94" name="CaixaDeTexto 93">
              <a:extLst>
                <a:ext uri="{FF2B5EF4-FFF2-40B4-BE49-F238E27FC236}">
                  <a16:creationId xmlns:a16="http://schemas.microsoft.com/office/drawing/2014/main" id="{E16B262E-A44F-4D20-B003-001A600CC828}"/>
                </a:ext>
              </a:extLst>
            </xdr:cNvPr>
            <xdr:cNvSpPr txBox="1"/>
          </xdr:nvSpPr>
          <xdr:spPr>
            <a:xfrm>
              <a:off x="528637" y="5267325"/>
              <a:ext cx="1747786"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r>
                      <a:rPr lang="pt-BR" sz="1100" b="1" i="1">
                        <a:solidFill>
                          <a:schemeClr val="tx1"/>
                        </a:solidFill>
                        <a:effectLst/>
                        <a:latin typeface="Cambria Math" panose="02040503050406030204" pitchFamily="18" charset="0"/>
                        <a:ea typeface="+mn-ea"/>
                        <a:cs typeface="+mn-cs"/>
                      </a:rPr>
                      <m:t>=</m:t>
                    </m:r>
                    <m:d>
                      <m:dPr>
                        <m:begChr m:val=""/>
                        <m:endChr m:val=""/>
                        <m:ctrlPr>
                          <a:rPr lang="pt-BR" sz="1100" b="1" i="1">
                            <a:solidFill>
                              <a:schemeClr val="tx1"/>
                            </a:solidFill>
                            <a:effectLst/>
                            <a:latin typeface="Cambria Math" panose="02040503050406030204" pitchFamily="18" charset="0"/>
                            <a:ea typeface="+mn-ea"/>
                            <a:cs typeface="+mn-cs"/>
                          </a:rPr>
                        </m:ctrlPr>
                      </m:dPr>
                      <m:e>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𝟐</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e>
                    </m:d>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𝟐</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94" name="CaixaDeTexto 93">
              <a:extLst>
                <a:ext uri="{FF2B5EF4-FFF2-40B4-BE49-F238E27FC236}">
                  <a16:creationId xmlns:a16="http://schemas.microsoft.com/office/drawing/2014/main" id="{E16B262E-A44F-4D20-B003-001A600CC828}"/>
                </a:ext>
              </a:extLst>
            </xdr:cNvPr>
            <xdr:cNvSpPr txBox="1"/>
          </xdr:nvSpPr>
          <xdr:spPr>
            <a:xfrm>
              <a:off x="528637" y="5267325"/>
              <a:ext cx="1747786"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 〖𝒃_𝟐〗^𝟐−┤ 〖𝒃_𝟏〗^𝟐+〖𝒄_𝟐〗^𝟐−〖𝒄_𝟏〗^𝟐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41</xdr:row>
      <xdr:rowOff>28575</xdr:rowOff>
    </xdr:from>
    <xdr:ext cx="1306833" cy="180975"/>
    <mc:AlternateContent xmlns:mc="http://schemas.openxmlformats.org/markup-compatibility/2006" xmlns:a14="http://schemas.microsoft.com/office/drawing/2010/main">
      <mc:Choice Requires="a14">
        <xdr:sp macro="" textlink="">
          <xdr:nvSpPr>
            <xdr:cNvPr id="99" name="CaixaDeTexto 98">
              <a:extLst>
                <a:ext uri="{FF2B5EF4-FFF2-40B4-BE49-F238E27FC236}">
                  <a16:creationId xmlns:a16="http://schemas.microsoft.com/office/drawing/2014/main" id="{B04B540E-4FBA-4BE0-BC1E-FC090B0190C8}"/>
                </a:ext>
              </a:extLst>
            </xdr:cNvPr>
            <xdr:cNvSpPr txBox="1"/>
          </xdr:nvSpPr>
          <xdr:spPr>
            <a:xfrm>
              <a:off x="528637" y="5514975"/>
              <a:ext cx="130683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𝟐</m:t>
                            </m:r>
                          </m:sub>
                        </m:sSub>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𝟐</m:t>
                        </m:r>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99" name="CaixaDeTexto 98">
              <a:extLst>
                <a:ext uri="{FF2B5EF4-FFF2-40B4-BE49-F238E27FC236}">
                  <a16:creationId xmlns:a16="http://schemas.microsoft.com/office/drawing/2014/main" id="{B04B540E-4FBA-4BE0-BC1E-FC090B0190C8}"/>
                </a:ext>
              </a:extLst>
            </xdr:cNvPr>
            <xdr:cNvSpPr txBox="1"/>
          </xdr:nvSpPr>
          <xdr:spPr>
            <a:xfrm>
              <a:off x="528637" y="5514975"/>
              <a:ext cx="1306833"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𝒄=〖𝟐𝒂_𝟐 𝒃〗_𝟐 〖−𝟐𝒂_𝟏 𝒃〗_𝟏</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42</xdr:row>
      <xdr:rowOff>19051</xdr:rowOff>
    </xdr:from>
    <xdr:ext cx="1010598" cy="209550"/>
    <mc:AlternateContent xmlns:mc="http://schemas.openxmlformats.org/markup-compatibility/2006" xmlns:a14="http://schemas.microsoft.com/office/drawing/2010/main">
      <mc:Choice Requires="a14">
        <xdr:sp macro="" textlink="">
          <xdr:nvSpPr>
            <xdr:cNvPr id="129" name="CaixaDeTexto 128">
              <a:extLst>
                <a:ext uri="{FF2B5EF4-FFF2-40B4-BE49-F238E27FC236}">
                  <a16:creationId xmlns:a16="http://schemas.microsoft.com/office/drawing/2014/main" id="{28245FFA-12D4-497C-8078-5D4E9EDA6C18}"/>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𝒆</m:t>
                    </m:r>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𝟐</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29" name="CaixaDeTexto 128">
              <a:extLst>
                <a:ext uri="{FF2B5EF4-FFF2-40B4-BE49-F238E27FC236}">
                  <a16:creationId xmlns:a16="http://schemas.microsoft.com/office/drawing/2014/main" id="{28245FFA-12D4-497C-8078-5D4E9EDA6C18}"/>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𝒆=〖𝒂_𝟐〗^𝟐−〖𝒂_𝟏〗^𝟐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6</xdr:col>
      <xdr:colOff>61912</xdr:colOff>
      <xdr:row>40</xdr:row>
      <xdr:rowOff>1</xdr:rowOff>
    </xdr:from>
    <xdr:ext cx="223838" cy="219163"/>
    <mc:AlternateContent xmlns:mc="http://schemas.openxmlformats.org/markup-compatibility/2006" xmlns:a14="http://schemas.microsoft.com/office/drawing/2010/main">
      <mc:Choice Requires="a14">
        <xdr:sp macro="" textlink="">
          <xdr:nvSpPr>
            <xdr:cNvPr id="130" name="CaixaDeTexto 129">
              <a:extLst>
                <a:ext uri="{FF2B5EF4-FFF2-40B4-BE49-F238E27FC236}">
                  <a16:creationId xmlns:a16="http://schemas.microsoft.com/office/drawing/2014/main" id="{E81E8D71-7932-4824-9B76-9D8F7E56E8D1}"/>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𝒂</m:t>
                    </m:r>
                  </m:oMath>
                </m:oMathPara>
              </a14:m>
              <a:endParaRPr lang="pt-BR" sz="1400" b="1"/>
            </a:p>
          </xdr:txBody>
        </xdr:sp>
      </mc:Choice>
      <mc:Fallback xmlns="">
        <xdr:sp macro="" textlink="">
          <xdr:nvSpPr>
            <xdr:cNvPr id="130" name="CaixaDeTexto 129">
              <a:extLst>
                <a:ext uri="{FF2B5EF4-FFF2-40B4-BE49-F238E27FC236}">
                  <a16:creationId xmlns:a16="http://schemas.microsoft.com/office/drawing/2014/main" id="{E81E8D71-7932-4824-9B76-9D8F7E56E8D1}"/>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𝒂</a:t>
              </a:r>
              <a:endParaRPr lang="pt-BR" sz="1400" b="1"/>
            </a:p>
          </xdr:txBody>
        </xdr:sp>
      </mc:Fallback>
    </mc:AlternateContent>
    <xdr:clientData/>
  </xdr:oneCellAnchor>
  <xdr:oneCellAnchor>
    <xdr:from>
      <xdr:col>6</xdr:col>
      <xdr:colOff>71437</xdr:colOff>
      <xdr:row>40</xdr:row>
      <xdr:rowOff>219076</xdr:rowOff>
    </xdr:from>
    <xdr:ext cx="223838" cy="219163"/>
    <mc:AlternateContent xmlns:mc="http://schemas.openxmlformats.org/markup-compatibility/2006" xmlns:a14="http://schemas.microsoft.com/office/drawing/2010/main">
      <mc:Choice Requires="a14">
        <xdr:sp macro="" textlink="">
          <xdr:nvSpPr>
            <xdr:cNvPr id="156" name="CaixaDeTexto 155">
              <a:extLst>
                <a:ext uri="{FF2B5EF4-FFF2-40B4-BE49-F238E27FC236}">
                  <a16:creationId xmlns:a16="http://schemas.microsoft.com/office/drawing/2014/main" id="{9EDBBE16-6BEB-4D4B-9BCD-6E0C46613EA5}"/>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𝒄</m:t>
                    </m:r>
                  </m:oMath>
                </m:oMathPara>
              </a14:m>
              <a:endParaRPr lang="pt-BR" sz="1400" b="1"/>
            </a:p>
          </xdr:txBody>
        </xdr:sp>
      </mc:Choice>
      <mc:Fallback xmlns="">
        <xdr:sp macro="" textlink="">
          <xdr:nvSpPr>
            <xdr:cNvPr id="156" name="CaixaDeTexto 155">
              <a:extLst>
                <a:ext uri="{FF2B5EF4-FFF2-40B4-BE49-F238E27FC236}">
                  <a16:creationId xmlns:a16="http://schemas.microsoft.com/office/drawing/2014/main" id="{9EDBBE16-6BEB-4D4B-9BCD-6E0C46613EA5}"/>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𝒄</a:t>
              </a:r>
              <a:endParaRPr lang="pt-BR" sz="1400" b="1"/>
            </a:p>
          </xdr:txBody>
        </xdr:sp>
      </mc:Fallback>
    </mc:AlternateContent>
    <xdr:clientData/>
  </xdr:oneCellAnchor>
  <xdr:oneCellAnchor>
    <xdr:from>
      <xdr:col>6</xdr:col>
      <xdr:colOff>71437</xdr:colOff>
      <xdr:row>41</xdr:row>
      <xdr:rowOff>209551</xdr:rowOff>
    </xdr:from>
    <xdr:ext cx="223838" cy="219163"/>
    <mc:AlternateContent xmlns:mc="http://schemas.openxmlformats.org/markup-compatibility/2006" xmlns:a14="http://schemas.microsoft.com/office/drawing/2010/main">
      <mc:Choice Requires="a14">
        <xdr:sp macro="" textlink="">
          <xdr:nvSpPr>
            <xdr:cNvPr id="157" name="CaixaDeTexto 156">
              <a:extLst>
                <a:ext uri="{FF2B5EF4-FFF2-40B4-BE49-F238E27FC236}">
                  <a16:creationId xmlns:a16="http://schemas.microsoft.com/office/drawing/2014/main" id="{1ECD4729-EB6D-459A-8678-47F955B5E8E6}"/>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𝒆</m:t>
                    </m:r>
                  </m:oMath>
                </m:oMathPara>
              </a14:m>
              <a:endParaRPr lang="pt-BR" sz="1400" b="1"/>
            </a:p>
          </xdr:txBody>
        </xdr:sp>
      </mc:Choice>
      <mc:Fallback xmlns="">
        <xdr:sp macro="" textlink="">
          <xdr:nvSpPr>
            <xdr:cNvPr id="157" name="CaixaDeTexto 156">
              <a:extLst>
                <a:ext uri="{FF2B5EF4-FFF2-40B4-BE49-F238E27FC236}">
                  <a16:creationId xmlns:a16="http://schemas.microsoft.com/office/drawing/2014/main" id="{1ECD4729-EB6D-459A-8678-47F955B5E8E6}"/>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𝒆</a:t>
              </a:r>
              <a:endParaRPr lang="pt-BR" sz="1400" b="1"/>
            </a:p>
          </xdr:txBody>
        </xdr:sp>
      </mc:Fallback>
    </mc:AlternateContent>
    <xdr:clientData/>
  </xdr:oneCellAnchor>
  <xdr:oneCellAnchor>
    <xdr:from>
      <xdr:col>6</xdr:col>
      <xdr:colOff>119062</xdr:colOff>
      <xdr:row>6</xdr:row>
      <xdr:rowOff>0</xdr:rowOff>
    </xdr:from>
    <xdr:ext cx="65" cy="219163"/>
    <xdr:sp macro="" textlink="">
      <xdr:nvSpPr>
        <xdr:cNvPr id="73" name="CaixaDeTexto 72">
          <a:extLst>
            <a:ext uri="{FF2B5EF4-FFF2-40B4-BE49-F238E27FC236}">
              <a16:creationId xmlns:a16="http://schemas.microsoft.com/office/drawing/2014/main" id="{B5B3ED38-8C1A-4537-9E8E-08DF177B4B8D}"/>
            </a:ext>
          </a:extLst>
        </xdr:cNvPr>
        <xdr:cNvSpPr txBox="1"/>
      </xdr:nvSpPr>
      <xdr:spPr>
        <a:xfrm>
          <a:off x="3148012" y="123444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6</xdr:col>
      <xdr:colOff>119062</xdr:colOff>
      <xdr:row>6</xdr:row>
      <xdr:rowOff>0</xdr:rowOff>
    </xdr:from>
    <xdr:ext cx="65" cy="219163"/>
    <xdr:sp macro="" textlink="">
      <xdr:nvSpPr>
        <xdr:cNvPr id="74" name="CaixaDeTexto 73">
          <a:extLst>
            <a:ext uri="{FF2B5EF4-FFF2-40B4-BE49-F238E27FC236}">
              <a16:creationId xmlns:a16="http://schemas.microsoft.com/office/drawing/2014/main" id="{E8A90545-A88C-4CA1-94B3-F59440DCD8A6}"/>
            </a:ext>
          </a:extLst>
        </xdr:cNvPr>
        <xdr:cNvSpPr txBox="1"/>
      </xdr:nvSpPr>
      <xdr:spPr>
        <a:xfrm>
          <a:off x="3148012" y="123444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3</xdr:col>
      <xdr:colOff>0</xdr:colOff>
      <xdr:row>1</xdr:row>
      <xdr:rowOff>0</xdr:rowOff>
    </xdr:from>
    <xdr:to>
      <xdr:col>11</xdr:col>
      <xdr:colOff>299720</xdr:colOff>
      <xdr:row>8</xdr:row>
      <xdr:rowOff>105410</xdr:rowOff>
    </xdr:to>
    <xdr:pic>
      <xdr:nvPicPr>
        <xdr:cNvPr id="75" name="Imagem 74">
          <a:extLst>
            <a:ext uri="{FF2B5EF4-FFF2-40B4-BE49-F238E27FC236}">
              <a16:creationId xmlns:a16="http://schemas.microsoft.com/office/drawing/2014/main" id="{38BE437B-22EF-4F84-BD75-0E38375C03D4}"/>
            </a:ext>
          </a:extLst>
        </xdr:cNvPr>
        <xdr:cNvPicPr/>
      </xdr:nvPicPr>
      <xdr:blipFill>
        <a:blip xmlns:r="http://schemas.openxmlformats.org/officeDocument/2006/relationships" r:embed="rId10"/>
        <a:stretch>
          <a:fillRect/>
        </a:stretch>
      </xdr:blipFill>
      <xdr:spPr>
        <a:xfrm>
          <a:off x="523875" y="228600"/>
          <a:ext cx="6119495" cy="1705610"/>
        </a:xfrm>
        <a:prstGeom prst="rect">
          <a:avLst/>
        </a:prstGeom>
      </xdr:spPr>
    </xdr:pic>
    <xdr:clientData/>
  </xdr:twoCellAnchor>
  <xdr:twoCellAnchor editAs="oneCell">
    <xdr:from>
      <xdr:col>12</xdr:col>
      <xdr:colOff>76200</xdr:colOff>
      <xdr:row>1</xdr:row>
      <xdr:rowOff>38100</xdr:rowOff>
    </xdr:from>
    <xdr:to>
      <xdr:col>21</xdr:col>
      <xdr:colOff>561975</xdr:colOff>
      <xdr:row>8</xdr:row>
      <xdr:rowOff>85725</xdr:rowOff>
    </xdr:to>
    <xdr:pic>
      <xdr:nvPicPr>
        <xdr:cNvPr id="98" name="Imagem 97">
          <a:extLst>
            <a:ext uri="{FF2B5EF4-FFF2-40B4-BE49-F238E27FC236}">
              <a16:creationId xmlns:a16="http://schemas.microsoft.com/office/drawing/2014/main" id="{ABFD9D17-33D0-4AFF-9B35-C0F0DCA1569E}"/>
            </a:ext>
          </a:extLst>
        </xdr:cNvPr>
        <xdr:cNvPicPr/>
      </xdr:nvPicPr>
      <xdr:blipFill>
        <a:blip xmlns:r="http://schemas.openxmlformats.org/officeDocument/2006/relationships" r:embed="rId11"/>
        <a:stretch>
          <a:fillRect/>
        </a:stretch>
      </xdr:blipFill>
      <xdr:spPr>
        <a:xfrm>
          <a:off x="7153275" y="266700"/>
          <a:ext cx="6267450" cy="1647825"/>
        </a:xfrm>
        <a:prstGeom prst="rect">
          <a:avLst/>
        </a:prstGeom>
      </xdr:spPr>
    </xdr:pic>
    <xdr:clientData/>
  </xdr:twoCellAnchor>
  <xdr:twoCellAnchor>
    <xdr:from>
      <xdr:col>3</xdr:col>
      <xdr:colOff>0</xdr:colOff>
      <xdr:row>17</xdr:row>
      <xdr:rowOff>0</xdr:rowOff>
    </xdr:from>
    <xdr:to>
      <xdr:col>3</xdr:col>
      <xdr:colOff>38100</xdr:colOff>
      <xdr:row>18</xdr:row>
      <xdr:rowOff>28575</xdr:rowOff>
    </xdr:to>
    <xdr:pic>
      <xdr:nvPicPr>
        <xdr:cNvPr id="100" name="Imagem 99">
          <a:extLst>
            <a:ext uri="{FF2B5EF4-FFF2-40B4-BE49-F238E27FC236}">
              <a16:creationId xmlns:a16="http://schemas.microsoft.com/office/drawing/2014/main" id="{8F6EC69E-1201-4A7E-A70E-2B47BEDAF6E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1" name="Imagem 100">
          <a:extLst>
            <a:ext uri="{FF2B5EF4-FFF2-40B4-BE49-F238E27FC236}">
              <a16:creationId xmlns:a16="http://schemas.microsoft.com/office/drawing/2014/main" id="{B91B3E1E-3808-445E-AFE7-1D01A49AB40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2" name="Imagem 101">
          <a:extLst>
            <a:ext uri="{FF2B5EF4-FFF2-40B4-BE49-F238E27FC236}">
              <a16:creationId xmlns:a16="http://schemas.microsoft.com/office/drawing/2014/main" id="{33E048AD-C74A-4171-B1F7-0438BC58AEA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3" name="Imagem 102">
          <a:extLst>
            <a:ext uri="{FF2B5EF4-FFF2-40B4-BE49-F238E27FC236}">
              <a16:creationId xmlns:a16="http://schemas.microsoft.com/office/drawing/2014/main" id="{87A8F5E2-CBB6-4A01-A946-979F128BC3E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4" name="Imagem 103">
          <a:extLst>
            <a:ext uri="{FF2B5EF4-FFF2-40B4-BE49-F238E27FC236}">
              <a16:creationId xmlns:a16="http://schemas.microsoft.com/office/drawing/2014/main" id="{EDDFDC43-4522-4E30-8920-670F6503EFF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5" name="Imagem 104">
          <a:extLst>
            <a:ext uri="{FF2B5EF4-FFF2-40B4-BE49-F238E27FC236}">
              <a16:creationId xmlns:a16="http://schemas.microsoft.com/office/drawing/2014/main" id="{7F89DA9D-A0E8-4E3A-969B-7A94B1928F6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6" name="Imagem 105">
          <a:extLst>
            <a:ext uri="{FF2B5EF4-FFF2-40B4-BE49-F238E27FC236}">
              <a16:creationId xmlns:a16="http://schemas.microsoft.com/office/drawing/2014/main" id="{3406622B-72E2-4136-BF4E-D36F6733AEA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7" name="Imagem 106">
          <a:extLst>
            <a:ext uri="{FF2B5EF4-FFF2-40B4-BE49-F238E27FC236}">
              <a16:creationId xmlns:a16="http://schemas.microsoft.com/office/drawing/2014/main" id="{BAA64B74-B134-4824-981E-D65DD8FC004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8" name="Imagem 107">
          <a:extLst>
            <a:ext uri="{FF2B5EF4-FFF2-40B4-BE49-F238E27FC236}">
              <a16:creationId xmlns:a16="http://schemas.microsoft.com/office/drawing/2014/main" id="{3A750750-E814-4BC3-AC1D-58AD7C015D3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38100</xdr:colOff>
      <xdr:row>31</xdr:row>
      <xdr:rowOff>28575</xdr:rowOff>
    </xdr:to>
    <xdr:pic>
      <xdr:nvPicPr>
        <xdr:cNvPr id="109" name="Imagem 108">
          <a:extLst>
            <a:ext uri="{FF2B5EF4-FFF2-40B4-BE49-F238E27FC236}">
              <a16:creationId xmlns:a16="http://schemas.microsoft.com/office/drawing/2014/main" id="{39AE31B0-BD59-4C33-91F8-C4D2186CA36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0" name="Imagem 109">
          <a:extLst>
            <a:ext uri="{FF2B5EF4-FFF2-40B4-BE49-F238E27FC236}">
              <a16:creationId xmlns:a16="http://schemas.microsoft.com/office/drawing/2014/main" id="{3ED3A14E-6188-430A-84BD-0885868F609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1" name="Imagem 110">
          <a:extLst>
            <a:ext uri="{FF2B5EF4-FFF2-40B4-BE49-F238E27FC236}">
              <a16:creationId xmlns:a16="http://schemas.microsoft.com/office/drawing/2014/main" id="{0A2DE840-FFEC-41E7-B3D9-1DF53E7E0E6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2" name="Imagem 111">
          <a:extLst>
            <a:ext uri="{FF2B5EF4-FFF2-40B4-BE49-F238E27FC236}">
              <a16:creationId xmlns:a16="http://schemas.microsoft.com/office/drawing/2014/main" id="{CCABBE72-12FE-42AB-86F8-8165D4BDC19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3" name="Imagem 112">
          <a:extLst>
            <a:ext uri="{FF2B5EF4-FFF2-40B4-BE49-F238E27FC236}">
              <a16:creationId xmlns:a16="http://schemas.microsoft.com/office/drawing/2014/main" id="{646E1A8A-9226-46EB-993A-762DE5DC86A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4" name="Imagem 113">
          <a:extLst>
            <a:ext uri="{FF2B5EF4-FFF2-40B4-BE49-F238E27FC236}">
              <a16:creationId xmlns:a16="http://schemas.microsoft.com/office/drawing/2014/main" id="{60810E6A-4D62-4286-A079-12427DD1A44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5" name="Imagem 114">
          <a:extLst>
            <a:ext uri="{FF2B5EF4-FFF2-40B4-BE49-F238E27FC236}">
              <a16:creationId xmlns:a16="http://schemas.microsoft.com/office/drawing/2014/main" id="{D07D9366-A0F2-493A-919D-B245BCFB568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6" name="Imagem 115">
          <a:extLst>
            <a:ext uri="{FF2B5EF4-FFF2-40B4-BE49-F238E27FC236}">
              <a16:creationId xmlns:a16="http://schemas.microsoft.com/office/drawing/2014/main" id="{3CFD00BB-1128-4CE3-A059-C91EA40D56D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19" name="Imagem 118">
          <a:extLst>
            <a:ext uri="{FF2B5EF4-FFF2-40B4-BE49-F238E27FC236}">
              <a16:creationId xmlns:a16="http://schemas.microsoft.com/office/drawing/2014/main" id="{D1283EFF-C916-484F-997D-25A47C8EAAC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38100</xdr:colOff>
      <xdr:row>28</xdr:row>
      <xdr:rowOff>28575</xdr:rowOff>
    </xdr:to>
    <xdr:pic>
      <xdr:nvPicPr>
        <xdr:cNvPr id="120" name="Imagem 119">
          <a:extLst>
            <a:ext uri="{FF2B5EF4-FFF2-40B4-BE49-F238E27FC236}">
              <a16:creationId xmlns:a16="http://schemas.microsoft.com/office/drawing/2014/main" id="{3A8E4610-E316-4599-8728-129B07C0CD7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38100</xdr:colOff>
      <xdr:row>22</xdr:row>
      <xdr:rowOff>28575</xdr:rowOff>
    </xdr:to>
    <xdr:pic>
      <xdr:nvPicPr>
        <xdr:cNvPr id="128" name="Imagem 127">
          <a:extLst>
            <a:ext uri="{FF2B5EF4-FFF2-40B4-BE49-F238E27FC236}">
              <a16:creationId xmlns:a16="http://schemas.microsoft.com/office/drawing/2014/main" id="{A1706C64-5796-4250-B43E-C76DF9F4672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2" name="Imagem 131">
          <a:extLst>
            <a:ext uri="{FF2B5EF4-FFF2-40B4-BE49-F238E27FC236}">
              <a16:creationId xmlns:a16="http://schemas.microsoft.com/office/drawing/2014/main" id="{0ECC3713-65E9-420E-A8C2-9D2CB1891B6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3" name="Imagem 132">
          <a:extLst>
            <a:ext uri="{FF2B5EF4-FFF2-40B4-BE49-F238E27FC236}">
              <a16:creationId xmlns:a16="http://schemas.microsoft.com/office/drawing/2014/main" id="{EA5C70D1-4D20-45D9-9870-F7F4F6D0101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4" name="Imagem 133">
          <a:extLst>
            <a:ext uri="{FF2B5EF4-FFF2-40B4-BE49-F238E27FC236}">
              <a16:creationId xmlns:a16="http://schemas.microsoft.com/office/drawing/2014/main" id="{DD6D23AF-650C-445D-96B3-3567EDB5AB7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114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32</xdr:row>
      <xdr:rowOff>209550</xdr:rowOff>
    </xdr:from>
    <xdr:ext cx="1580433" cy="419100"/>
    <mc:AlternateContent xmlns:mc="http://schemas.openxmlformats.org/markup-compatibility/2006" xmlns:a14="http://schemas.microsoft.com/office/drawing/2010/main">
      <mc:Choice Requires="a14">
        <xdr:sp macro="" textlink="">
          <xdr:nvSpPr>
            <xdr:cNvPr id="140" name="CaixaDeTexto 139">
              <a:extLst>
                <a:ext uri="{FF2B5EF4-FFF2-40B4-BE49-F238E27FC236}">
                  <a16:creationId xmlns:a16="http://schemas.microsoft.com/office/drawing/2014/main" id="{D54F0E7D-A056-4B59-B326-0DEF771027DF}"/>
                </a:ext>
              </a:extLst>
            </xdr:cNvPr>
            <xdr:cNvSpPr txBox="1"/>
          </xdr:nvSpPr>
          <xdr:spPr>
            <a:xfrm>
              <a:off x="4038600" y="7524750"/>
              <a:ext cx="1580433"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𝑿</m:t>
                        </m:r>
                        <m:r>
                          <a:rPr lang="pt-BR" sz="1100" b="1" i="1">
                            <a:solidFill>
                              <a:schemeClr val="tx1"/>
                            </a:solidFill>
                            <a:effectLst/>
                            <a:latin typeface="Cambria Math" panose="02040503050406030204" pitchFamily="18" charset="0"/>
                            <a:ea typeface="+mn-ea"/>
                            <a:cs typeface="+mn-cs"/>
                          </a:rPr>
                          <m:t>′</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𝒏</m:t>
                            </m:r>
                          </m:sub>
                        </m:sSub>
                      </m:sub>
                    </m:sSub>
                    <m:r>
                      <a:rPr lang="pt-BR" sz="1100" b="1" i="1">
                        <a:solidFill>
                          <a:schemeClr val="tx1"/>
                        </a:solidFill>
                        <a:effectLst/>
                        <a:latin typeface="Cambria Math" panose="02040503050406030204" pitchFamily="18" charset="0"/>
                        <a:ea typeface="+mn-ea"/>
                        <a:cs typeface="+mn-cs"/>
                      </a:rPr>
                      <m:t>=</m:t>
                    </m:r>
                    <m:f>
                      <m:fPr>
                        <m:ctrlPr>
                          <a:rPr lang="pt-BR" sz="1100" b="1" i="1">
                            <a:solidFill>
                              <a:schemeClr val="tx1"/>
                            </a:solidFill>
                            <a:effectLst/>
                            <a:latin typeface="Cambria Math" panose="02040503050406030204" pitchFamily="18" charset="0"/>
                            <a:ea typeface="+mn-ea"/>
                            <a:cs typeface="+mn-cs"/>
                          </a:rPr>
                        </m:ctrlPr>
                      </m:fPr>
                      <m:num>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rad>
                          <m:radPr>
                            <m:degHide m:val="on"/>
                            <m:ctrlPr>
                              <a:rPr lang="pt-BR" sz="1100" b="1" i="1">
                                <a:solidFill>
                                  <a:schemeClr val="tx1"/>
                                </a:solidFill>
                                <a:effectLst/>
                                <a:latin typeface="Cambria Math" panose="02040503050406030204" pitchFamily="18" charset="0"/>
                                <a:ea typeface="+mn-ea"/>
                                <a:cs typeface="+mn-cs"/>
                              </a:rPr>
                            </m:ctrlPr>
                          </m:radPr>
                          <m:deg/>
                          <m:e>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𝒄</m:t>
                                </m:r>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𝟒</m:t>
                            </m:r>
                            <m:r>
                              <a:rPr lang="pt-BR" sz="1100" b="1" i="1">
                                <a:solidFill>
                                  <a:schemeClr val="tx1"/>
                                </a:solidFill>
                                <a:effectLst/>
                                <a:latin typeface="Cambria Math" panose="02040503050406030204" pitchFamily="18" charset="0"/>
                                <a:ea typeface="+mn-ea"/>
                                <a:cs typeface="+mn-cs"/>
                              </a:rPr>
                              <m:t>𝒂𝒆</m:t>
                            </m:r>
                          </m:e>
                        </m:rad>
                      </m:num>
                      <m:den>
                        <m:r>
                          <a:rPr lang="pt-BR" sz="1100" b="1" i="1">
                            <a:solidFill>
                              <a:schemeClr val="tx1"/>
                            </a:solidFill>
                            <a:effectLst/>
                            <a:latin typeface="Cambria Math" panose="02040503050406030204" pitchFamily="18" charset="0"/>
                            <a:ea typeface="+mn-ea"/>
                            <a:cs typeface="+mn-cs"/>
                          </a:rPr>
                          <m:t>𝟐</m:t>
                        </m:r>
                        <m:r>
                          <a:rPr lang="pt-BR" sz="1100" b="1" i="1">
                            <a:solidFill>
                              <a:schemeClr val="tx1"/>
                            </a:solidFill>
                            <a:effectLst/>
                            <a:latin typeface="Cambria Math" panose="02040503050406030204" pitchFamily="18" charset="0"/>
                            <a:ea typeface="+mn-ea"/>
                            <a:cs typeface="+mn-cs"/>
                          </a:rPr>
                          <m:t>𝒂</m:t>
                        </m:r>
                      </m:den>
                    </m:f>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40" name="CaixaDeTexto 139">
              <a:extLst>
                <a:ext uri="{FF2B5EF4-FFF2-40B4-BE49-F238E27FC236}">
                  <a16:creationId xmlns:a16="http://schemas.microsoft.com/office/drawing/2014/main" id="{D54F0E7D-A056-4B59-B326-0DEF771027DF}"/>
                </a:ext>
              </a:extLst>
            </xdr:cNvPr>
            <xdr:cNvSpPr txBox="1"/>
          </xdr:nvSpPr>
          <xdr:spPr>
            <a:xfrm>
              <a:off x="4038600" y="7524750"/>
              <a:ext cx="1580433"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〖𝑿′〗_(𝑮_𝒏 )=(−𝒄+√(𝒄^𝟐−𝟒𝒂𝒆))/𝟐𝒂</a:t>
              </a:r>
              <a:endParaRPr lang="pt-BR" sz="1100" i="1">
                <a:solidFill>
                  <a:schemeClr val="tx1"/>
                </a:solidFill>
                <a:effectLst/>
                <a:latin typeface="+mn-lt"/>
                <a:ea typeface="+mn-ea"/>
                <a:cs typeface="+mn-cs"/>
              </a:endParaRPr>
            </a:p>
            <a:p>
              <a:endParaRPr lang="pt-BR" sz="1100"/>
            </a:p>
          </xdr:txBody>
        </xdr:sp>
      </mc:Fallback>
    </mc:AlternateContent>
    <xdr:clientData/>
  </xdr:oneCellAnchor>
  <xdr:twoCellAnchor editAs="oneCell">
    <xdr:from>
      <xdr:col>1</xdr:col>
      <xdr:colOff>0</xdr:colOff>
      <xdr:row>10</xdr:row>
      <xdr:rowOff>161925</xdr:rowOff>
    </xdr:from>
    <xdr:to>
      <xdr:col>4</xdr:col>
      <xdr:colOff>275590</xdr:colOff>
      <xdr:row>11</xdr:row>
      <xdr:rowOff>196850</xdr:rowOff>
    </xdr:to>
    <xdr:pic>
      <xdr:nvPicPr>
        <xdr:cNvPr id="13" name="Imagem 12">
          <a:extLst>
            <a:ext uri="{FF2B5EF4-FFF2-40B4-BE49-F238E27FC236}">
              <a16:creationId xmlns:a16="http://schemas.microsoft.com/office/drawing/2014/main" id="{E92C60FA-6EE0-EF60-AC07-A3094A718E2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92E9A-3612-4729-942A-3502CAF5447B}">
  <dimension ref="A1:AL181"/>
  <sheetViews>
    <sheetView tabSelected="1" zoomScaleNormal="100" workbookViewId="0">
      <selection activeCell="I14" sqref="I14"/>
    </sheetView>
  </sheetViews>
  <sheetFormatPr defaultRowHeight="18" customHeight="1" x14ac:dyDescent="0.25"/>
  <cols>
    <col min="1" max="1" width="4.28515625" style="6" customWidth="1"/>
    <col min="2" max="3" width="3.5703125" style="6" customWidth="1"/>
    <col min="4" max="4" width="7.42578125" style="6" customWidth="1"/>
    <col min="5" max="5" width="15.7109375" style="6" customWidth="1"/>
    <col min="6" max="6" width="16.140625" style="6" customWidth="1"/>
    <col min="7" max="7" width="5.7109375" style="6" customWidth="1"/>
    <col min="8" max="8" width="15.7109375" style="6" customWidth="1"/>
    <col min="9" max="9" width="12" style="6" customWidth="1"/>
    <col min="10" max="10" width="5.7109375" style="6" customWidth="1"/>
    <col min="11" max="11" width="8.85546875" style="6" customWidth="1"/>
    <col min="12" max="12" width="12.7109375" style="6" customWidth="1"/>
    <col min="13" max="13" width="9.140625" style="6"/>
    <col min="14" max="14" width="11" style="6" bestFit="1" customWidth="1"/>
    <col min="15" max="15" width="11.7109375" style="6" bestFit="1" customWidth="1"/>
    <col min="16" max="16384" width="9.140625" style="6"/>
  </cols>
  <sheetData>
    <row r="1" spans="1:38" ht="18" customHeight="1" x14ac:dyDescent="0.25">
      <c r="W1" s="7"/>
      <c r="X1" s="7"/>
      <c r="Y1" s="7"/>
      <c r="Z1" s="7"/>
      <c r="AA1" s="7"/>
      <c r="AB1" s="7"/>
      <c r="AC1" s="7"/>
      <c r="AD1" s="7"/>
      <c r="AE1" s="7"/>
      <c r="AF1" s="7"/>
      <c r="AG1" s="7"/>
      <c r="AH1" s="7"/>
      <c r="AI1" s="7"/>
      <c r="AJ1" s="7"/>
      <c r="AK1" s="7"/>
      <c r="AL1" s="7"/>
    </row>
    <row r="2" spans="1:38" ht="18" customHeight="1" x14ac:dyDescent="0.25">
      <c r="W2" s="7"/>
      <c r="X2" s="7"/>
      <c r="Y2" s="7"/>
      <c r="Z2" s="7"/>
      <c r="AA2" s="7"/>
      <c r="AB2" s="7"/>
      <c r="AC2" s="7"/>
      <c r="AD2" s="7"/>
      <c r="AE2" s="7"/>
      <c r="AF2" s="7"/>
      <c r="AG2" s="7"/>
      <c r="AH2" s="7"/>
      <c r="AI2" s="7"/>
      <c r="AJ2" s="7"/>
      <c r="AK2" s="7"/>
      <c r="AL2" s="7"/>
    </row>
    <row r="3" spans="1:38" ht="18" customHeight="1" x14ac:dyDescent="0.25">
      <c r="W3" s="7"/>
      <c r="X3" s="7"/>
      <c r="Y3" s="7"/>
      <c r="Z3" s="7"/>
      <c r="AA3" s="7"/>
      <c r="AB3" s="7"/>
      <c r="AC3" s="7"/>
      <c r="AD3" s="7"/>
      <c r="AE3" s="7"/>
      <c r="AF3" s="7"/>
      <c r="AG3" s="7"/>
      <c r="AH3" s="7"/>
      <c r="AI3" s="7"/>
      <c r="AJ3" s="7"/>
      <c r="AK3" s="7"/>
      <c r="AL3" s="7"/>
    </row>
    <row r="4" spans="1:38" ht="18" customHeight="1" x14ac:dyDescent="0.25">
      <c r="W4" s="7"/>
      <c r="X4" s="7"/>
      <c r="Y4" s="7"/>
      <c r="Z4" s="7"/>
      <c r="AA4" s="7"/>
      <c r="AB4" s="7"/>
      <c r="AC4" s="7"/>
      <c r="AD4" s="7"/>
      <c r="AE4" s="7"/>
      <c r="AF4" s="7"/>
      <c r="AG4" s="7"/>
      <c r="AH4" s="7"/>
      <c r="AI4" s="7"/>
      <c r="AJ4" s="7"/>
      <c r="AK4" s="7"/>
      <c r="AL4" s="7"/>
    </row>
    <row r="5" spans="1:38" ht="18" customHeight="1" x14ac:dyDescent="0.25">
      <c r="W5" s="7"/>
      <c r="X5" s="7"/>
      <c r="Y5" s="7"/>
      <c r="Z5" s="7"/>
      <c r="AA5" s="7"/>
      <c r="AB5" s="7"/>
      <c r="AC5" s="7"/>
      <c r="AD5" s="7"/>
      <c r="AE5" s="7"/>
      <c r="AF5" s="7"/>
      <c r="AG5" s="7"/>
      <c r="AH5" s="7"/>
      <c r="AI5" s="7"/>
      <c r="AJ5" s="7"/>
      <c r="AK5" s="7"/>
      <c r="AL5" s="7"/>
    </row>
    <row r="6" spans="1:38" ht="18" customHeight="1" x14ac:dyDescent="0.25">
      <c r="W6" s="7"/>
      <c r="X6" s="7"/>
      <c r="Y6" s="7"/>
      <c r="Z6" s="7"/>
      <c r="AA6" s="7"/>
      <c r="AB6" s="7"/>
      <c r="AC6" s="7"/>
      <c r="AD6" s="7"/>
      <c r="AE6" s="7"/>
      <c r="AF6" s="7"/>
      <c r="AG6" s="7"/>
      <c r="AH6" s="7"/>
      <c r="AI6" s="7"/>
      <c r="AJ6" s="7"/>
      <c r="AK6" s="7"/>
      <c r="AL6" s="7"/>
    </row>
    <row r="7" spans="1:38" ht="18" customHeight="1" x14ac:dyDescent="0.25">
      <c r="W7" s="7"/>
      <c r="X7" s="7"/>
      <c r="Y7" s="7"/>
      <c r="Z7" s="7"/>
      <c r="AA7" s="7"/>
      <c r="AB7" s="7"/>
      <c r="AC7" s="7"/>
      <c r="AD7" s="7"/>
      <c r="AE7" s="7"/>
      <c r="AF7" s="7"/>
      <c r="AG7" s="7"/>
      <c r="AH7" s="7"/>
      <c r="AI7" s="7"/>
      <c r="AJ7" s="7"/>
      <c r="AK7" s="7"/>
      <c r="AL7" s="7"/>
    </row>
    <row r="8" spans="1:38" ht="18" customHeight="1" x14ac:dyDescent="0.25">
      <c r="W8" s="7"/>
      <c r="X8" s="7"/>
      <c r="Y8" s="7"/>
      <c r="Z8" s="7"/>
      <c r="AA8" s="7"/>
      <c r="AB8" s="7"/>
      <c r="AC8" s="7"/>
      <c r="AD8" s="7"/>
      <c r="AE8" s="7"/>
      <c r="AF8" s="7"/>
      <c r="AG8" s="7"/>
      <c r="AH8" s="7"/>
      <c r="AI8" s="7"/>
      <c r="AJ8" s="7"/>
      <c r="AK8" s="7"/>
      <c r="AL8" s="7"/>
    </row>
    <row r="9" spans="1:38" ht="18" customHeight="1" x14ac:dyDescent="0.25">
      <c r="W9" s="7"/>
      <c r="X9" s="7"/>
      <c r="Y9" s="7"/>
      <c r="Z9" s="7"/>
      <c r="AA9" s="7"/>
      <c r="AB9" s="7"/>
      <c r="AC9" s="7"/>
      <c r="AD9" s="7"/>
      <c r="AE9" s="7"/>
      <c r="AF9" s="7"/>
      <c r="AG9" s="7"/>
      <c r="AH9" s="7"/>
      <c r="AI9" s="7"/>
      <c r="AJ9" s="7"/>
      <c r="AK9" s="7"/>
      <c r="AL9" s="7"/>
    </row>
    <row r="10" spans="1:38" ht="18" customHeight="1" x14ac:dyDescent="0.25">
      <c r="W10" s="7"/>
      <c r="X10" s="7"/>
      <c r="Y10" s="7"/>
      <c r="Z10" s="7"/>
      <c r="AA10" s="7"/>
      <c r="AB10" s="7"/>
      <c r="AC10" s="7"/>
      <c r="AD10" s="7"/>
      <c r="AE10" s="7"/>
      <c r="AF10" s="7"/>
      <c r="AG10" s="7"/>
      <c r="AH10" s="7"/>
      <c r="AI10" s="7"/>
      <c r="AJ10" s="7"/>
      <c r="AK10" s="7"/>
      <c r="AL10" s="7"/>
    </row>
    <row r="11" spans="1:38" ht="18" customHeight="1" x14ac:dyDescent="0.25">
      <c r="W11" s="7"/>
      <c r="X11" s="7"/>
      <c r="Y11" s="7"/>
      <c r="Z11" s="7"/>
      <c r="AA11" s="7"/>
      <c r="AB11" s="7"/>
      <c r="AC11" s="7"/>
      <c r="AD11" s="7"/>
      <c r="AE11" s="7"/>
      <c r="AF11" s="7"/>
      <c r="AG11" s="7"/>
      <c r="AH11" s="7"/>
      <c r="AI11" s="7"/>
      <c r="AJ11" s="7"/>
      <c r="AK11" s="7"/>
      <c r="AL11" s="7"/>
    </row>
    <row r="12" spans="1:38" ht="18" customHeight="1" thickBot="1" x14ac:dyDescent="0.3">
      <c r="A12" s="8"/>
      <c r="B12" s="9"/>
      <c r="C12" s="9"/>
      <c r="D12" s="10"/>
      <c r="E12" s="10"/>
      <c r="F12" s="10"/>
      <c r="W12" s="7"/>
      <c r="X12" s="7"/>
      <c r="Y12" s="7"/>
      <c r="Z12" s="7"/>
      <c r="AA12" s="7"/>
      <c r="AB12" s="7"/>
      <c r="AC12" s="7"/>
      <c r="AD12" s="7"/>
      <c r="AE12" s="7"/>
      <c r="AF12" s="7"/>
      <c r="AG12" s="7"/>
      <c r="AH12" s="7"/>
      <c r="AI12" s="7"/>
      <c r="AJ12" s="7"/>
      <c r="AK12" s="7"/>
      <c r="AL12" s="7"/>
    </row>
    <row r="13" spans="1:38" ht="18" customHeight="1" thickBot="1" x14ac:dyDescent="0.35">
      <c r="B13" s="123" t="s">
        <v>25</v>
      </c>
      <c r="C13" s="124"/>
      <c r="D13" s="124"/>
      <c r="E13" s="124"/>
      <c r="F13" s="124"/>
      <c r="G13" s="124"/>
      <c r="H13" s="124"/>
      <c r="I13" s="125"/>
      <c r="J13" s="11"/>
      <c r="K13" s="11"/>
      <c r="L13" s="11"/>
      <c r="M13" s="11"/>
      <c r="N13" s="117" t="s">
        <v>47</v>
      </c>
      <c r="O13" s="118"/>
      <c r="P13" s="118"/>
      <c r="Q13" s="118"/>
      <c r="R13" s="118"/>
      <c r="S13" s="118"/>
      <c r="T13" s="118"/>
      <c r="U13" s="118"/>
      <c r="V13" s="119"/>
      <c r="W13" s="7"/>
      <c r="X13" s="7"/>
      <c r="Y13" s="7"/>
      <c r="Z13" s="7"/>
      <c r="AA13" s="7"/>
      <c r="AB13" s="7"/>
      <c r="AC13" s="7"/>
      <c r="AD13" s="7"/>
      <c r="AE13" s="7"/>
      <c r="AF13" s="7"/>
      <c r="AG13" s="7"/>
      <c r="AH13" s="7"/>
      <c r="AI13" s="7"/>
      <c r="AJ13" s="7"/>
      <c r="AK13" s="7"/>
      <c r="AL13" s="7"/>
    </row>
    <row r="14" spans="1:38" ht="18" customHeight="1" x14ac:dyDescent="0.25">
      <c r="B14" s="126" t="s">
        <v>1</v>
      </c>
      <c r="C14" s="127"/>
      <c r="D14" s="12" t="s">
        <v>6</v>
      </c>
      <c r="E14" s="132" t="s">
        <v>27</v>
      </c>
      <c r="F14" s="132"/>
      <c r="G14" s="132"/>
      <c r="H14" s="132"/>
      <c r="I14" s="1"/>
      <c r="J14" s="13"/>
      <c r="K14" s="13"/>
      <c r="L14" s="13"/>
      <c r="M14" s="13"/>
      <c r="N14" s="110" t="s">
        <v>48</v>
      </c>
      <c r="O14" s="111"/>
      <c r="P14" s="111"/>
      <c r="Q14" s="111"/>
      <c r="R14" s="111"/>
      <c r="S14" s="111"/>
      <c r="T14" s="111"/>
      <c r="U14" s="111"/>
      <c r="V14" s="112"/>
      <c r="W14" s="7"/>
      <c r="X14" s="7"/>
      <c r="Y14" s="14"/>
      <c r="Z14" s="7"/>
      <c r="AA14" s="7"/>
      <c r="AB14" s="7"/>
      <c r="AC14" s="7"/>
      <c r="AD14" s="7"/>
      <c r="AE14" s="7"/>
      <c r="AF14" s="7"/>
      <c r="AG14" s="7"/>
      <c r="AH14" s="7"/>
      <c r="AI14" s="7"/>
      <c r="AJ14" s="7"/>
      <c r="AK14" s="7"/>
      <c r="AL14" s="7"/>
    </row>
    <row r="15" spans="1:38" ht="18" customHeight="1" x14ac:dyDescent="0.25">
      <c r="B15" s="128"/>
      <c r="C15" s="129"/>
      <c r="D15" s="15" t="s">
        <v>7</v>
      </c>
      <c r="E15" s="133" t="s">
        <v>41</v>
      </c>
      <c r="F15" s="133"/>
      <c r="G15" s="133"/>
      <c r="H15" s="133"/>
      <c r="I15" s="2"/>
      <c r="J15" s="13"/>
      <c r="K15" s="13"/>
      <c r="L15" s="13"/>
      <c r="M15" s="13"/>
      <c r="N15" s="113"/>
      <c r="O15" s="111"/>
      <c r="P15" s="111"/>
      <c r="Q15" s="111"/>
      <c r="R15" s="111"/>
      <c r="S15" s="111"/>
      <c r="T15" s="111"/>
      <c r="U15" s="111"/>
      <c r="V15" s="112"/>
      <c r="W15" s="7"/>
      <c r="X15" s="14"/>
      <c r="Y15" s="16">
        <f>I15/(3^(1/2))</f>
        <v>0</v>
      </c>
      <c r="Z15" s="7"/>
      <c r="AA15" s="7"/>
      <c r="AB15" s="7"/>
      <c r="AC15" s="7"/>
      <c r="AD15" s="7"/>
      <c r="AE15" s="7"/>
      <c r="AF15" s="7"/>
      <c r="AG15" s="7"/>
      <c r="AH15" s="7"/>
      <c r="AI15" s="7"/>
      <c r="AJ15" s="7"/>
      <c r="AK15" s="7"/>
      <c r="AL15" s="7"/>
    </row>
    <row r="16" spans="1:38" ht="18" customHeight="1" x14ac:dyDescent="0.25">
      <c r="B16" s="128"/>
      <c r="C16" s="129"/>
      <c r="D16" s="15" t="s">
        <v>8</v>
      </c>
      <c r="E16" s="133" t="s">
        <v>28</v>
      </c>
      <c r="F16" s="133"/>
      <c r="G16" s="133"/>
      <c r="H16" s="133"/>
      <c r="I16" s="2"/>
      <c r="J16" s="13"/>
      <c r="K16" s="13"/>
      <c r="L16" s="13"/>
      <c r="M16" s="13"/>
      <c r="N16" s="113"/>
      <c r="O16" s="111"/>
      <c r="P16" s="111"/>
      <c r="Q16" s="111"/>
      <c r="R16" s="111"/>
      <c r="S16" s="111"/>
      <c r="T16" s="111"/>
      <c r="U16" s="111"/>
      <c r="V16" s="112"/>
      <c r="W16" s="7"/>
      <c r="X16" s="7"/>
      <c r="Y16" s="14"/>
      <c r="Z16" s="7"/>
      <c r="AA16" s="7"/>
      <c r="AB16" s="7"/>
      <c r="AC16" s="7"/>
      <c r="AD16" s="7"/>
      <c r="AE16" s="7"/>
      <c r="AF16" s="7"/>
      <c r="AG16" s="7"/>
      <c r="AH16" s="7"/>
      <c r="AI16" s="7"/>
      <c r="AJ16" s="7"/>
      <c r="AK16" s="7"/>
      <c r="AL16" s="7"/>
    </row>
    <row r="17" spans="2:38" ht="18" customHeight="1" thickBot="1" x14ac:dyDescent="0.3">
      <c r="B17" s="130"/>
      <c r="C17" s="131"/>
      <c r="D17" s="17" t="s">
        <v>9</v>
      </c>
      <c r="E17" s="134" t="s">
        <v>42</v>
      </c>
      <c r="F17" s="134"/>
      <c r="G17" s="134"/>
      <c r="H17" s="134"/>
      <c r="I17" s="3"/>
      <c r="J17" s="13"/>
      <c r="K17" s="13"/>
      <c r="L17" s="13"/>
      <c r="M17" s="13"/>
      <c r="N17" s="113"/>
      <c r="O17" s="111"/>
      <c r="P17" s="111"/>
      <c r="Q17" s="111"/>
      <c r="R17" s="111"/>
      <c r="S17" s="111"/>
      <c r="T17" s="111"/>
      <c r="U17" s="111"/>
      <c r="V17" s="112"/>
      <c r="W17" s="7"/>
      <c r="X17" s="7"/>
      <c r="Y17" s="14"/>
      <c r="Z17" s="7"/>
      <c r="AA17" s="7"/>
      <c r="AB17" s="7"/>
      <c r="AC17" s="7"/>
      <c r="AD17" s="7"/>
      <c r="AE17" s="7"/>
      <c r="AF17" s="7"/>
      <c r="AG17" s="7"/>
      <c r="AH17" s="7"/>
      <c r="AI17" s="7"/>
      <c r="AJ17" s="7"/>
      <c r="AK17" s="7"/>
      <c r="AL17" s="7"/>
    </row>
    <row r="18" spans="2:38" ht="18" customHeight="1" x14ac:dyDescent="0.25">
      <c r="B18" s="135" t="s">
        <v>26</v>
      </c>
      <c r="C18" s="135" t="s">
        <v>2</v>
      </c>
      <c r="D18" s="18" t="s">
        <v>10</v>
      </c>
      <c r="E18" s="138" t="s">
        <v>29</v>
      </c>
      <c r="F18" s="139"/>
      <c r="G18" s="139"/>
      <c r="H18" s="140"/>
      <c r="I18" s="4"/>
      <c r="J18" s="19"/>
      <c r="K18" s="19"/>
      <c r="L18" s="19"/>
      <c r="M18" s="19"/>
      <c r="N18" s="113"/>
      <c r="O18" s="111"/>
      <c r="P18" s="111"/>
      <c r="Q18" s="111"/>
      <c r="R18" s="111"/>
      <c r="S18" s="111"/>
      <c r="T18" s="111"/>
      <c r="U18" s="111"/>
      <c r="V18" s="112"/>
      <c r="W18" s="7"/>
      <c r="X18" s="14"/>
      <c r="Y18" s="16" t="e">
        <f>((I18*1000*SIN(E56)/I15)+(IF(I22=0,0,(I15*I21*1000*SIN(H56)/(I22^2)))))*((I14^2)/(100*(3^(1/2))*I16*1000))</f>
        <v>#DIV/0!</v>
      </c>
      <c r="Z18" s="7"/>
      <c r="AA18" s="7"/>
      <c r="AB18" s="7"/>
      <c r="AC18" s="7"/>
      <c r="AD18" s="7"/>
      <c r="AE18" s="7"/>
      <c r="AF18" s="7"/>
      <c r="AG18" s="7"/>
      <c r="AH18" s="7"/>
      <c r="AI18" s="7"/>
      <c r="AJ18" s="7"/>
      <c r="AK18" s="7"/>
      <c r="AL18" s="7"/>
    </row>
    <row r="19" spans="2:38" ht="18" customHeight="1" x14ac:dyDescent="0.25">
      <c r="B19" s="136"/>
      <c r="C19" s="136"/>
      <c r="D19" s="20" t="s">
        <v>11</v>
      </c>
      <c r="E19" s="141" t="s">
        <v>30</v>
      </c>
      <c r="F19" s="142"/>
      <c r="G19" s="142"/>
      <c r="H19" s="143"/>
      <c r="I19" s="2"/>
      <c r="J19" s="19"/>
      <c r="K19" s="19"/>
      <c r="L19" s="19"/>
      <c r="M19" s="19"/>
      <c r="N19" s="113"/>
      <c r="O19" s="111"/>
      <c r="P19" s="111"/>
      <c r="Q19" s="111"/>
      <c r="R19" s="111"/>
      <c r="S19" s="111"/>
      <c r="T19" s="111"/>
      <c r="U19" s="111"/>
      <c r="V19" s="112"/>
      <c r="W19" s="7"/>
      <c r="X19" s="7"/>
      <c r="Y19" s="14"/>
      <c r="Z19" s="7"/>
      <c r="AA19" s="7"/>
      <c r="AB19" s="7"/>
      <c r="AC19" s="7"/>
      <c r="AD19" s="7"/>
      <c r="AE19" s="7"/>
      <c r="AF19" s="7"/>
      <c r="AG19" s="7"/>
      <c r="AH19" s="7"/>
      <c r="AI19" s="7"/>
      <c r="AJ19" s="7"/>
      <c r="AK19" s="7"/>
      <c r="AL19" s="7"/>
    </row>
    <row r="20" spans="2:38" ht="18" customHeight="1" thickBot="1" x14ac:dyDescent="0.3">
      <c r="B20" s="136"/>
      <c r="C20" s="136"/>
      <c r="D20" s="21" t="s">
        <v>12</v>
      </c>
      <c r="E20" s="144" t="s">
        <v>31</v>
      </c>
      <c r="F20" s="145"/>
      <c r="G20" s="145"/>
      <c r="H20" s="146"/>
      <c r="I20" s="5"/>
      <c r="J20" s="19"/>
      <c r="K20" s="19"/>
      <c r="L20" s="19"/>
      <c r="M20" s="19"/>
      <c r="N20" s="113"/>
      <c r="O20" s="111"/>
      <c r="P20" s="111"/>
      <c r="Q20" s="111"/>
      <c r="R20" s="111"/>
      <c r="S20" s="111"/>
      <c r="T20" s="111"/>
      <c r="U20" s="111"/>
      <c r="V20" s="112"/>
      <c r="W20" s="7"/>
      <c r="X20" s="14"/>
      <c r="Y20" s="16"/>
      <c r="Z20" s="7"/>
      <c r="AA20" s="7"/>
      <c r="AB20" s="7"/>
      <c r="AC20" s="7"/>
      <c r="AD20" s="7"/>
      <c r="AE20" s="7"/>
      <c r="AF20" s="7"/>
      <c r="AG20" s="7"/>
      <c r="AH20" s="7"/>
      <c r="AI20" s="7"/>
      <c r="AJ20" s="7"/>
      <c r="AK20" s="7"/>
      <c r="AL20" s="7"/>
    </row>
    <row r="21" spans="2:38" ht="18" customHeight="1" x14ac:dyDescent="0.25">
      <c r="B21" s="136"/>
      <c r="C21" s="136"/>
      <c r="D21" s="22" t="s">
        <v>13</v>
      </c>
      <c r="E21" s="147" t="s">
        <v>32</v>
      </c>
      <c r="F21" s="148"/>
      <c r="G21" s="148"/>
      <c r="H21" s="149"/>
      <c r="I21" s="1"/>
      <c r="J21" s="19"/>
      <c r="K21" s="19"/>
      <c r="L21" s="19"/>
      <c r="M21" s="19"/>
      <c r="N21" s="113"/>
      <c r="O21" s="111"/>
      <c r="P21" s="111"/>
      <c r="Q21" s="111"/>
      <c r="R21" s="111"/>
      <c r="S21" s="111"/>
      <c r="T21" s="111"/>
      <c r="U21" s="111"/>
      <c r="V21" s="112"/>
      <c r="W21" s="7"/>
      <c r="X21" s="14"/>
      <c r="Y21" s="16" t="e">
        <f>((I18*1000*COS(E56)/I15)+(IF(I22=0,0,(I15*I21*1000*COS(H56)/(I22^2)))))*((I14^2)/(100*(3^(1/2))*I16*1000))</f>
        <v>#DIV/0!</v>
      </c>
      <c r="Z21" s="7"/>
      <c r="AA21" s="7"/>
      <c r="AB21" s="7"/>
      <c r="AC21" s="7"/>
      <c r="AD21" s="7"/>
      <c r="AE21" s="7"/>
      <c r="AF21" s="7"/>
      <c r="AG21" s="7"/>
      <c r="AH21" s="7"/>
      <c r="AI21" s="7"/>
      <c r="AJ21" s="7"/>
      <c r="AK21" s="7"/>
      <c r="AL21" s="7"/>
    </row>
    <row r="22" spans="2:38" ht="18" customHeight="1" x14ac:dyDescent="0.25">
      <c r="B22" s="136"/>
      <c r="C22" s="136"/>
      <c r="D22" s="23" t="s">
        <v>14</v>
      </c>
      <c r="E22" s="150" t="s">
        <v>33</v>
      </c>
      <c r="F22" s="151"/>
      <c r="G22" s="151"/>
      <c r="H22" s="152"/>
      <c r="I22" s="2"/>
      <c r="J22" s="19"/>
      <c r="K22" s="19"/>
      <c r="L22" s="19"/>
      <c r="M22" s="19"/>
      <c r="N22" s="113"/>
      <c r="O22" s="111"/>
      <c r="P22" s="111"/>
      <c r="Q22" s="111"/>
      <c r="R22" s="111"/>
      <c r="S22" s="111"/>
      <c r="T22" s="111"/>
      <c r="U22" s="111"/>
      <c r="V22" s="112"/>
      <c r="W22" s="7"/>
      <c r="X22" s="7"/>
      <c r="Y22" s="7"/>
      <c r="Z22" s="7"/>
      <c r="AA22" s="7"/>
      <c r="AB22" s="7"/>
      <c r="AC22" s="7"/>
      <c r="AD22" s="7"/>
      <c r="AE22" s="7"/>
      <c r="AF22" s="7"/>
      <c r="AG22" s="7"/>
      <c r="AH22" s="7"/>
      <c r="AI22" s="7"/>
      <c r="AJ22" s="7"/>
      <c r="AK22" s="7"/>
      <c r="AL22" s="7"/>
    </row>
    <row r="23" spans="2:38" ht="18" customHeight="1" thickBot="1" x14ac:dyDescent="0.3">
      <c r="B23" s="136"/>
      <c r="C23" s="137"/>
      <c r="D23" s="24" t="s">
        <v>15</v>
      </c>
      <c r="E23" s="120" t="s">
        <v>34</v>
      </c>
      <c r="F23" s="121"/>
      <c r="G23" s="121"/>
      <c r="H23" s="122"/>
      <c r="I23" s="3"/>
      <c r="J23" s="19"/>
      <c r="K23" s="19"/>
      <c r="L23" s="19"/>
      <c r="M23" s="19"/>
      <c r="N23" s="113"/>
      <c r="O23" s="111"/>
      <c r="P23" s="111"/>
      <c r="Q23" s="111"/>
      <c r="R23" s="111"/>
      <c r="S23" s="111"/>
      <c r="T23" s="111"/>
      <c r="U23" s="111"/>
      <c r="V23" s="112"/>
      <c r="W23" s="7"/>
      <c r="X23" s="14"/>
      <c r="Y23" s="14"/>
      <c r="Z23" s="7"/>
      <c r="AA23" s="7"/>
      <c r="AB23" s="7"/>
      <c r="AC23" s="7"/>
      <c r="AD23" s="7"/>
      <c r="AE23" s="7"/>
      <c r="AF23" s="7"/>
      <c r="AG23" s="7"/>
      <c r="AH23" s="7"/>
      <c r="AI23" s="7"/>
      <c r="AJ23" s="7"/>
      <c r="AK23" s="7"/>
      <c r="AL23" s="7"/>
    </row>
    <row r="24" spans="2:38" ht="18" customHeight="1" x14ac:dyDescent="0.25">
      <c r="B24" s="136"/>
      <c r="C24" s="135" t="s">
        <v>4</v>
      </c>
      <c r="D24" s="18" t="s">
        <v>16</v>
      </c>
      <c r="E24" s="138" t="s">
        <v>35</v>
      </c>
      <c r="F24" s="139"/>
      <c r="G24" s="139"/>
      <c r="H24" s="140"/>
      <c r="I24" s="1"/>
      <c r="J24" s="19"/>
      <c r="K24" s="19"/>
      <c r="L24" s="19"/>
      <c r="M24" s="19"/>
      <c r="N24" s="113"/>
      <c r="O24" s="111"/>
      <c r="P24" s="111"/>
      <c r="Q24" s="111"/>
      <c r="R24" s="111"/>
      <c r="S24" s="111"/>
      <c r="T24" s="111"/>
      <c r="U24" s="111"/>
      <c r="V24" s="112"/>
      <c r="W24" s="7"/>
      <c r="X24" s="14"/>
      <c r="Y24" s="16">
        <f>I17/(3^(1/2))</f>
        <v>0</v>
      </c>
      <c r="Z24" s="7"/>
      <c r="AA24" s="7"/>
      <c r="AB24" s="7"/>
      <c r="AC24" s="7"/>
      <c r="AD24" s="7"/>
      <c r="AE24" s="7"/>
      <c r="AF24" s="7"/>
      <c r="AG24" s="7"/>
      <c r="AH24" s="7"/>
      <c r="AI24" s="7"/>
      <c r="AJ24" s="7"/>
      <c r="AK24" s="7"/>
      <c r="AL24" s="7"/>
    </row>
    <row r="25" spans="2:38" ht="18" customHeight="1" thickBot="1" x14ac:dyDescent="0.3">
      <c r="B25" s="136"/>
      <c r="C25" s="136"/>
      <c r="D25" s="20" t="s">
        <v>17</v>
      </c>
      <c r="E25" s="141" t="s">
        <v>38</v>
      </c>
      <c r="F25" s="142"/>
      <c r="G25" s="142"/>
      <c r="H25" s="143"/>
      <c r="I25" s="2"/>
      <c r="J25" s="19"/>
      <c r="K25" s="19"/>
      <c r="L25" s="19"/>
      <c r="M25" s="19"/>
      <c r="N25" s="114"/>
      <c r="O25" s="115"/>
      <c r="P25" s="115"/>
      <c r="Q25" s="115"/>
      <c r="R25" s="115"/>
      <c r="S25" s="115"/>
      <c r="T25" s="115"/>
      <c r="U25" s="115"/>
      <c r="V25" s="116"/>
      <c r="W25" s="7"/>
      <c r="X25" s="14"/>
      <c r="Y25" s="16"/>
      <c r="Z25" s="7"/>
      <c r="AA25" s="7"/>
      <c r="AB25" s="7"/>
      <c r="AC25" s="7"/>
      <c r="AD25" s="7"/>
      <c r="AE25" s="7"/>
      <c r="AF25" s="7"/>
      <c r="AG25" s="7"/>
      <c r="AH25" s="7"/>
      <c r="AI25" s="7"/>
      <c r="AJ25" s="7"/>
      <c r="AK25" s="7"/>
      <c r="AL25" s="7"/>
    </row>
    <row r="26" spans="2:38" ht="18" customHeight="1" thickBot="1" x14ac:dyDescent="0.3">
      <c r="B26" s="136"/>
      <c r="C26" s="136"/>
      <c r="D26" s="21" t="s">
        <v>18</v>
      </c>
      <c r="E26" s="144" t="s">
        <v>36</v>
      </c>
      <c r="F26" s="145"/>
      <c r="G26" s="145"/>
      <c r="H26" s="146"/>
      <c r="I26" s="3"/>
      <c r="J26" s="19"/>
      <c r="K26" s="19"/>
      <c r="L26" s="19"/>
      <c r="M26" s="19"/>
      <c r="N26" s="19"/>
      <c r="O26" s="19"/>
      <c r="P26" s="19"/>
      <c r="Q26" s="19"/>
      <c r="R26" s="19"/>
      <c r="S26" s="19"/>
      <c r="T26" s="19"/>
      <c r="U26" s="19"/>
      <c r="V26" s="19"/>
      <c r="W26" s="7"/>
      <c r="X26" s="14"/>
      <c r="Y26" s="16"/>
      <c r="Z26" s="7"/>
      <c r="AA26" s="7"/>
      <c r="AB26" s="7"/>
      <c r="AC26" s="7"/>
      <c r="AD26" s="7"/>
      <c r="AE26" s="7"/>
      <c r="AF26" s="7"/>
      <c r="AG26" s="7"/>
      <c r="AH26" s="7"/>
      <c r="AI26" s="7"/>
      <c r="AJ26" s="7"/>
      <c r="AK26" s="7"/>
      <c r="AL26" s="7"/>
    </row>
    <row r="27" spans="2:38" ht="18" customHeight="1" thickBot="1" x14ac:dyDescent="0.3">
      <c r="B27" s="136"/>
      <c r="C27" s="136"/>
      <c r="D27" s="22" t="s">
        <v>19</v>
      </c>
      <c r="E27" s="147" t="s">
        <v>37</v>
      </c>
      <c r="F27" s="148"/>
      <c r="G27" s="148"/>
      <c r="H27" s="149"/>
      <c r="I27" s="4"/>
      <c r="J27" s="19"/>
      <c r="K27" s="19"/>
      <c r="L27" s="19"/>
      <c r="M27" s="19"/>
      <c r="N27" s="162" t="s">
        <v>3</v>
      </c>
      <c r="O27" s="163"/>
      <c r="P27" s="163"/>
      <c r="Q27" s="163"/>
      <c r="R27" s="163"/>
      <c r="S27" s="163"/>
      <c r="T27" s="163"/>
      <c r="U27" s="163"/>
      <c r="V27" s="164"/>
      <c r="W27" s="7"/>
      <c r="X27" s="7"/>
      <c r="Y27" s="7"/>
      <c r="Z27" s="7"/>
      <c r="AA27" s="7"/>
      <c r="AB27" s="7"/>
      <c r="AC27" s="7"/>
      <c r="AD27" s="7"/>
      <c r="AE27" s="7"/>
      <c r="AF27" s="7"/>
      <c r="AG27" s="7"/>
      <c r="AH27" s="7"/>
      <c r="AI27" s="7"/>
      <c r="AJ27" s="7"/>
      <c r="AK27" s="7"/>
      <c r="AL27" s="7"/>
    </row>
    <row r="28" spans="2:38" ht="18" customHeight="1" x14ac:dyDescent="0.25">
      <c r="B28" s="136"/>
      <c r="C28" s="136"/>
      <c r="D28" s="23" t="s">
        <v>20</v>
      </c>
      <c r="E28" s="150" t="s">
        <v>39</v>
      </c>
      <c r="F28" s="151"/>
      <c r="G28" s="151"/>
      <c r="H28" s="152"/>
      <c r="I28" s="2"/>
      <c r="J28" s="19"/>
      <c r="K28" s="19"/>
      <c r="L28" s="19"/>
      <c r="M28" s="19"/>
      <c r="N28" s="165" t="s">
        <v>50</v>
      </c>
      <c r="O28" s="166"/>
      <c r="P28" s="166"/>
      <c r="Q28" s="166"/>
      <c r="R28" s="166"/>
      <c r="S28" s="166"/>
      <c r="T28" s="166"/>
      <c r="U28" s="166"/>
      <c r="V28" s="167"/>
      <c r="W28" s="7"/>
      <c r="X28" s="14"/>
      <c r="Y28" s="16" t="e">
        <f>((I24*1000*SIN(E60)/((3^(1/2))*I17))+(IF(I28=0,0,(I17*I27*1000*SIN(H60)/((3^(1/2))*(I28^2)))))+(IF(I30=0,0,(I17*I31*SIN(E64)/I30)))+(I18*1000*SIN(E56)/((3^(1/2))*I17))+(IF(I22=0,0,(I17*I21*1000*SIN(H56)/((3^(1/2))*(I22^2))))))*((I14^2)/(100*I16*1000))</f>
        <v>#DIV/0!</v>
      </c>
      <c r="Z28" s="7"/>
      <c r="AA28" s="7"/>
      <c r="AB28" s="7"/>
      <c r="AC28" s="7"/>
      <c r="AD28" s="7"/>
      <c r="AE28" s="7"/>
      <c r="AF28" s="7"/>
      <c r="AG28" s="7"/>
      <c r="AH28" s="7"/>
      <c r="AI28" s="7"/>
      <c r="AJ28" s="7"/>
      <c r="AK28" s="7"/>
      <c r="AL28" s="7"/>
    </row>
    <row r="29" spans="2:38" ht="18" customHeight="1" thickBot="1" x14ac:dyDescent="0.3">
      <c r="B29" s="136"/>
      <c r="C29" s="136"/>
      <c r="D29" s="24" t="s">
        <v>21</v>
      </c>
      <c r="E29" s="120" t="s">
        <v>40</v>
      </c>
      <c r="F29" s="121"/>
      <c r="G29" s="121"/>
      <c r="H29" s="122"/>
      <c r="I29" s="5"/>
      <c r="J29" s="19"/>
      <c r="K29" s="19"/>
      <c r="L29" s="19"/>
      <c r="M29" s="19"/>
      <c r="N29" s="168"/>
      <c r="O29" s="169"/>
      <c r="P29" s="169"/>
      <c r="Q29" s="169"/>
      <c r="R29" s="169"/>
      <c r="S29" s="169"/>
      <c r="T29" s="169"/>
      <c r="U29" s="169"/>
      <c r="V29" s="170"/>
      <c r="W29" s="7"/>
      <c r="X29" s="14"/>
      <c r="Y29" s="16"/>
      <c r="Z29" s="7"/>
      <c r="AA29" s="7"/>
      <c r="AB29" s="7"/>
      <c r="AC29" s="7"/>
      <c r="AD29" s="7"/>
      <c r="AE29" s="7"/>
      <c r="AF29" s="7"/>
      <c r="AG29" s="7"/>
      <c r="AH29" s="7"/>
      <c r="AI29" s="7"/>
      <c r="AJ29" s="7"/>
      <c r="AK29" s="7"/>
      <c r="AL29" s="7"/>
    </row>
    <row r="30" spans="2:38" ht="18" customHeight="1" x14ac:dyDescent="0.25">
      <c r="B30" s="136"/>
      <c r="C30" s="136"/>
      <c r="D30" s="25" t="s">
        <v>22</v>
      </c>
      <c r="E30" s="153" t="s">
        <v>43</v>
      </c>
      <c r="F30" s="154"/>
      <c r="G30" s="154"/>
      <c r="H30" s="155"/>
      <c r="I30" s="1"/>
      <c r="J30" s="19"/>
      <c r="K30" s="19"/>
      <c r="L30" s="19"/>
      <c r="M30" s="19"/>
      <c r="N30" s="174" t="s">
        <v>51</v>
      </c>
      <c r="O30" s="175"/>
      <c r="P30" s="175"/>
      <c r="Q30" s="175"/>
      <c r="R30" s="175"/>
      <c r="S30" s="175"/>
      <c r="T30" s="175"/>
      <c r="U30" s="175"/>
      <c r="V30" s="176"/>
      <c r="W30" s="7"/>
      <c r="X30" s="7"/>
      <c r="Y30" s="26"/>
      <c r="Z30" s="7"/>
      <c r="AA30" s="7"/>
      <c r="AB30" s="7"/>
      <c r="AC30" s="7"/>
      <c r="AD30" s="7"/>
      <c r="AE30" s="7"/>
      <c r="AF30" s="7"/>
      <c r="AG30" s="7"/>
      <c r="AH30" s="7"/>
      <c r="AI30" s="7"/>
      <c r="AJ30" s="7"/>
      <c r="AK30" s="7"/>
      <c r="AL30" s="7"/>
    </row>
    <row r="31" spans="2:38" ht="18" customHeight="1" thickBot="1" x14ac:dyDescent="0.3">
      <c r="B31" s="136"/>
      <c r="C31" s="136"/>
      <c r="D31" s="27" t="s">
        <v>23</v>
      </c>
      <c r="E31" s="156" t="s">
        <v>44</v>
      </c>
      <c r="F31" s="157"/>
      <c r="G31" s="157"/>
      <c r="H31" s="158"/>
      <c r="I31" s="2"/>
      <c r="J31" s="19"/>
      <c r="K31" s="19"/>
      <c r="L31" s="19"/>
      <c r="M31" s="19"/>
      <c r="N31" s="177"/>
      <c r="O31" s="178"/>
      <c r="P31" s="178"/>
      <c r="Q31" s="178"/>
      <c r="R31" s="178"/>
      <c r="S31" s="178"/>
      <c r="T31" s="178"/>
      <c r="U31" s="178"/>
      <c r="V31" s="179"/>
      <c r="W31" s="7"/>
      <c r="X31" s="7"/>
      <c r="Y31" s="26"/>
      <c r="Z31" s="7"/>
      <c r="AA31" s="7"/>
      <c r="AB31" s="7"/>
      <c r="AC31" s="7"/>
      <c r="AD31" s="7"/>
      <c r="AE31" s="7"/>
      <c r="AF31" s="7"/>
      <c r="AG31" s="7"/>
      <c r="AH31" s="7"/>
      <c r="AI31" s="7"/>
      <c r="AJ31" s="7"/>
      <c r="AK31" s="7"/>
      <c r="AL31" s="7"/>
    </row>
    <row r="32" spans="2:38" ht="18" customHeight="1" thickBot="1" x14ac:dyDescent="0.3">
      <c r="B32" s="137"/>
      <c r="C32" s="137"/>
      <c r="D32" s="28" t="s">
        <v>24</v>
      </c>
      <c r="E32" s="159" t="s">
        <v>45</v>
      </c>
      <c r="F32" s="160"/>
      <c r="G32" s="160"/>
      <c r="H32" s="161"/>
      <c r="I32" s="3"/>
      <c r="J32" s="19"/>
      <c r="K32" s="19"/>
      <c r="L32" s="19"/>
      <c r="M32" s="19"/>
      <c r="N32" s="29"/>
      <c r="O32" s="29"/>
      <c r="P32" s="29"/>
      <c r="Q32" s="29"/>
      <c r="R32" s="29"/>
      <c r="S32" s="29"/>
      <c r="T32" s="29"/>
      <c r="U32" s="29"/>
      <c r="V32" s="19"/>
      <c r="W32" s="7"/>
      <c r="X32" s="14"/>
      <c r="Y32" s="16" t="e">
        <f>((I24*1000*COS(E60)/((3^(1/2))*I17))+(IF(I28=0,0,(I17*I27*1000*COS(H60)/((3^(1/2))*(I28^2)))))+(IF(I30=0,0,(I17*I31*COS(E64)/I30)))+(I18*1000*COS(E56)/((3^(1/2))*I17))+(IF(I22=0,0,(I17*I21*1000*COS(H56)/((3^(1/2))*(I22^2))))))*((I14^2)/(100*I16*1000))</f>
        <v>#DIV/0!</v>
      </c>
      <c r="Z32" s="7"/>
      <c r="AA32" s="7"/>
      <c r="AB32" s="7"/>
      <c r="AC32" s="7"/>
      <c r="AD32" s="7"/>
      <c r="AE32" s="7"/>
      <c r="AF32" s="7"/>
      <c r="AG32" s="7"/>
      <c r="AH32" s="7"/>
      <c r="AI32" s="7"/>
      <c r="AJ32" s="7"/>
      <c r="AK32" s="7"/>
      <c r="AL32" s="7"/>
    </row>
    <row r="33" spans="1:38" ht="18" hidden="1" customHeight="1" x14ac:dyDescent="0.25">
      <c r="B33" s="30"/>
      <c r="C33" s="30"/>
      <c r="E33" s="31"/>
      <c r="F33" s="32"/>
      <c r="G33" s="31"/>
      <c r="H33" s="31"/>
      <c r="I33" s="33"/>
      <c r="N33" s="29"/>
      <c r="O33" s="29"/>
      <c r="P33" s="29"/>
      <c r="Q33" s="29"/>
      <c r="R33" s="29"/>
      <c r="S33" s="29"/>
      <c r="T33" s="29"/>
      <c r="U33" s="29"/>
      <c r="W33" s="7"/>
      <c r="X33" s="7"/>
      <c r="Y33" s="7"/>
      <c r="Z33" s="7"/>
      <c r="AA33" s="7"/>
      <c r="AB33" s="7"/>
      <c r="AC33" s="7"/>
      <c r="AD33" s="7"/>
      <c r="AE33" s="7"/>
      <c r="AF33" s="7"/>
      <c r="AG33" s="7"/>
      <c r="AH33" s="7"/>
      <c r="AI33" s="7"/>
      <c r="AJ33" s="7"/>
      <c r="AK33" s="7"/>
      <c r="AL33" s="7"/>
    </row>
    <row r="34" spans="1:38" ht="18" hidden="1" customHeight="1" x14ac:dyDescent="0.25">
      <c r="B34" s="30"/>
      <c r="C34" s="30"/>
      <c r="E34" s="31"/>
      <c r="F34" s="32"/>
      <c r="G34" s="31"/>
      <c r="H34" s="31"/>
      <c r="I34" s="33"/>
      <c r="N34" s="29"/>
      <c r="O34" s="29"/>
      <c r="P34" s="29"/>
      <c r="Q34" s="29"/>
      <c r="R34" s="29"/>
      <c r="S34" s="29"/>
      <c r="T34" s="29"/>
      <c r="U34" s="29"/>
      <c r="W34" s="7"/>
      <c r="X34" s="7"/>
      <c r="Y34" s="7"/>
      <c r="Z34" s="7"/>
      <c r="AA34" s="7"/>
      <c r="AB34" s="7"/>
      <c r="AC34" s="7"/>
      <c r="AD34" s="7"/>
      <c r="AE34" s="7"/>
      <c r="AF34" s="7"/>
      <c r="AG34" s="7"/>
      <c r="AH34" s="7"/>
      <c r="AI34" s="7"/>
      <c r="AJ34" s="7"/>
      <c r="AK34" s="7"/>
      <c r="AL34" s="7"/>
    </row>
    <row r="35" spans="1:38" ht="18" hidden="1" customHeight="1" x14ac:dyDescent="0.25">
      <c r="B35" s="30"/>
      <c r="C35" s="30"/>
      <c r="E35" s="31"/>
      <c r="F35" s="32"/>
      <c r="G35" s="31"/>
      <c r="H35" s="31"/>
      <c r="I35" s="33"/>
      <c r="N35" s="29"/>
      <c r="O35" s="29"/>
      <c r="P35" s="29"/>
      <c r="Q35" s="29"/>
      <c r="R35" s="29"/>
      <c r="S35" s="29"/>
      <c r="T35" s="29"/>
      <c r="U35" s="29"/>
      <c r="W35" s="7"/>
      <c r="X35" s="7"/>
      <c r="Y35" s="7"/>
      <c r="Z35" s="7"/>
      <c r="AA35" s="7"/>
      <c r="AB35" s="7"/>
      <c r="AC35" s="7"/>
      <c r="AD35" s="7"/>
      <c r="AE35" s="7"/>
      <c r="AF35" s="7"/>
      <c r="AG35" s="7"/>
      <c r="AH35" s="7"/>
      <c r="AI35" s="7"/>
      <c r="AJ35" s="7"/>
      <c r="AK35" s="7"/>
      <c r="AL35" s="7"/>
    </row>
    <row r="36" spans="1:38" ht="18" hidden="1" customHeight="1" x14ac:dyDescent="0.25">
      <c r="B36" s="30"/>
      <c r="C36" s="30"/>
      <c r="E36" s="31"/>
      <c r="F36" s="32"/>
      <c r="G36" s="31"/>
      <c r="H36" s="31"/>
      <c r="I36" s="33"/>
      <c r="N36" s="29"/>
      <c r="O36" s="29"/>
      <c r="P36" s="29"/>
      <c r="Q36" s="29"/>
      <c r="R36" s="29"/>
      <c r="S36" s="29"/>
      <c r="T36" s="29"/>
      <c r="U36" s="29"/>
      <c r="W36" s="7"/>
      <c r="X36" s="7"/>
      <c r="Y36" s="7"/>
      <c r="Z36" s="7"/>
      <c r="AA36" s="7"/>
      <c r="AB36" s="7"/>
      <c r="AC36" s="7"/>
      <c r="AD36" s="7"/>
      <c r="AE36" s="7"/>
      <c r="AF36" s="7"/>
      <c r="AG36" s="7"/>
      <c r="AH36" s="7"/>
      <c r="AI36" s="7"/>
      <c r="AJ36" s="7"/>
      <c r="AK36" s="7"/>
      <c r="AL36" s="7"/>
    </row>
    <row r="37" spans="1:38" ht="18" customHeight="1" thickBot="1" x14ac:dyDescent="0.3">
      <c r="B37" s="30"/>
      <c r="C37" s="30"/>
      <c r="E37" s="31"/>
      <c r="F37" s="32"/>
      <c r="G37" s="31"/>
      <c r="H37" s="31"/>
      <c r="I37" s="33"/>
      <c r="N37" s="29"/>
      <c r="O37" s="29"/>
      <c r="P37" s="29"/>
      <c r="Q37" s="29"/>
      <c r="R37" s="29"/>
      <c r="S37" s="29"/>
      <c r="T37" s="29"/>
      <c r="U37" s="29"/>
      <c r="W37" s="7"/>
      <c r="X37" s="7"/>
      <c r="Y37" s="7"/>
      <c r="Z37" s="7"/>
      <c r="AA37" s="7"/>
      <c r="AB37" s="7"/>
      <c r="AC37" s="7"/>
      <c r="AD37" s="7"/>
      <c r="AE37" s="7"/>
      <c r="AF37" s="7"/>
      <c r="AG37" s="7"/>
      <c r="AH37" s="7"/>
      <c r="AI37" s="7"/>
      <c r="AJ37" s="7"/>
      <c r="AK37" s="7"/>
      <c r="AL37" s="7"/>
    </row>
    <row r="38" spans="1:38" ht="18" hidden="1" customHeight="1" x14ac:dyDescent="0.25">
      <c r="B38" s="30"/>
      <c r="C38" s="30"/>
      <c r="E38" s="31"/>
      <c r="F38" s="32"/>
      <c r="G38" s="31"/>
      <c r="H38" s="31"/>
      <c r="I38" s="33"/>
      <c r="N38" s="29"/>
      <c r="O38" s="29"/>
      <c r="P38" s="29"/>
      <c r="Q38" s="29"/>
      <c r="R38" s="29"/>
      <c r="S38" s="29"/>
      <c r="T38" s="29"/>
      <c r="U38" s="29"/>
      <c r="W38" s="7"/>
      <c r="X38" s="7"/>
      <c r="Y38" s="7"/>
      <c r="Z38" s="7"/>
      <c r="AA38" s="7"/>
      <c r="AB38" s="7"/>
      <c r="AC38" s="7"/>
      <c r="AD38" s="7"/>
      <c r="AE38" s="7"/>
      <c r="AF38" s="7"/>
      <c r="AG38" s="7"/>
      <c r="AH38" s="7"/>
      <c r="AI38" s="7"/>
      <c r="AJ38" s="7"/>
      <c r="AK38" s="7"/>
      <c r="AL38" s="7"/>
    </row>
    <row r="39" spans="1:38" ht="18" hidden="1" customHeight="1" thickBot="1" x14ac:dyDescent="0.3">
      <c r="B39" s="30"/>
      <c r="C39" s="30"/>
      <c r="E39" s="31"/>
      <c r="F39" s="32"/>
      <c r="G39" s="31"/>
      <c r="H39" s="31"/>
      <c r="I39" s="33"/>
      <c r="N39" s="29"/>
      <c r="O39" s="29"/>
      <c r="P39" s="29"/>
      <c r="Q39" s="29"/>
      <c r="R39" s="29"/>
      <c r="S39" s="29"/>
      <c r="T39" s="29"/>
      <c r="U39" s="29"/>
      <c r="W39" s="7"/>
      <c r="X39" s="7"/>
      <c r="Y39" s="7"/>
      <c r="Z39" s="7"/>
      <c r="AA39" s="7"/>
      <c r="AB39" s="7"/>
      <c r="AC39" s="7"/>
      <c r="AD39" s="7"/>
      <c r="AE39" s="7"/>
      <c r="AF39" s="7"/>
      <c r="AG39" s="7"/>
      <c r="AH39" s="7"/>
      <c r="AI39" s="7"/>
      <c r="AJ39" s="7"/>
      <c r="AK39" s="7"/>
      <c r="AL39" s="7"/>
    </row>
    <row r="40" spans="1:38" ht="18" customHeight="1" thickBot="1" x14ac:dyDescent="0.3">
      <c r="B40" s="30"/>
      <c r="C40" s="30"/>
      <c r="D40" s="34"/>
      <c r="E40" s="172" t="s">
        <v>46</v>
      </c>
      <c r="F40" s="173"/>
      <c r="G40" s="173"/>
      <c r="H40" s="35" t="s">
        <v>5</v>
      </c>
      <c r="I40" s="36" t="e">
        <f>(-H46+((H46^2)-4*H45*H47)^(1/2))/(2*H45)</f>
        <v>#DIV/0!</v>
      </c>
      <c r="L40" s="37"/>
      <c r="N40" s="29"/>
      <c r="O40" s="29"/>
      <c r="P40" s="29"/>
      <c r="Q40" s="29"/>
      <c r="R40" s="29"/>
      <c r="S40" s="29"/>
      <c r="T40" s="29"/>
      <c r="U40" s="29"/>
      <c r="V40" s="29"/>
    </row>
    <row r="41" spans="1:38" ht="18" customHeight="1" x14ac:dyDescent="0.25">
      <c r="B41" s="30"/>
      <c r="C41" s="30"/>
      <c r="E41" s="31"/>
      <c r="F41" s="32"/>
      <c r="G41" s="31"/>
      <c r="H41" s="31"/>
      <c r="I41" s="33"/>
      <c r="W41" s="7"/>
      <c r="X41" s="7"/>
      <c r="Y41" s="7"/>
      <c r="Z41" s="7"/>
      <c r="AA41" s="7"/>
      <c r="AB41" s="7"/>
      <c r="AC41" s="7"/>
      <c r="AD41" s="7"/>
      <c r="AE41" s="7"/>
      <c r="AF41" s="7"/>
      <c r="AG41" s="7"/>
      <c r="AH41" s="7"/>
      <c r="AI41" s="7"/>
      <c r="AJ41" s="7"/>
      <c r="AK41" s="7"/>
      <c r="AL41" s="7"/>
    </row>
    <row r="42" spans="1:38" ht="18" customHeight="1" x14ac:dyDescent="0.25">
      <c r="A42" s="7"/>
      <c r="B42" s="38"/>
      <c r="C42" s="38"/>
      <c r="D42" s="7"/>
      <c r="E42" s="39"/>
      <c r="F42" s="40"/>
      <c r="G42" s="39"/>
      <c r="H42" s="39"/>
      <c r="I42" s="41"/>
      <c r="J42" s="7"/>
      <c r="K42" s="7"/>
      <c r="L42" s="26"/>
      <c r="M42" s="7"/>
      <c r="N42" s="7"/>
      <c r="O42" s="7"/>
      <c r="P42" s="7"/>
      <c r="Q42" s="7"/>
      <c r="R42" s="7"/>
      <c r="S42" s="7"/>
      <c r="T42" s="7"/>
      <c r="U42" s="7"/>
      <c r="V42" s="7"/>
      <c r="W42" s="7"/>
      <c r="X42" s="7"/>
      <c r="Y42" s="7"/>
      <c r="Z42" s="7"/>
      <c r="AA42" s="7"/>
      <c r="AB42" s="7"/>
      <c r="AC42" s="7"/>
      <c r="AD42" s="7"/>
      <c r="AE42" s="7"/>
      <c r="AF42" s="7"/>
      <c r="AG42" s="7"/>
      <c r="AH42" s="7"/>
      <c r="AI42" s="7"/>
      <c r="AJ42" s="7"/>
      <c r="AK42" s="7"/>
      <c r="AL42" s="7"/>
    </row>
    <row r="43" spans="1:38" ht="18" customHeight="1" x14ac:dyDescent="0.25">
      <c r="A43" s="7"/>
      <c r="B43" s="38"/>
      <c r="C43" s="38"/>
      <c r="D43" s="7"/>
      <c r="E43" s="39"/>
      <c r="F43" s="40"/>
      <c r="G43" s="39"/>
      <c r="H43" s="39"/>
      <c r="I43" s="41"/>
      <c r="J43" s="7"/>
      <c r="K43" s="42"/>
      <c r="L43" s="42"/>
      <c r="M43" s="7"/>
      <c r="N43" s="7"/>
      <c r="O43" s="7"/>
      <c r="P43" s="7"/>
      <c r="Q43" s="7"/>
      <c r="R43" s="7"/>
      <c r="S43" s="7"/>
      <c r="T43" s="7"/>
      <c r="U43" s="7"/>
      <c r="V43" s="7"/>
      <c r="W43" s="7"/>
      <c r="X43" s="7"/>
      <c r="Y43" s="7"/>
      <c r="Z43" s="7"/>
      <c r="AA43" s="7"/>
      <c r="AB43" s="7"/>
      <c r="AC43" s="7"/>
      <c r="AD43" s="7"/>
      <c r="AE43" s="7"/>
      <c r="AF43" s="7"/>
      <c r="AG43" s="7"/>
      <c r="AH43" s="7"/>
      <c r="AI43" s="7"/>
      <c r="AJ43" s="7"/>
      <c r="AK43" s="7"/>
      <c r="AL43" s="7"/>
    </row>
    <row r="44" spans="1:38" ht="18" customHeight="1" x14ac:dyDescent="0.25">
      <c r="A44" s="7"/>
      <c r="B44" s="38"/>
      <c r="C44" s="38"/>
      <c r="D44" s="7"/>
      <c r="E44" s="39"/>
      <c r="F44" s="39"/>
      <c r="G44" s="39"/>
      <c r="H44" s="39"/>
      <c r="I44" s="42"/>
      <c r="J44" s="42"/>
      <c r="K44" s="43"/>
      <c r="L44" s="43"/>
      <c r="M44" s="7"/>
      <c r="N44" s="7"/>
      <c r="O44" s="7"/>
      <c r="P44" s="7"/>
      <c r="Q44" s="7"/>
      <c r="R44" s="7"/>
      <c r="S44" s="7"/>
      <c r="T44" s="7"/>
      <c r="U44" s="7"/>
      <c r="V44" s="7"/>
      <c r="W44" s="7"/>
      <c r="X44" s="7"/>
      <c r="Y44" s="7"/>
      <c r="Z44" s="7"/>
      <c r="AA44" s="7"/>
      <c r="AB44" s="7"/>
      <c r="AC44" s="7"/>
      <c r="AD44" s="7"/>
      <c r="AE44" s="7"/>
      <c r="AF44" s="7"/>
      <c r="AG44" s="7"/>
      <c r="AH44" s="7"/>
      <c r="AI44" s="7"/>
      <c r="AJ44" s="7"/>
      <c r="AK44" s="7"/>
      <c r="AL44" s="7"/>
    </row>
    <row r="45" spans="1:38" ht="18" customHeight="1" x14ac:dyDescent="0.25">
      <c r="A45" s="7"/>
      <c r="B45" s="38"/>
      <c r="C45" s="38"/>
      <c r="D45" s="42"/>
      <c r="E45" s="42"/>
      <c r="F45" s="42"/>
      <c r="G45" s="42"/>
      <c r="H45" s="44" t="e">
        <f>Y28^2-Y18^2+Y32^2-Y21^2</f>
        <v>#DIV/0!</v>
      </c>
      <c r="I45" s="43"/>
      <c r="J45" s="43"/>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row>
    <row r="46" spans="1:38" ht="18" customHeight="1" x14ac:dyDescent="0.25">
      <c r="A46" s="7"/>
      <c r="B46" s="38"/>
      <c r="C46" s="38"/>
      <c r="D46" s="43"/>
      <c r="E46" s="43"/>
      <c r="F46" s="43"/>
      <c r="G46" s="43"/>
      <c r="H46" s="14" t="e">
        <f>2*Y24*Y28-2*Y15*Y18</f>
        <v>#DIV/0!</v>
      </c>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row>
    <row r="47" spans="1:38" ht="18" customHeight="1" x14ac:dyDescent="0.25">
      <c r="A47" s="7"/>
      <c r="B47" s="38"/>
      <c r="C47" s="38"/>
      <c r="D47" s="7"/>
      <c r="E47" s="7"/>
      <c r="F47" s="7"/>
      <c r="G47" s="7"/>
      <c r="H47" s="45">
        <f>Y24^2-Y15^2</f>
        <v>0</v>
      </c>
      <c r="I47" s="41"/>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row>
    <row r="48" spans="1:38" ht="18" hidden="1" customHeight="1" x14ac:dyDescent="0.25">
      <c r="A48" s="7"/>
      <c r="B48" s="38"/>
      <c r="C48" s="38"/>
      <c r="D48" s="7"/>
      <c r="E48" s="39"/>
      <c r="F48" s="39"/>
      <c r="G48" s="39"/>
      <c r="H48" s="39"/>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row>
    <row r="49" spans="1:38" ht="18" hidden="1" customHeight="1" x14ac:dyDescent="0.25">
      <c r="A49" s="7"/>
      <c r="B49" s="46"/>
      <c r="C49" s="38"/>
      <c r="D49" s="7"/>
      <c r="E49" s="7"/>
      <c r="F49" s="7"/>
      <c r="G49" s="7"/>
      <c r="H49" s="7"/>
      <c r="I49" s="7"/>
      <c r="J49" s="7"/>
      <c r="K49" s="7"/>
      <c r="L49" s="7"/>
      <c r="M49" s="42"/>
      <c r="N49" s="7"/>
      <c r="O49" s="7"/>
      <c r="P49" s="7"/>
      <c r="Q49" s="7"/>
      <c r="R49" s="7"/>
      <c r="S49" s="7"/>
      <c r="T49" s="7"/>
      <c r="U49" s="7"/>
      <c r="V49" s="7"/>
      <c r="W49" s="7"/>
      <c r="X49" s="7"/>
      <c r="Y49" s="7"/>
      <c r="Z49" s="7"/>
      <c r="AA49" s="7"/>
      <c r="AB49" s="7"/>
      <c r="AC49" s="7"/>
      <c r="AD49" s="7"/>
      <c r="AE49" s="7"/>
      <c r="AF49" s="7"/>
      <c r="AG49" s="7"/>
      <c r="AH49" s="7"/>
      <c r="AI49" s="7"/>
      <c r="AJ49" s="7"/>
      <c r="AK49" s="7"/>
      <c r="AL49" s="7"/>
    </row>
    <row r="50" spans="1:38" ht="18" hidden="1" customHeight="1" x14ac:dyDescent="0.25">
      <c r="A50" s="7"/>
      <c r="B50" s="47"/>
      <c r="C50" s="38"/>
      <c r="D50" s="7"/>
      <c r="E50" s="7"/>
      <c r="F50" s="7"/>
      <c r="G50" s="7"/>
      <c r="H50" s="26"/>
      <c r="I50" s="41"/>
      <c r="J50" s="7"/>
      <c r="K50" s="7"/>
      <c r="L50" s="7"/>
      <c r="M50" s="43"/>
      <c r="N50" s="7"/>
      <c r="O50" s="7"/>
      <c r="P50" s="7"/>
      <c r="Q50" s="7"/>
      <c r="R50" s="7"/>
      <c r="S50" s="7"/>
      <c r="T50" s="7"/>
      <c r="U50" s="7"/>
      <c r="V50" s="7"/>
      <c r="W50" s="7"/>
      <c r="X50" s="7"/>
      <c r="Y50" s="7"/>
      <c r="Z50" s="7"/>
      <c r="AA50" s="7"/>
      <c r="AB50" s="7"/>
      <c r="AC50" s="7"/>
      <c r="AD50" s="7"/>
      <c r="AE50" s="7"/>
      <c r="AF50" s="7"/>
      <c r="AG50" s="7"/>
      <c r="AH50" s="7"/>
      <c r="AI50" s="7"/>
      <c r="AJ50" s="7"/>
      <c r="AK50" s="7"/>
      <c r="AL50" s="7"/>
    </row>
    <row r="51" spans="1:38" ht="18" hidden="1" customHeight="1" x14ac:dyDescent="0.25">
      <c r="A51" s="7"/>
      <c r="B51" s="7"/>
      <c r="C51" s="7"/>
      <c r="D51" s="7"/>
      <c r="E51" s="39"/>
      <c r="F51" s="39"/>
      <c r="G51" s="39"/>
      <c r="H51" s="39"/>
      <c r="I51" s="48"/>
      <c r="J51" s="48"/>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row>
    <row r="52" spans="1:38" ht="18" hidden="1" customHeight="1" x14ac:dyDescent="0.25">
      <c r="A52" s="7"/>
      <c r="B52" s="48"/>
      <c r="C52" s="48"/>
      <c r="D52" s="48"/>
      <c r="E52" s="48"/>
      <c r="F52" s="48"/>
      <c r="G52" s="48"/>
      <c r="H52" s="48"/>
      <c r="I52" s="43"/>
      <c r="J52" s="43"/>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row>
    <row r="53" spans="1:38" ht="18" hidden="1" customHeight="1" x14ac:dyDescent="0.25">
      <c r="A53" s="7"/>
      <c r="B53" s="43"/>
      <c r="C53" s="43"/>
      <c r="D53" s="43"/>
      <c r="E53" s="43"/>
      <c r="F53" s="43"/>
      <c r="G53" s="43"/>
      <c r="H53" s="43"/>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row>
    <row r="54" spans="1:38" ht="18"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row>
    <row r="55" spans="1:38" ht="18" customHeight="1" x14ac:dyDescent="0.25">
      <c r="A55" s="7"/>
      <c r="B55" s="7"/>
      <c r="C55" s="7"/>
      <c r="D55" s="7"/>
      <c r="E55" s="7"/>
      <c r="F55" s="7"/>
      <c r="G55" s="49" t="s">
        <v>0</v>
      </c>
      <c r="H55" s="7"/>
      <c r="I55" s="7"/>
      <c r="J55" s="7"/>
      <c r="K55" s="7"/>
      <c r="L55" s="7"/>
      <c r="M55" s="50"/>
      <c r="N55" s="50"/>
      <c r="O55" s="50"/>
      <c r="P55" s="50"/>
      <c r="Q55" s="7"/>
      <c r="R55" s="7"/>
      <c r="S55" s="7"/>
      <c r="T55" s="7"/>
      <c r="U55" s="7"/>
      <c r="V55" s="7"/>
      <c r="W55" s="7"/>
      <c r="X55" s="7"/>
      <c r="Y55" s="7"/>
      <c r="Z55" s="7"/>
      <c r="AA55" s="7"/>
      <c r="AB55" s="7"/>
      <c r="AC55" s="7"/>
      <c r="AD55" s="7"/>
      <c r="AE55" s="7"/>
      <c r="AF55" s="7"/>
      <c r="AG55" s="7"/>
      <c r="AH55" s="7"/>
      <c r="AI55" s="7"/>
      <c r="AJ55" s="7"/>
      <c r="AK55" s="7"/>
      <c r="AL55" s="7"/>
    </row>
    <row r="56" spans="1:38" ht="18" customHeight="1" x14ac:dyDescent="0.25">
      <c r="A56" s="7"/>
      <c r="B56" s="7"/>
      <c r="C56" s="7"/>
      <c r="D56" s="171"/>
      <c r="E56" s="16">
        <f>ACOS(I20)</f>
        <v>1.5707963267948966</v>
      </c>
      <c r="F56" s="7"/>
      <c r="G56" s="171"/>
      <c r="H56" s="16">
        <f>ACOS(I23)</f>
        <v>1.5707963267948966</v>
      </c>
      <c r="I56" s="7"/>
      <c r="J56" s="7"/>
      <c r="K56" s="7"/>
      <c r="L56" s="7"/>
      <c r="M56" s="7"/>
      <c r="N56" s="7"/>
      <c r="O56" s="7"/>
      <c r="P56" s="7"/>
      <c r="Q56" s="50"/>
      <c r="R56" s="50"/>
      <c r="S56" s="50"/>
      <c r="T56" s="7"/>
      <c r="U56" s="7"/>
      <c r="V56" s="7"/>
      <c r="W56" s="7"/>
      <c r="X56" s="7"/>
      <c r="Y56" s="7"/>
      <c r="Z56" s="7"/>
      <c r="AA56" s="7"/>
      <c r="AB56" s="7"/>
      <c r="AC56" s="7"/>
      <c r="AD56" s="7"/>
      <c r="AE56" s="7"/>
      <c r="AF56" s="7"/>
      <c r="AG56" s="7"/>
      <c r="AH56" s="7"/>
      <c r="AI56" s="7"/>
      <c r="AJ56" s="7"/>
      <c r="AK56" s="7"/>
      <c r="AL56" s="7"/>
    </row>
    <row r="57" spans="1:38" ht="18" customHeight="1" x14ac:dyDescent="0.25">
      <c r="A57" s="7"/>
      <c r="B57" s="7"/>
      <c r="C57" s="7"/>
      <c r="D57" s="171"/>
      <c r="E57" s="51">
        <f>DEGREES(E56)</f>
        <v>90</v>
      </c>
      <c r="F57" s="7"/>
      <c r="G57" s="171"/>
      <c r="H57" s="51">
        <f>DEGREES(H56)</f>
        <v>90</v>
      </c>
      <c r="I57" s="50"/>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row>
    <row r="58" spans="1:38" ht="18" customHeight="1" x14ac:dyDescent="0.25">
      <c r="A58" s="50"/>
      <c r="B58" s="50"/>
      <c r="C58" s="50"/>
      <c r="D58" s="50"/>
      <c r="E58" s="50"/>
      <c r="F58" s="50"/>
      <c r="G58" s="50"/>
      <c r="H58" s="50"/>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row>
    <row r="59" spans="1:38" ht="18" customHeight="1" x14ac:dyDescent="0.25">
      <c r="A59" s="7"/>
      <c r="B59" s="7"/>
      <c r="C59" s="7"/>
      <c r="D59" s="7"/>
      <c r="E59" s="7"/>
      <c r="F59" s="7"/>
      <c r="G59" s="49" t="s">
        <v>0</v>
      </c>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row>
    <row r="60" spans="1:38" ht="18" customHeight="1" x14ac:dyDescent="0.25">
      <c r="A60" s="7"/>
      <c r="B60" s="7"/>
      <c r="C60" s="7"/>
      <c r="D60" s="171"/>
      <c r="E60" s="45">
        <f>ACOS(I26)</f>
        <v>1.5707963267948966</v>
      </c>
      <c r="F60" s="7"/>
      <c r="G60" s="171"/>
      <c r="H60" s="16">
        <f>ACOS(I29)</f>
        <v>1.5707963267948966</v>
      </c>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row>
    <row r="61" spans="1:38" ht="18" customHeight="1" x14ac:dyDescent="0.25">
      <c r="A61" s="7"/>
      <c r="B61" s="7"/>
      <c r="C61" s="7"/>
      <c r="D61" s="171"/>
      <c r="E61" s="52">
        <f>DEGREES(E60)</f>
        <v>90</v>
      </c>
      <c r="F61" s="7"/>
      <c r="G61" s="171"/>
      <c r="H61" s="52">
        <f>DEGREES(H60)</f>
        <v>90</v>
      </c>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row>
    <row r="62" spans="1:38" ht="18"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row>
    <row r="63" spans="1:38" ht="18"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row>
    <row r="64" spans="1:38" ht="18" customHeight="1" x14ac:dyDescent="0.25">
      <c r="A64" s="7"/>
      <c r="B64" s="7"/>
      <c r="C64" s="7"/>
      <c r="D64" s="171"/>
      <c r="E64" s="45">
        <f>ACOS(I32)</f>
        <v>1.5707963267948966</v>
      </c>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row>
    <row r="65" spans="1:38" ht="18" customHeight="1" x14ac:dyDescent="0.25">
      <c r="A65" s="7"/>
      <c r="B65" s="7"/>
      <c r="C65" s="7"/>
      <c r="D65" s="171"/>
      <c r="E65" s="52">
        <f>DEGREES(E64)</f>
        <v>90</v>
      </c>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row>
    <row r="66" spans="1:38" ht="18"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row>
    <row r="67" spans="1:38" ht="18"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row>
    <row r="68" spans="1:38" ht="18"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row>
    <row r="69" spans="1:38" ht="18"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row>
    <row r="70" spans="1:38" ht="18"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row>
    <row r="71" spans="1:38" ht="18"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row>
    <row r="72" spans="1:38" ht="18"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row>
    <row r="73" spans="1:38" ht="18"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row>
    <row r="74" spans="1:38" ht="18"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row>
    <row r="75" spans="1:38" ht="18"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row>
    <row r="76" spans="1:38" ht="18"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row>
    <row r="77" spans="1:38" ht="18"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row>
    <row r="78" spans="1:38" ht="18"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row>
    <row r="79" spans="1:38" ht="18"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row>
    <row r="80" spans="1:38" ht="18"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row>
    <row r="81" spans="1:38" ht="18"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row>
    <row r="82" spans="1:38" ht="18"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row>
    <row r="83" spans="1:38" ht="18"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row>
    <row r="84" spans="1:38" ht="18"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row>
    <row r="85" spans="1:38" ht="18"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row>
    <row r="86" spans="1:38" ht="18"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row>
    <row r="87" spans="1:38" ht="18"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row>
    <row r="88" spans="1:38" ht="18"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row>
    <row r="89" spans="1:38" ht="18"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row>
    <row r="90" spans="1:38" ht="18"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row>
    <row r="91" spans="1:38" ht="18"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row>
    <row r="92" spans="1:38" ht="18"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row>
    <row r="93" spans="1:38" ht="18"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row>
    <row r="94" spans="1:38" ht="18"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row>
    <row r="95" spans="1:38" ht="18"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row>
    <row r="96" spans="1:38" ht="18"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row>
    <row r="97" spans="1:38" ht="18"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row>
    <row r="98" spans="1:38" ht="18"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row>
    <row r="99" spans="1:38" ht="18"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row>
    <row r="100" spans="1:38" ht="18"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row>
    <row r="101" spans="1:38" ht="18"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row>
    <row r="102" spans="1:38" ht="18"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row>
    <row r="103" spans="1:38" ht="18"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row>
    <row r="104" spans="1:38" ht="18"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row>
    <row r="105" spans="1:38" ht="18"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row>
    <row r="106" spans="1:38" ht="18"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row>
    <row r="107" spans="1:38" ht="18"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row>
    <row r="108" spans="1:38" ht="18"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row>
    <row r="109" spans="1:38" ht="18"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row>
    <row r="110" spans="1:38" ht="18"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row>
    <row r="111" spans="1:38" ht="18"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row>
    <row r="112" spans="1:38" ht="18"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row>
    <row r="113" spans="1:38" ht="18"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row>
    <row r="114" spans="1:38" ht="18"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spans="1:38" ht="18"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row>
    <row r="116" spans="1:38" ht="18"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row>
    <row r="117" spans="1:38" ht="18"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row>
    <row r="118" spans="1:38" ht="18"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row>
    <row r="119" spans="1:38" ht="18"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row>
    <row r="120" spans="1:38" ht="18"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row>
    <row r="121" spans="1:38" ht="18"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row>
    <row r="122" spans="1:38" ht="18"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row>
    <row r="123" spans="1:38" ht="18"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row>
    <row r="124" spans="1:38" ht="18"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row>
    <row r="125" spans="1:38" ht="18"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row>
    <row r="126" spans="1:38" ht="18"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row>
    <row r="127" spans="1:38" ht="18"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row>
    <row r="128" spans="1:38" ht="18"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row>
    <row r="129" spans="1:38" ht="18"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row>
    <row r="130" spans="1:38" ht="18"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row>
    <row r="131" spans="1:38" ht="18"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row>
    <row r="132" spans="1:38" ht="18"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row>
    <row r="133" spans="1:38" ht="18"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row>
    <row r="134" spans="1:38" ht="18"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row>
    <row r="135" spans="1:38" ht="18"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row>
    <row r="136" spans="1:38" ht="18"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row>
    <row r="137" spans="1:38" ht="18"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row>
    <row r="138" spans="1:38" ht="18"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row>
    <row r="139" spans="1:38" ht="18"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row>
    <row r="140" spans="1:38" ht="18"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row>
    <row r="141" spans="1:38" ht="18"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row>
    <row r="142" spans="1:38" ht="18"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row>
    <row r="143" spans="1:38" ht="18"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row>
    <row r="144" spans="1:38" ht="18"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row>
    <row r="145" spans="1:38" ht="18"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row>
    <row r="146" spans="1:38" ht="18"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row>
    <row r="147" spans="1:38" ht="18"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row>
    <row r="148" spans="1:38" ht="18"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row>
    <row r="149" spans="1:38" ht="18"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row>
    <row r="150" spans="1:38" ht="18"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row>
    <row r="151" spans="1:38" ht="18"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row>
    <row r="152" spans="1:38" ht="18"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row>
    <row r="153" spans="1:38" ht="18"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row>
    <row r="154" spans="1:38" ht="18"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row>
    <row r="155" spans="1:38" ht="18"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row>
    <row r="156" spans="1:38" ht="18"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row>
    <row r="157" spans="1:38" ht="18"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row>
    <row r="158" spans="1:38" ht="18"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row>
    <row r="159" spans="1:38" ht="18"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row>
    <row r="160" spans="1:38" ht="18"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row>
    <row r="161" spans="1:38" ht="18"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row>
    <row r="162" spans="1:38" ht="18"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row>
    <row r="163" spans="1:38" ht="18"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row>
    <row r="164" spans="1:38" ht="18"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row>
    <row r="165" spans="1:38" ht="18"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row>
    <row r="166" spans="1:38" ht="18"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row>
    <row r="167" spans="1:38" ht="18"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row>
    <row r="168" spans="1:38" ht="18"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row>
    <row r="169" spans="1:38" ht="18"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row>
    <row r="170" spans="1:38" ht="18"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row>
    <row r="171" spans="1:38" ht="18"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row>
    <row r="172" spans="1:38" ht="18"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row>
    <row r="173" spans="1:38" ht="18"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row>
    <row r="174" spans="1:38" ht="18"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row>
    <row r="175" spans="1:38" ht="18"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row>
    <row r="176" spans="1:38" ht="18"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row>
    <row r="177" spans="1:38" ht="18"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row>
    <row r="178" spans="1:38" ht="18"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row>
    <row r="179" spans="1:38" ht="18"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row>
    <row r="180" spans="1:38" ht="18"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row>
    <row r="181" spans="1:38" ht="18"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row>
  </sheetData>
  <sheetProtection sheet="1" objects="1" scenarios="1" selectLockedCells="1"/>
  <mergeCells count="35">
    <mergeCell ref="N27:V27"/>
    <mergeCell ref="N28:V29"/>
    <mergeCell ref="D64:D65"/>
    <mergeCell ref="D56:D57"/>
    <mergeCell ref="G56:G57"/>
    <mergeCell ref="D60:D61"/>
    <mergeCell ref="G60:G61"/>
    <mergeCell ref="E40:G40"/>
    <mergeCell ref="N30:V31"/>
    <mergeCell ref="C24:C32"/>
    <mergeCell ref="E24:H24"/>
    <mergeCell ref="E25:H25"/>
    <mergeCell ref="E26:H26"/>
    <mergeCell ref="E27:H27"/>
    <mergeCell ref="E28:H28"/>
    <mergeCell ref="E29:H29"/>
    <mergeCell ref="E30:H30"/>
    <mergeCell ref="E31:H31"/>
    <mergeCell ref="E32:H32"/>
    <mergeCell ref="N14:V25"/>
    <mergeCell ref="N13:V13"/>
    <mergeCell ref="E23:H23"/>
    <mergeCell ref="B13:I13"/>
    <mergeCell ref="B14:C17"/>
    <mergeCell ref="E14:H14"/>
    <mergeCell ref="E15:H15"/>
    <mergeCell ref="E16:H16"/>
    <mergeCell ref="E17:H17"/>
    <mergeCell ref="B18:B32"/>
    <mergeCell ref="C18:C23"/>
    <mergeCell ref="E18:H18"/>
    <mergeCell ref="E19:H19"/>
    <mergeCell ref="E20:H20"/>
    <mergeCell ref="E21:H21"/>
    <mergeCell ref="E22:H22"/>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0AD13-C6F2-425C-8873-9F7D70F52BDD}">
  <dimension ref="A1:AM70"/>
  <sheetViews>
    <sheetView zoomScaleNormal="100" workbookViewId="0">
      <selection activeCell="I14" sqref="I14"/>
    </sheetView>
  </sheetViews>
  <sheetFormatPr defaultRowHeight="18" customHeight="1" x14ac:dyDescent="0.25"/>
  <cols>
    <col min="1" max="1" width="4.28515625" style="6" customWidth="1"/>
    <col min="2" max="3" width="3.5703125" style="6" customWidth="1"/>
    <col min="4" max="4" width="7.42578125" style="6" customWidth="1"/>
    <col min="5" max="5" width="15.7109375" style="6" customWidth="1"/>
    <col min="6" max="6" width="16.140625" style="6" customWidth="1"/>
    <col min="7" max="7" width="5.7109375" style="6" customWidth="1"/>
    <col min="8" max="8" width="15.7109375" style="6" customWidth="1"/>
    <col min="9" max="9" width="12" style="6" customWidth="1"/>
    <col min="10" max="10" width="5.7109375" style="6" customWidth="1"/>
    <col min="11" max="11" width="8.85546875" style="6" customWidth="1"/>
    <col min="12" max="12" width="12.7109375" style="6" customWidth="1"/>
    <col min="13" max="13" width="9.140625" style="6"/>
    <col min="14" max="14" width="11" style="6" bestFit="1" customWidth="1"/>
    <col min="15" max="15" width="11.7109375" style="6" bestFit="1" customWidth="1"/>
    <col min="16" max="16384" width="9.140625" style="6"/>
  </cols>
  <sheetData>
    <row r="1" spans="1:39" ht="18" customHeight="1" x14ac:dyDescent="0.25">
      <c r="X1" s="53"/>
      <c r="Y1" s="54"/>
      <c r="Z1" s="54"/>
      <c r="AA1" s="54"/>
      <c r="AB1" s="54"/>
      <c r="AC1" s="54"/>
      <c r="AD1" s="54"/>
      <c r="AE1" s="54"/>
      <c r="AF1" s="54"/>
      <c r="AG1" s="54"/>
      <c r="AH1" s="54"/>
      <c r="AI1" s="54"/>
      <c r="AJ1" s="54"/>
      <c r="AK1" s="54"/>
      <c r="AL1" s="54"/>
      <c r="AM1" s="54"/>
    </row>
    <row r="2" spans="1:39" ht="18" customHeight="1" x14ac:dyDescent="0.25">
      <c r="X2" s="53"/>
      <c r="Y2" s="54"/>
      <c r="Z2" s="54"/>
      <c r="AA2" s="54"/>
      <c r="AB2" s="54"/>
      <c r="AC2" s="54"/>
      <c r="AD2" s="54"/>
      <c r="AE2" s="54"/>
      <c r="AF2" s="54"/>
      <c r="AG2" s="54"/>
      <c r="AH2" s="54"/>
      <c r="AI2" s="54"/>
      <c r="AJ2" s="54"/>
      <c r="AK2" s="54"/>
      <c r="AL2" s="54"/>
      <c r="AM2" s="54"/>
    </row>
    <row r="3" spans="1:39" ht="18" customHeight="1" x14ac:dyDescent="0.25">
      <c r="X3" s="53"/>
      <c r="Y3" s="54"/>
      <c r="Z3" s="54"/>
      <c r="AA3" s="54"/>
      <c r="AB3" s="54"/>
      <c r="AC3" s="54"/>
      <c r="AD3" s="54"/>
      <c r="AE3" s="54"/>
      <c r="AF3" s="54"/>
      <c r="AG3" s="54"/>
      <c r="AH3" s="54"/>
      <c r="AI3" s="54"/>
      <c r="AJ3" s="54"/>
      <c r="AK3" s="54"/>
      <c r="AL3" s="54"/>
      <c r="AM3" s="54"/>
    </row>
    <row r="4" spans="1:39" ht="18" customHeight="1" x14ac:dyDescent="0.25">
      <c r="X4" s="53"/>
      <c r="Y4" s="54"/>
      <c r="Z4" s="54"/>
      <c r="AA4" s="54"/>
      <c r="AB4" s="54"/>
      <c r="AC4" s="54"/>
      <c r="AD4" s="54"/>
      <c r="AE4" s="54"/>
      <c r="AF4" s="54"/>
      <c r="AG4" s="54"/>
      <c r="AH4" s="54"/>
      <c r="AI4" s="54"/>
      <c r="AJ4" s="54"/>
      <c r="AK4" s="54"/>
      <c r="AL4" s="54"/>
      <c r="AM4" s="54"/>
    </row>
    <row r="5" spans="1:39" ht="18" customHeight="1" x14ac:dyDescent="0.25">
      <c r="X5" s="53"/>
      <c r="Y5" s="54"/>
      <c r="Z5" s="54"/>
      <c r="AA5" s="54"/>
      <c r="AB5" s="54"/>
      <c r="AC5" s="54"/>
      <c r="AD5" s="54"/>
      <c r="AE5" s="54"/>
      <c r="AF5" s="54"/>
      <c r="AG5" s="54"/>
      <c r="AH5" s="54"/>
      <c r="AI5" s="54"/>
      <c r="AJ5" s="54"/>
      <c r="AK5" s="54"/>
      <c r="AL5" s="54"/>
      <c r="AM5" s="54"/>
    </row>
    <row r="6" spans="1:39" ht="18" customHeight="1" x14ac:dyDescent="0.25">
      <c r="X6" s="53"/>
      <c r="Y6" s="54"/>
      <c r="Z6" s="54"/>
      <c r="AA6" s="54"/>
      <c r="AB6" s="54"/>
      <c r="AC6" s="54"/>
      <c r="AD6" s="54"/>
      <c r="AE6" s="54"/>
      <c r="AF6" s="54"/>
      <c r="AG6" s="54"/>
      <c r="AH6" s="54"/>
      <c r="AI6" s="54"/>
      <c r="AJ6" s="54"/>
      <c r="AK6" s="54"/>
      <c r="AL6" s="54"/>
      <c r="AM6" s="54"/>
    </row>
    <row r="7" spans="1:39" ht="18" customHeight="1" x14ac:dyDescent="0.25">
      <c r="X7" s="53"/>
      <c r="Y7" s="54"/>
      <c r="Z7" s="54"/>
      <c r="AA7" s="54"/>
      <c r="AB7" s="54"/>
      <c r="AC7" s="54"/>
      <c r="AD7" s="54"/>
      <c r="AE7" s="54"/>
      <c r="AF7" s="54"/>
      <c r="AG7" s="54"/>
      <c r="AH7" s="54"/>
      <c r="AI7" s="54"/>
      <c r="AJ7" s="54"/>
      <c r="AK7" s="54"/>
      <c r="AL7" s="54"/>
      <c r="AM7" s="54"/>
    </row>
    <row r="8" spans="1:39" ht="18" customHeight="1" x14ac:dyDescent="0.25">
      <c r="X8" s="53"/>
      <c r="Y8" s="54"/>
      <c r="Z8" s="54"/>
      <c r="AA8" s="54"/>
      <c r="AB8" s="54"/>
      <c r="AC8" s="54"/>
      <c r="AD8" s="54"/>
      <c r="AE8" s="54"/>
      <c r="AF8" s="54"/>
      <c r="AG8" s="54"/>
      <c r="AH8" s="54"/>
      <c r="AI8" s="54"/>
      <c r="AJ8" s="54"/>
      <c r="AK8" s="54"/>
      <c r="AL8" s="54"/>
      <c r="AM8" s="54"/>
    </row>
    <row r="9" spans="1:39" ht="18" customHeight="1" x14ac:dyDescent="0.25">
      <c r="X9" s="53"/>
      <c r="Y9" s="54"/>
      <c r="Z9" s="54"/>
      <c r="AA9" s="54"/>
      <c r="AB9" s="54"/>
      <c r="AC9" s="54"/>
      <c r="AD9" s="54"/>
      <c r="AE9" s="54"/>
      <c r="AF9" s="54"/>
      <c r="AG9" s="54"/>
      <c r="AH9" s="54"/>
      <c r="AI9" s="54"/>
      <c r="AJ9" s="54"/>
      <c r="AK9" s="54"/>
      <c r="AL9" s="54"/>
      <c r="AM9" s="54"/>
    </row>
    <row r="10" spans="1:39" ht="18" customHeight="1" x14ac:dyDescent="0.25">
      <c r="X10" s="53"/>
      <c r="Y10" s="54"/>
      <c r="Z10" s="54"/>
      <c r="AA10" s="54"/>
      <c r="AB10" s="54"/>
      <c r="AC10" s="54"/>
      <c r="AD10" s="54"/>
      <c r="AE10" s="54"/>
      <c r="AF10" s="54"/>
      <c r="AG10" s="54"/>
      <c r="AH10" s="54"/>
      <c r="AI10" s="54"/>
      <c r="AJ10" s="54"/>
      <c r="AK10" s="54"/>
      <c r="AL10" s="54"/>
      <c r="AM10" s="54"/>
    </row>
    <row r="11" spans="1:39" ht="18" customHeight="1" x14ac:dyDescent="0.25">
      <c r="X11" s="53"/>
      <c r="Y11" s="54"/>
      <c r="Z11" s="54"/>
      <c r="AA11" s="54"/>
      <c r="AB11" s="54"/>
      <c r="AC11" s="54"/>
      <c r="AD11" s="54"/>
      <c r="AE11" s="54"/>
      <c r="AF11" s="54"/>
      <c r="AG11" s="54"/>
      <c r="AH11" s="54"/>
      <c r="AI11" s="54"/>
      <c r="AJ11" s="54"/>
      <c r="AK11" s="54"/>
      <c r="AL11" s="54"/>
      <c r="AM11" s="54"/>
    </row>
    <row r="12" spans="1:39" ht="18" customHeight="1" thickBot="1" x14ac:dyDescent="0.3">
      <c r="A12" s="8"/>
      <c r="B12" s="9"/>
      <c r="C12" s="9"/>
      <c r="D12" s="10"/>
      <c r="E12" s="10"/>
      <c r="F12" s="10"/>
      <c r="X12" s="53"/>
      <c r="Y12" s="54"/>
      <c r="Z12" s="54"/>
      <c r="AA12" s="54"/>
      <c r="AB12" s="54"/>
      <c r="AC12" s="54"/>
      <c r="AD12" s="54"/>
      <c r="AE12" s="54"/>
      <c r="AF12" s="54"/>
      <c r="AG12" s="54"/>
      <c r="AH12" s="54"/>
      <c r="AI12" s="54"/>
      <c r="AJ12" s="54"/>
      <c r="AK12" s="54"/>
      <c r="AL12" s="54"/>
      <c r="AM12" s="54"/>
    </row>
    <row r="13" spans="1:39" ht="18" customHeight="1" thickBot="1" x14ac:dyDescent="0.35">
      <c r="B13" s="123" t="s">
        <v>25</v>
      </c>
      <c r="C13" s="124"/>
      <c r="D13" s="124"/>
      <c r="E13" s="124"/>
      <c r="F13" s="124"/>
      <c r="G13" s="124"/>
      <c r="H13" s="124"/>
      <c r="I13" s="125"/>
      <c r="J13" s="11"/>
      <c r="K13" s="11"/>
      <c r="L13" s="11"/>
      <c r="M13" s="11"/>
      <c r="N13" s="180" t="s">
        <v>47</v>
      </c>
      <c r="O13" s="181"/>
      <c r="P13" s="181"/>
      <c r="Q13" s="181"/>
      <c r="R13" s="181"/>
      <c r="S13" s="181"/>
      <c r="T13" s="181"/>
      <c r="U13" s="181"/>
      <c r="V13" s="182"/>
      <c r="W13" s="11"/>
      <c r="X13" s="53"/>
      <c r="Y13" s="54"/>
      <c r="Z13" s="54"/>
      <c r="AA13" s="54"/>
      <c r="AB13" s="54"/>
      <c r="AC13" s="54"/>
      <c r="AD13" s="54"/>
      <c r="AE13" s="54"/>
      <c r="AF13" s="54"/>
      <c r="AG13" s="54"/>
      <c r="AH13" s="54"/>
      <c r="AI13" s="54"/>
      <c r="AJ13" s="54"/>
      <c r="AK13" s="54"/>
      <c r="AL13" s="54"/>
      <c r="AM13" s="54"/>
    </row>
    <row r="14" spans="1:39" ht="18" customHeight="1" thickBot="1" x14ac:dyDescent="0.35">
      <c r="B14" s="126" t="s">
        <v>1</v>
      </c>
      <c r="C14" s="127"/>
      <c r="D14" s="55" t="s">
        <v>6</v>
      </c>
      <c r="E14" s="132" t="s">
        <v>27</v>
      </c>
      <c r="F14" s="132"/>
      <c r="G14" s="132"/>
      <c r="H14" s="132"/>
      <c r="I14" s="1"/>
      <c r="J14" s="13"/>
      <c r="K14" s="13"/>
      <c r="L14" s="13"/>
      <c r="M14" s="13"/>
      <c r="N14" s="183" t="s">
        <v>49</v>
      </c>
      <c r="O14" s="184"/>
      <c r="P14" s="184"/>
      <c r="Q14" s="184"/>
      <c r="R14" s="184"/>
      <c r="S14" s="184"/>
      <c r="T14" s="184"/>
      <c r="U14" s="184"/>
      <c r="V14" s="185"/>
      <c r="W14" s="13"/>
      <c r="X14" s="53"/>
      <c r="Y14" s="54"/>
      <c r="Z14" s="56"/>
      <c r="AA14" s="54"/>
      <c r="AB14" s="54"/>
      <c r="AC14" s="54"/>
      <c r="AD14" s="54"/>
      <c r="AE14" s="54"/>
      <c r="AF14" s="54"/>
      <c r="AG14" s="54"/>
      <c r="AH14" s="54"/>
      <c r="AI14" s="54"/>
      <c r="AJ14" s="54"/>
      <c r="AK14" s="54"/>
      <c r="AL14" s="54"/>
      <c r="AM14" s="54"/>
    </row>
    <row r="15" spans="1:39" ht="18" customHeight="1" thickBot="1" x14ac:dyDescent="0.35">
      <c r="B15" s="128"/>
      <c r="C15" s="129"/>
      <c r="D15" s="57" t="s">
        <v>7</v>
      </c>
      <c r="E15" s="133" t="s">
        <v>41</v>
      </c>
      <c r="F15" s="133"/>
      <c r="G15" s="133"/>
      <c r="H15" s="133"/>
      <c r="I15" s="2"/>
      <c r="J15" s="13"/>
      <c r="K15" s="13"/>
      <c r="L15" s="13"/>
      <c r="M15" s="13"/>
      <c r="N15" s="186"/>
      <c r="O15" s="187"/>
      <c r="P15" s="187"/>
      <c r="Q15" s="187"/>
      <c r="R15" s="187"/>
      <c r="S15" s="187"/>
      <c r="T15" s="187"/>
      <c r="U15" s="187"/>
      <c r="V15" s="188"/>
      <c r="W15" s="13"/>
      <c r="X15" s="53"/>
      <c r="Y15" s="58"/>
      <c r="Z15" s="59">
        <f>I15/(3^(1/2))</f>
        <v>0</v>
      </c>
      <c r="AA15" s="54"/>
      <c r="AB15" s="54"/>
      <c r="AC15" s="54"/>
      <c r="AD15" s="54"/>
      <c r="AE15" s="54"/>
      <c r="AF15" s="54"/>
      <c r="AG15" s="54"/>
      <c r="AH15" s="54"/>
      <c r="AI15" s="54"/>
      <c r="AJ15" s="54"/>
      <c r="AK15" s="54"/>
      <c r="AL15" s="54"/>
      <c r="AM15" s="54"/>
    </row>
    <row r="16" spans="1:39" ht="18" customHeight="1" x14ac:dyDescent="0.3">
      <c r="B16" s="128"/>
      <c r="C16" s="129"/>
      <c r="D16" s="57" t="s">
        <v>8</v>
      </c>
      <c r="E16" s="133" t="s">
        <v>28</v>
      </c>
      <c r="F16" s="133"/>
      <c r="G16" s="133"/>
      <c r="H16" s="133"/>
      <c r="I16" s="2"/>
      <c r="J16" s="13"/>
      <c r="K16" s="13"/>
      <c r="L16" s="13"/>
      <c r="M16" s="13"/>
      <c r="N16" s="186"/>
      <c r="O16" s="187"/>
      <c r="P16" s="187"/>
      <c r="Q16" s="187"/>
      <c r="R16" s="187"/>
      <c r="S16" s="187"/>
      <c r="T16" s="187"/>
      <c r="U16" s="187"/>
      <c r="V16" s="188"/>
      <c r="W16" s="13"/>
      <c r="X16" s="53"/>
      <c r="Y16" s="54"/>
      <c r="Z16" s="56"/>
      <c r="AA16" s="54"/>
      <c r="AB16" s="54"/>
      <c r="AC16" s="54"/>
      <c r="AD16" s="54"/>
      <c r="AE16" s="54"/>
      <c r="AF16" s="54"/>
      <c r="AG16" s="54"/>
      <c r="AH16" s="54"/>
      <c r="AI16" s="54"/>
      <c r="AJ16" s="54"/>
      <c r="AK16" s="54"/>
      <c r="AL16" s="54"/>
      <c r="AM16" s="54"/>
    </row>
    <row r="17" spans="2:39" ht="18" customHeight="1" thickBot="1" x14ac:dyDescent="0.35">
      <c r="B17" s="130"/>
      <c r="C17" s="131"/>
      <c r="D17" s="60" t="s">
        <v>9</v>
      </c>
      <c r="E17" s="134" t="s">
        <v>42</v>
      </c>
      <c r="F17" s="134"/>
      <c r="G17" s="134"/>
      <c r="H17" s="134"/>
      <c r="I17" s="3"/>
      <c r="J17" s="13"/>
      <c r="K17" s="13"/>
      <c r="L17" s="13"/>
      <c r="M17" s="13"/>
      <c r="N17" s="186"/>
      <c r="O17" s="187"/>
      <c r="P17" s="187"/>
      <c r="Q17" s="187"/>
      <c r="R17" s="187"/>
      <c r="S17" s="187"/>
      <c r="T17" s="187"/>
      <c r="U17" s="187"/>
      <c r="V17" s="188"/>
      <c r="W17" s="13"/>
      <c r="X17" s="53"/>
      <c r="Y17" s="54"/>
      <c r="Z17" s="56"/>
      <c r="AA17" s="54"/>
      <c r="AB17" s="54"/>
      <c r="AC17" s="54"/>
      <c r="AD17" s="54"/>
      <c r="AE17" s="54"/>
      <c r="AF17" s="54"/>
      <c r="AG17" s="54"/>
      <c r="AH17" s="54"/>
      <c r="AI17" s="54"/>
      <c r="AJ17" s="54"/>
      <c r="AK17" s="54"/>
      <c r="AL17" s="54"/>
      <c r="AM17" s="54"/>
    </row>
    <row r="18" spans="2:39" ht="18" customHeight="1" thickBot="1" x14ac:dyDescent="0.35">
      <c r="B18" s="135" t="s">
        <v>26</v>
      </c>
      <c r="C18" s="135" t="s">
        <v>2</v>
      </c>
      <c r="D18" s="61" t="s">
        <v>10</v>
      </c>
      <c r="E18" s="138" t="s">
        <v>29</v>
      </c>
      <c r="F18" s="139"/>
      <c r="G18" s="139"/>
      <c r="H18" s="140"/>
      <c r="I18" s="4"/>
      <c r="J18" s="19"/>
      <c r="K18" s="19"/>
      <c r="L18" s="19"/>
      <c r="M18" s="19"/>
      <c r="N18" s="186"/>
      <c r="O18" s="187"/>
      <c r="P18" s="187"/>
      <c r="Q18" s="187"/>
      <c r="R18" s="187"/>
      <c r="S18" s="187"/>
      <c r="T18" s="187"/>
      <c r="U18" s="187"/>
      <c r="V18" s="188"/>
      <c r="W18" s="19"/>
      <c r="X18" s="53"/>
      <c r="Y18" s="58"/>
      <c r="Z18" s="59" t="e">
        <f>((I18*1000*SIN(E52)/I15)+(IF(I22=0,0,(I15*I21*1000*SIN(H52)/(I22^2)))))*((I14^2)/(100*(3^(1/2))*I16*1000))</f>
        <v>#DIV/0!</v>
      </c>
      <c r="AA18" s="54"/>
      <c r="AB18" s="54"/>
      <c r="AC18" s="54"/>
      <c r="AD18" s="54"/>
      <c r="AE18" s="54"/>
      <c r="AF18" s="54"/>
      <c r="AG18" s="54"/>
      <c r="AH18" s="54"/>
      <c r="AI18" s="54"/>
      <c r="AJ18" s="54"/>
      <c r="AK18" s="54"/>
      <c r="AL18" s="54"/>
      <c r="AM18" s="54"/>
    </row>
    <row r="19" spans="2:39" ht="18" customHeight="1" x14ac:dyDescent="0.3">
      <c r="B19" s="136"/>
      <c r="C19" s="136"/>
      <c r="D19" s="62" t="s">
        <v>11</v>
      </c>
      <c r="E19" s="141" t="s">
        <v>30</v>
      </c>
      <c r="F19" s="142"/>
      <c r="G19" s="142"/>
      <c r="H19" s="143"/>
      <c r="I19" s="2"/>
      <c r="J19" s="19"/>
      <c r="K19" s="19"/>
      <c r="L19" s="19"/>
      <c r="M19" s="19"/>
      <c r="N19" s="186"/>
      <c r="O19" s="187"/>
      <c r="P19" s="187"/>
      <c r="Q19" s="187"/>
      <c r="R19" s="187"/>
      <c r="S19" s="187"/>
      <c r="T19" s="187"/>
      <c r="U19" s="187"/>
      <c r="V19" s="188"/>
      <c r="W19" s="19"/>
      <c r="X19" s="53"/>
      <c r="Y19" s="54"/>
      <c r="Z19" s="56"/>
      <c r="AA19" s="54"/>
      <c r="AB19" s="54"/>
      <c r="AC19" s="54"/>
      <c r="AD19" s="54"/>
      <c r="AE19" s="54"/>
      <c r="AF19" s="54"/>
      <c r="AG19" s="54"/>
      <c r="AH19" s="54"/>
      <c r="AI19" s="54"/>
      <c r="AJ19" s="54"/>
      <c r="AK19" s="54"/>
      <c r="AL19" s="54"/>
      <c r="AM19" s="54"/>
    </row>
    <row r="20" spans="2:39" ht="18" customHeight="1" thickBot="1" x14ac:dyDescent="0.35">
      <c r="B20" s="136"/>
      <c r="C20" s="136"/>
      <c r="D20" s="63" t="s">
        <v>12</v>
      </c>
      <c r="E20" s="144" t="s">
        <v>31</v>
      </c>
      <c r="F20" s="145"/>
      <c r="G20" s="145"/>
      <c r="H20" s="146"/>
      <c r="I20" s="5"/>
      <c r="J20" s="19"/>
      <c r="K20" s="19"/>
      <c r="L20" s="19"/>
      <c r="M20" s="19"/>
      <c r="N20" s="186"/>
      <c r="O20" s="187"/>
      <c r="P20" s="187"/>
      <c r="Q20" s="187"/>
      <c r="R20" s="187"/>
      <c r="S20" s="187"/>
      <c r="T20" s="187"/>
      <c r="U20" s="187"/>
      <c r="V20" s="188"/>
      <c r="W20" s="19"/>
      <c r="X20" s="53"/>
      <c r="Y20" s="64"/>
      <c r="Z20" s="65"/>
      <c r="AA20" s="54"/>
      <c r="AB20" s="54"/>
      <c r="AC20" s="54"/>
      <c r="AD20" s="54"/>
      <c r="AE20" s="54"/>
      <c r="AF20" s="54"/>
      <c r="AG20" s="54"/>
      <c r="AH20" s="54"/>
      <c r="AI20" s="54"/>
      <c r="AJ20" s="54"/>
      <c r="AK20" s="54"/>
      <c r="AL20" s="54"/>
      <c r="AM20" s="54"/>
    </row>
    <row r="21" spans="2:39" ht="18" customHeight="1" thickBot="1" x14ac:dyDescent="0.35">
      <c r="B21" s="136"/>
      <c r="C21" s="136"/>
      <c r="D21" s="66" t="s">
        <v>13</v>
      </c>
      <c r="E21" s="147" t="s">
        <v>32</v>
      </c>
      <c r="F21" s="148"/>
      <c r="G21" s="148"/>
      <c r="H21" s="149"/>
      <c r="I21" s="1"/>
      <c r="J21" s="19"/>
      <c r="K21" s="19"/>
      <c r="L21" s="19"/>
      <c r="M21" s="19"/>
      <c r="N21" s="189"/>
      <c r="O21" s="190"/>
      <c r="P21" s="190"/>
      <c r="Q21" s="190"/>
      <c r="R21" s="190"/>
      <c r="S21" s="190"/>
      <c r="T21" s="190"/>
      <c r="U21" s="190"/>
      <c r="V21" s="191"/>
      <c r="W21" s="19"/>
      <c r="X21" s="53"/>
      <c r="Y21" s="58"/>
      <c r="Z21" s="59" t="e">
        <f>((I18*1000*COS(E52)/I15)+(IF(I22=0,0,(I15*I21*1000*COS(H52)/(I22^2)))))*((I14^2)/(100*(3^(1/2))*I16*1000))</f>
        <v>#DIV/0!</v>
      </c>
      <c r="AA21" s="54"/>
      <c r="AB21" s="54"/>
      <c r="AC21" s="54"/>
      <c r="AD21" s="54"/>
      <c r="AE21" s="54"/>
      <c r="AF21" s="54"/>
      <c r="AG21" s="54"/>
      <c r="AH21" s="54"/>
      <c r="AI21" s="54"/>
      <c r="AJ21" s="54"/>
      <c r="AK21" s="54"/>
      <c r="AL21" s="54"/>
      <c r="AM21" s="54"/>
    </row>
    <row r="22" spans="2:39" ht="18" customHeight="1" x14ac:dyDescent="0.3">
      <c r="B22" s="136"/>
      <c r="C22" s="136"/>
      <c r="D22" s="67" t="s">
        <v>14</v>
      </c>
      <c r="E22" s="150" t="s">
        <v>33</v>
      </c>
      <c r="F22" s="151"/>
      <c r="G22" s="151"/>
      <c r="H22" s="152"/>
      <c r="I22" s="2"/>
      <c r="J22" s="19"/>
      <c r="K22" s="19"/>
      <c r="L22" s="19"/>
      <c r="M22" s="19"/>
      <c r="N22" s="68"/>
      <c r="O22" s="68"/>
      <c r="P22" s="68"/>
      <c r="Q22" s="68"/>
      <c r="R22" s="68"/>
      <c r="S22" s="68"/>
      <c r="T22" s="68"/>
      <c r="U22" s="68"/>
      <c r="V22" s="68"/>
      <c r="W22" s="19"/>
      <c r="X22" s="53"/>
      <c r="Y22" s="54"/>
      <c r="Z22" s="54"/>
      <c r="AA22" s="54"/>
      <c r="AB22" s="54"/>
      <c r="AC22" s="54"/>
      <c r="AD22" s="54"/>
      <c r="AE22" s="54"/>
      <c r="AF22" s="54"/>
      <c r="AG22" s="54"/>
      <c r="AH22" s="54"/>
      <c r="AI22" s="54"/>
      <c r="AJ22" s="54"/>
      <c r="AK22" s="54"/>
      <c r="AL22" s="54"/>
      <c r="AM22" s="54"/>
    </row>
    <row r="23" spans="2:39" ht="18" customHeight="1" thickBot="1" x14ac:dyDescent="0.35">
      <c r="B23" s="136"/>
      <c r="C23" s="137"/>
      <c r="D23" s="69" t="s">
        <v>15</v>
      </c>
      <c r="E23" s="120" t="s">
        <v>34</v>
      </c>
      <c r="F23" s="121"/>
      <c r="G23" s="121"/>
      <c r="H23" s="122"/>
      <c r="I23" s="3"/>
      <c r="J23" s="19"/>
      <c r="K23" s="19"/>
      <c r="L23" s="19"/>
      <c r="M23" s="19"/>
      <c r="N23" s="70"/>
      <c r="O23" s="70"/>
      <c r="P23" s="70"/>
      <c r="Q23" s="70"/>
      <c r="R23" s="70"/>
      <c r="S23" s="70"/>
      <c r="T23" s="70"/>
      <c r="U23" s="70"/>
      <c r="V23" s="70"/>
      <c r="W23" s="19"/>
      <c r="X23" s="53"/>
      <c r="Y23" s="64"/>
      <c r="Z23" s="56"/>
      <c r="AA23" s="54"/>
      <c r="AB23" s="54"/>
      <c r="AC23" s="54"/>
      <c r="AD23" s="54"/>
      <c r="AE23" s="54"/>
      <c r="AF23" s="54"/>
      <c r="AG23" s="54"/>
      <c r="AH23" s="54"/>
      <c r="AI23" s="54"/>
      <c r="AJ23" s="54"/>
      <c r="AK23" s="54"/>
      <c r="AL23" s="54"/>
      <c r="AM23" s="54"/>
    </row>
    <row r="24" spans="2:39" ht="18" customHeight="1" thickBot="1" x14ac:dyDescent="0.35">
      <c r="B24" s="136"/>
      <c r="C24" s="135" t="s">
        <v>4</v>
      </c>
      <c r="D24" s="61" t="s">
        <v>16</v>
      </c>
      <c r="E24" s="138" t="s">
        <v>35</v>
      </c>
      <c r="F24" s="139"/>
      <c r="G24" s="139"/>
      <c r="H24" s="140"/>
      <c r="I24" s="1"/>
      <c r="J24" s="19"/>
      <c r="K24" s="19"/>
      <c r="L24" s="19"/>
      <c r="M24" s="19"/>
      <c r="O24" s="70"/>
      <c r="P24" s="70"/>
      <c r="Q24" s="70"/>
      <c r="R24" s="70"/>
      <c r="S24" s="70"/>
      <c r="T24" s="70"/>
      <c r="U24" s="70"/>
      <c r="V24" s="70"/>
      <c r="W24" s="19"/>
      <c r="X24" s="53"/>
      <c r="Y24" s="58"/>
      <c r="Z24" s="59">
        <f>I17/(3^(1/2))</f>
        <v>0</v>
      </c>
      <c r="AA24" s="54"/>
      <c r="AB24" s="54"/>
      <c r="AC24" s="54"/>
      <c r="AD24" s="54"/>
      <c r="AE24" s="54"/>
      <c r="AF24" s="54"/>
      <c r="AG24" s="54"/>
      <c r="AH24" s="54"/>
      <c r="AI24" s="54"/>
      <c r="AJ24" s="54"/>
      <c r="AK24" s="54"/>
      <c r="AL24" s="54"/>
      <c r="AM24" s="54"/>
    </row>
    <row r="25" spans="2:39" ht="18" customHeight="1" x14ac:dyDescent="0.3">
      <c r="B25" s="136"/>
      <c r="C25" s="136"/>
      <c r="D25" s="62" t="s">
        <v>17</v>
      </c>
      <c r="E25" s="141" t="s">
        <v>38</v>
      </c>
      <c r="F25" s="142"/>
      <c r="G25" s="142"/>
      <c r="H25" s="143"/>
      <c r="I25" s="2"/>
      <c r="J25" s="19"/>
      <c r="K25" s="19"/>
      <c r="L25" s="19"/>
      <c r="M25" s="19"/>
      <c r="N25" s="70"/>
      <c r="O25" s="70"/>
      <c r="P25" s="70"/>
      <c r="Q25" s="70"/>
      <c r="R25" s="70"/>
      <c r="S25" s="70"/>
      <c r="T25" s="70"/>
      <c r="U25" s="70"/>
      <c r="V25" s="70"/>
      <c r="W25" s="19"/>
      <c r="X25" s="53"/>
      <c r="Y25" s="64"/>
      <c r="Z25" s="65"/>
      <c r="AA25" s="54"/>
      <c r="AB25" s="54"/>
      <c r="AC25" s="54"/>
      <c r="AD25" s="54"/>
      <c r="AE25" s="54"/>
      <c r="AF25" s="54"/>
      <c r="AG25" s="54"/>
      <c r="AH25" s="54"/>
      <c r="AI25" s="54"/>
      <c r="AJ25" s="54"/>
      <c r="AK25" s="54"/>
      <c r="AL25" s="54"/>
      <c r="AM25" s="54"/>
    </row>
    <row r="26" spans="2:39" ht="18" customHeight="1" thickBot="1" x14ac:dyDescent="0.35">
      <c r="B26" s="136"/>
      <c r="C26" s="136"/>
      <c r="D26" s="63" t="s">
        <v>18</v>
      </c>
      <c r="E26" s="144" t="s">
        <v>36</v>
      </c>
      <c r="F26" s="145"/>
      <c r="G26" s="145"/>
      <c r="H26" s="146"/>
      <c r="I26" s="3"/>
      <c r="J26" s="19"/>
      <c r="K26" s="19"/>
      <c r="L26" s="19"/>
      <c r="M26" s="19"/>
      <c r="N26" s="19"/>
      <c r="O26" s="19"/>
      <c r="P26" s="19"/>
      <c r="Q26" s="19"/>
      <c r="R26" s="19"/>
      <c r="S26" s="19"/>
      <c r="T26" s="19"/>
      <c r="U26" s="19"/>
      <c r="V26" s="19"/>
      <c r="W26" s="19"/>
      <c r="X26" s="53"/>
      <c r="Y26" s="64"/>
      <c r="Z26" s="65"/>
      <c r="AA26" s="54"/>
      <c r="AB26" s="54"/>
      <c r="AC26" s="54"/>
      <c r="AD26" s="54"/>
      <c r="AE26" s="54"/>
      <c r="AF26" s="54"/>
      <c r="AG26" s="54"/>
      <c r="AH26" s="54"/>
      <c r="AI26" s="54"/>
      <c r="AJ26" s="54"/>
      <c r="AK26" s="54"/>
      <c r="AL26" s="54"/>
      <c r="AM26" s="54"/>
    </row>
    <row r="27" spans="2:39" ht="18" customHeight="1" thickBot="1" x14ac:dyDescent="0.35">
      <c r="B27" s="136"/>
      <c r="C27" s="136"/>
      <c r="D27" s="66" t="s">
        <v>19</v>
      </c>
      <c r="E27" s="147" t="s">
        <v>37</v>
      </c>
      <c r="F27" s="148"/>
      <c r="G27" s="148"/>
      <c r="H27" s="149"/>
      <c r="I27" s="4"/>
      <c r="J27" s="19"/>
      <c r="K27" s="19"/>
      <c r="L27" s="19"/>
      <c r="M27" s="19"/>
      <c r="N27" s="162" t="s">
        <v>3</v>
      </c>
      <c r="O27" s="163"/>
      <c r="P27" s="163"/>
      <c r="Q27" s="163"/>
      <c r="R27" s="163"/>
      <c r="S27" s="163"/>
      <c r="T27" s="163"/>
      <c r="U27" s="163"/>
      <c r="V27" s="164"/>
      <c r="W27" s="19"/>
      <c r="X27" s="53"/>
      <c r="Y27" s="54"/>
      <c r="Z27" s="54"/>
      <c r="AA27" s="54"/>
      <c r="AB27" s="54"/>
      <c r="AC27" s="54"/>
      <c r="AD27" s="54"/>
      <c r="AE27" s="54"/>
      <c r="AF27" s="54"/>
      <c r="AG27" s="54"/>
      <c r="AH27" s="54"/>
      <c r="AI27" s="54"/>
      <c r="AJ27" s="54"/>
      <c r="AK27" s="54"/>
      <c r="AL27" s="54"/>
      <c r="AM27" s="54"/>
    </row>
    <row r="28" spans="2:39" ht="18" customHeight="1" thickBot="1" x14ac:dyDescent="0.35">
      <c r="B28" s="136"/>
      <c r="C28" s="136"/>
      <c r="D28" s="67" t="s">
        <v>20</v>
      </c>
      <c r="E28" s="150" t="s">
        <v>39</v>
      </c>
      <c r="F28" s="151"/>
      <c r="G28" s="151"/>
      <c r="H28" s="152"/>
      <c r="I28" s="2"/>
      <c r="J28" s="19"/>
      <c r="K28" s="19"/>
      <c r="L28" s="19"/>
      <c r="M28" s="19"/>
      <c r="N28" s="165" t="s">
        <v>50</v>
      </c>
      <c r="O28" s="166"/>
      <c r="P28" s="166"/>
      <c r="Q28" s="166"/>
      <c r="R28" s="166"/>
      <c r="S28" s="166"/>
      <c r="T28" s="166"/>
      <c r="U28" s="166"/>
      <c r="V28" s="167"/>
      <c r="W28" s="19"/>
      <c r="X28" s="53"/>
      <c r="Y28" s="58"/>
      <c r="Z28" s="59" t="e">
        <f>((I24*1000*SIN(E56)/((3^(1/2))*I17))+(IF(I28=0,0,(I17*I27*1000*SIN(H56)/((3^(1/2))*(I28^2)))))+(IF(I30=0,0,(I17*I31*SIN(E60)/I30)))+(I18*1000*SIN(E52)/((3^(1/2))*I17))+(IF(I22=0,0,(I17*I21*1000*SIN(H52)/((3^(1/2))*(I22^2))))))*((I14^2)/(100*I16*1000))</f>
        <v>#DIV/0!</v>
      </c>
      <c r="AA28" s="54"/>
      <c r="AB28" s="54"/>
      <c r="AC28" s="54"/>
      <c r="AD28" s="54"/>
      <c r="AE28" s="54"/>
      <c r="AF28" s="54"/>
      <c r="AG28" s="54"/>
      <c r="AH28" s="54"/>
      <c r="AI28" s="54"/>
      <c r="AJ28" s="54"/>
      <c r="AK28" s="54"/>
      <c r="AL28" s="54"/>
      <c r="AM28" s="54"/>
    </row>
    <row r="29" spans="2:39" ht="18" customHeight="1" thickBot="1" x14ac:dyDescent="0.35">
      <c r="B29" s="136"/>
      <c r="C29" s="136"/>
      <c r="D29" s="69" t="s">
        <v>21</v>
      </c>
      <c r="E29" s="120" t="s">
        <v>40</v>
      </c>
      <c r="F29" s="121"/>
      <c r="G29" s="121"/>
      <c r="H29" s="122"/>
      <c r="I29" s="5"/>
      <c r="J29" s="19"/>
      <c r="K29" s="19"/>
      <c r="L29" s="19"/>
      <c r="M29" s="19"/>
      <c r="N29" s="168"/>
      <c r="O29" s="169"/>
      <c r="P29" s="169"/>
      <c r="Q29" s="169"/>
      <c r="R29" s="169"/>
      <c r="S29" s="169"/>
      <c r="T29" s="169"/>
      <c r="U29" s="169"/>
      <c r="V29" s="170"/>
      <c r="W29" s="19"/>
      <c r="X29" s="53"/>
      <c r="Y29" s="64"/>
      <c r="Z29" s="65"/>
      <c r="AA29" s="54"/>
      <c r="AB29" s="54"/>
      <c r="AC29" s="54"/>
      <c r="AD29" s="54"/>
      <c r="AE29" s="54"/>
      <c r="AF29" s="54"/>
      <c r="AG29" s="54"/>
      <c r="AH29" s="54"/>
      <c r="AI29" s="54"/>
      <c r="AJ29" s="54"/>
      <c r="AK29" s="54"/>
      <c r="AL29" s="54"/>
      <c r="AM29" s="54"/>
    </row>
    <row r="30" spans="2:39" ht="18" customHeight="1" x14ac:dyDescent="0.3">
      <c r="B30" s="136"/>
      <c r="C30" s="136"/>
      <c r="D30" s="71" t="s">
        <v>22</v>
      </c>
      <c r="E30" s="153" t="s">
        <v>43</v>
      </c>
      <c r="F30" s="154"/>
      <c r="G30" s="154"/>
      <c r="H30" s="155"/>
      <c r="I30" s="1"/>
      <c r="J30" s="19"/>
      <c r="K30" s="19"/>
      <c r="L30" s="19"/>
      <c r="M30" s="19"/>
      <c r="N30" s="174" t="s">
        <v>51</v>
      </c>
      <c r="O30" s="175"/>
      <c r="P30" s="175"/>
      <c r="Q30" s="175"/>
      <c r="R30" s="175"/>
      <c r="S30" s="175"/>
      <c r="T30" s="175"/>
      <c r="U30" s="175"/>
      <c r="V30" s="176"/>
      <c r="W30" s="19"/>
      <c r="X30" s="53"/>
      <c r="Y30" s="54"/>
      <c r="Z30" s="72"/>
      <c r="AA30" s="54"/>
      <c r="AB30" s="54"/>
      <c r="AC30" s="54"/>
      <c r="AD30" s="54"/>
      <c r="AE30" s="54"/>
      <c r="AF30" s="54"/>
      <c r="AG30" s="54"/>
      <c r="AH30" s="54"/>
      <c r="AI30" s="54"/>
      <c r="AJ30" s="54"/>
      <c r="AK30" s="54"/>
      <c r="AL30" s="54"/>
      <c r="AM30" s="54"/>
    </row>
    <row r="31" spans="2:39" ht="18" customHeight="1" thickBot="1" x14ac:dyDescent="0.35">
      <c r="B31" s="136"/>
      <c r="C31" s="136"/>
      <c r="D31" s="73" t="s">
        <v>23</v>
      </c>
      <c r="E31" s="156" t="s">
        <v>44</v>
      </c>
      <c r="F31" s="157"/>
      <c r="G31" s="157"/>
      <c r="H31" s="158"/>
      <c r="I31" s="2"/>
      <c r="J31" s="19"/>
      <c r="K31" s="19"/>
      <c r="L31" s="19"/>
      <c r="M31" s="19"/>
      <c r="N31" s="177"/>
      <c r="O31" s="178"/>
      <c r="P31" s="178"/>
      <c r="Q31" s="178"/>
      <c r="R31" s="178"/>
      <c r="S31" s="178"/>
      <c r="T31" s="178"/>
      <c r="U31" s="178"/>
      <c r="V31" s="179"/>
      <c r="W31" s="74"/>
      <c r="X31" s="53"/>
      <c r="Y31" s="54"/>
      <c r="Z31" s="72"/>
      <c r="AA31" s="54"/>
      <c r="AB31" s="54"/>
      <c r="AC31" s="54"/>
      <c r="AD31" s="54"/>
      <c r="AE31" s="54"/>
      <c r="AF31" s="54"/>
      <c r="AG31" s="54"/>
      <c r="AH31" s="54"/>
      <c r="AI31" s="54"/>
      <c r="AJ31" s="54"/>
      <c r="AK31" s="54"/>
      <c r="AL31" s="54"/>
      <c r="AM31" s="54"/>
    </row>
    <row r="32" spans="2:39" ht="18" customHeight="1" thickBot="1" x14ac:dyDescent="0.35">
      <c r="B32" s="137"/>
      <c r="C32" s="137"/>
      <c r="D32" s="75" t="s">
        <v>24</v>
      </c>
      <c r="E32" s="159" t="s">
        <v>45</v>
      </c>
      <c r="F32" s="160"/>
      <c r="G32" s="160"/>
      <c r="H32" s="161"/>
      <c r="I32" s="3"/>
      <c r="J32" s="19"/>
      <c r="K32" s="19"/>
      <c r="L32" s="19"/>
      <c r="M32" s="19"/>
      <c r="N32" s="76"/>
      <c r="O32" s="76"/>
      <c r="P32" s="76"/>
      <c r="Q32" s="76"/>
      <c r="R32" s="76"/>
      <c r="S32" s="76"/>
      <c r="T32" s="76"/>
      <c r="U32" s="76"/>
      <c r="V32" s="76"/>
      <c r="W32" s="19"/>
      <c r="X32" s="53"/>
      <c r="Y32" s="58"/>
      <c r="Z32" s="59" t="e">
        <f>((I24*1000*COS(E56)/((3^(1/2))*I17))+(IF(I28=0,0,(I17*I27*1000*COS(H56)/((3^(1/2))*(I28^2)))))+(IF(I30=0,0,(I17*I31*COS(E60)/I30)))+(I18*1000*COS(E52)/((3^(1/2))*I17))+(IF(I22=0,0,(I17*I21*1000*COS(H52)/((3^(1/2))*(I22^2))))))*((I14^2)/(100*I16*1000))</f>
        <v>#DIV/0!</v>
      </c>
      <c r="AA32" s="54"/>
      <c r="AB32" s="54"/>
      <c r="AC32" s="54"/>
      <c r="AD32" s="54"/>
      <c r="AE32" s="54"/>
      <c r="AF32" s="54"/>
      <c r="AG32" s="54"/>
      <c r="AH32" s="54"/>
      <c r="AI32" s="54"/>
      <c r="AJ32" s="54"/>
      <c r="AK32" s="54"/>
      <c r="AL32" s="54"/>
      <c r="AM32" s="54"/>
    </row>
    <row r="33" spans="1:39" ht="18" customHeight="1" x14ac:dyDescent="0.25">
      <c r="B33" s="30"/>
      <c r="C33" s="30"/>
      <c r="E33" s="31"/>
      <c r="F33" s="32"/>
      <c r="G33" s="31"/>
      <c r="H33" s="31"/>
      <c r="I33" s="33"/>
      <c r="N33" s="29"/>
      <c r="O33" s="29"/>
      <c r="P33" s="29"/>
      <c r="Q33" s="29"/>
      <c r="R33" s="29"/>
      <c r="S33" s="29"/>
      <c r="T33" s="29"/>
      <c r="U33" s="29"/>
      <c r="V33" s="29"/>
      <c r="X33" s="53"/>
      <c r="Y33" s="54"/>
      <c r="Z33" s="54"/>
      <c r="AA33" s="54"/>
      <c r="AB33" s="54"/>
      <c r="AC33" s="54"/>
      <c r="AD33" s="54"/>
      <c r="AE33" s="54"/>
      <c r="AF33" s="54"/>
      <c r="AG33" s="54"/>
      <c r="AH33" s="54"/>
      <c r="AI33" s="54"/>
      <c r="AJ33" s="54"/>
      <c r="AK33" s="54"/>
      <c r="AL33" s="54"/>
      <c r="AM33" s="54"/>
    </row>
    <row r="34" spans="1:39" ht="18" customHeight="1" x14ac:dyDescent="0.25">
      <c r="B34" s="30"/>
      <c r="C34" s="30"/>
      <c r="E34" s="31"/>
      <c r="F34" s="32"/>
      <c r="G34" s="31"/>
      <c r="H34" s="31"/>
      <c r="I34" s="33"/>
      <c r="N34" s="29"/>
      <c r="O34" s="29"/>
      <c r="P34" s="29"/>
      <c r="Q34" s="29"/>
      <c r="R34" s="29"/>
      <c r="S34" s="29"/>
      <c r="T34" s="29"/>
      <c r="U34" s="29"/>
      <c r="V34" s="29"/>
      <c r="X34" s="53"/>
      <c r="Y34" s="54"/>
      <c r="Z34" s="54"/>
      <c r="AA34" s="54"/>
      <c r="AB34" s="54"/>
      <c r="AC34" s="54"/>
      <c r="AD34" s="54"/>
      <c r="AE34" s="54"/>
      <c r="AF34" s="54"/>
      <c r="AG34" s="54"/>
      <c r="AH34" s="54"/>
      <c r="AI34" s="54"/>
      <c r="AJ34" s="54"/>
      <c r="AK34" s="54"/>
      <c r="AL34" s="54"/>
      <c r="AM34" s="54"/>
    </row>
    <row r="35" spans="1:39" ht="18" customHeight="1" thickBot="1" x14ac:dyDescent="0.3">
      <c r="B35" s="30"/>
      <c r="C35" s="30"/>
      <c r="E35" s="194"/>
      <c r="F35" s="194"/>
      <c r="G35" s="31"/>
      <c r="H35" s="31"/>
      <c r="I35" s="33"/>
      <c r="N35" s="29"/>
      <c r="O35" s="29"/>
      <c r="P35" s="29"/>
      <c r="Q35" s="29"/>
      <c r="R35" s="29"/>
      <c r="S35" s="29"/>
      <c r="T35" s="29"/>
      <c r="U35" s="29"/>
      <c r="V35" s="29"/>
      <c r="X35" s="53"/>
      <c r="Y35" s="54"/>
      <c r="Z35" s="54"/>
      <c r="AA35" s="54"/>
      <c r="AB35" s="54"/>
      <c r="AC35" s="54"/>
      <c r="AD35" s="54"/>
      <c r="AE35" s="54"/>
      <c r="AF35" s="54"/>
      <c r="AG35" s="54"/>
      <c r="AH35" s="54"/>
      <c r="AI35" s="54"/>
      <c r="AJ35" s="54"/>
      <c r="AK35" s="54"/>
      <c r="AL35" s="54"/>
      <c r="AM35" s="54"/>
    </row>
    <row r="36" spans="1:39" ht="18" customHeight="1" thickBot="1" x14ac:dyDescent="0.3">
      <c r="B36" s="30"/>
      <c r="C36" s="30"/>
      <c r="D36" s="34"/>
      <c r="E36" s="172" t="s">
        <v>46</v>
      </c>
      <c r="F36" s="173"/>
      <c r="G36" s="173"/>
      <c r="H36" s="35" t="s">
        <v>5</v>
      </c>
      <c r="I36" s="36" t="e">
        <f>(-H42+((H42^2)-4*H41*H43)^(1/2))/(2*H41)</f>
        <v>#DIV/0!</v>
      </c>
      <c r="L36" s="37"/>
      <c r="N36" s="29"/>
      <c r="O36" s="29"/>
      <c r="P36" s="29"/>
      <c r="Q36" s="29"/>
      <c r="R36" s="29"/>
      <c r="S36" s="29"/>
      <c r="T36" s="29"/>
      <c r="U36" s="29"/>
      <c r="V36" s="29"/>
      <c r="X36" s="53"/>
      <c r="Y36" s="54"/>
      <c r="Z36" s="54"/>
      <c r="AA36" s="54"/>
      <c r="AB36" s="54"/>
      <c r="AC36" s="54"/>
      <c r="AD36" s="54"/>
      <c r="AE36" s="54"/>
      <c r="AF36" s="54"/>
      <c r="AG36" s="54"/>
      <c r="AH36" s="54"/>
      <c r="AI36" s="54"/>
      <c r="AJ36" s="54"/>
      <c r="AK36" s="54"/>
      <c r="AL36" s="54"/>
      <c r="AM36" s="54"/>
    </row>
    <row r="37" spans="1:39" ht="18" customHeight="1" x14ac:dyDescent="0.25">
      <c r="A37" s="77"/>
      <c r="B37" s="78"/>
      <c r="C37" s="78"/>
      <c r="D37" s="77"/>
      <c r="E37" s="79"/>
      <c r="F37" s="80"/>
      <c r="G37" s="79"/>
      <c r="H37" s="81"/>
      <c r="I37" s="82"/>
      <c r="J37" s="77"/>
      <c r="K37" s="77"/>
      <c r="L37" s="77"/>
      <c r="M37" s="77"/>
      <c r="N37" s="77"/>
      <c r="O37" s="77"/>
      <c r="P37" s="77"/>
      <c r="Q37" s="77"/>
      <c r="R37" s="77"/>
      <c r="S37" s="77"/>
      <c r="T37" s="77"/>
      <c r="U37" s="77"/>
      <c r="V37" s="77"/>
      <c r="W37" s="83"/>
      <c r="X37" s="53"/>
      <c r="Y37" s="54"/>
      <c r="Z37" s="54"/>
      <c r="AA37" s="54"/>
      <c r="AB37" s="54"/>
      <c r="AC37" s="54"/>
      <c r="AD37" s="54"/>
      <c r="AE37" s="54"/>
      <c r="AF37" s="54"/>
      <c r="AG37" s="54"/>
      <c r="AH37" s="54"/>
      <c r="AI37" s="54"/>
      <c r="AJ37" s="54"/>
      <c r="AK37" s="54"/>
      <c r="AL37" s="54"/>
      <c r="AM37" s="54"/>
    </row>
    <row r="38" spans="1:39" ht="18" customHeight="1" x14ac:dyDescent="0.25">
      <c r="A38" s="54"/>
      <c r="B38" s="84"/>
      <c r="C38" s="84"/>
      <c r="D38" s="54"/>
      <c r="E38" s="85"/>
      <c r="F38" s="86"/>
      <c r="G38" s="85"/>
      <c r="H38" s="85"/>
      <c r="I38" s="87"/>
      <c r="J38" s="54"/>
      <c r="K38" s="54"/>
      <c r="L38" s="72"/>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row>
    <row r="39" spans="1:39" ht="18" customHeight="1" x14ac:dyDescent="0.25">
      <c r="A39" s="54"/>
      <c r="B39" s="84"/>
      <c r="C39" s="84"/>
      <c r="D39" s="54"/>
      <c r="E39" s="85"/>
      <c r="F39" s="86"/>
      <c r="G39" s="85"/>
      <c r="H39" s="85"/>
      <c r="I39" s="87"/>
      <c r="J39" s="54"/>
      <c r="K39" s="88"/>
      <c r="L39" s="88"/>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row>
    <row r="40" spans="1:39" ht="18" customHeight="1" thickBot="1" x14ac:dyDescent="0.3">
      <c r="A40" s="54"/>
      <c r="B40" s="84"/>
      <c r="C40" s="84"/>
      <c r="D40" s="54"/>
      <c r="E40" s="85"/>
      <c r="F40" s="85"/>
      <c r="G40" s="85"/>
      <c r="H40" s="85"/>
      <c r="I40" s="88"/>
      <c r="J40" s="88"/>
      <c r="K40" s="89"/>
      <c r="L40" s="89"/>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row>
    <row r="41" spans="1:39" ht="18" customHeight="1" thickBot="1" x14ac:dyDescent="0.3">
      <c r="A41" s="54"/>
      <c r="B41" s="84"/>
      <c r="C41" s="84"/>
      <c r="D41" s="88"/>
      <c r="E41" s="88"/>
      <c r="F41" s="88"/>
      <c r="G41" s="90"/>
      <c r="H41" s="91" t="e">
        <f>Z28^2-Z18^2+Z32^2-Z21^2</f>
        <v>#DIV/0!</v>
      </c>
      <c r="I41" s="89"/>
      <c r="J41" s="89"/>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row>
    <row r="42" spans="1:39" ht="18" customHeight="1" thickBot="1" x14ac:dyDescent="0.3">
      <c r="A42" s="54"/>
      <c r="B42" s="84"/>
      <c r="C42" s="84"/>
      <c r="D42" s="89"/>
      <c r="E42" s="89"/>
      <c r="F42" s="89"/>
      <c r="G42" s="92"/>
      <c r="H42" s="93" t="e">
        <f>2*Z24*Z28-2*Z15*Z18</f>
        <v>#DIV/0!</v>
      </c>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row>
    <row r="43" spans="1:39" ht="18" customHeight="1" thickBot="1" x14ac:dyDescent="0.3">
      <c r="A43" s="54"/>
      <c r="B43" s="84"/>
      <c r="C43" s="84"/>
      <c r="D43" s="54"/>
      <c r="E43" s="54"/>
      <c r="F43" s="54"/>
      <c r="G43" s="94"/>
      <c r="H43" s="93">
        <f>Z24^2-Z15^2</f>
        <v>0</v>
      </c>
      <c r="I43" s="87"/>
      <c r="J43" s="54"/>
      <c r="K43" s="54"/>
      <c r="L43" s="95"/>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row>
    <row r="44" spans="1:39" ht="18" hidden="1" customHeight="1" x14ac:dyDescent="0.25">
      <c r="A44" s="54"/>
      <c r="B44" s="84"/>
      <c r="C44" s="84"/>
      <c r="D44" s="54"/>
      <c r="E44" s="85"/>
      <c r="F44" s="85"/>
      <c r="G44" s="31"/>
      <c r="H44" s="31"/>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row>
    <row r="45" spans="1:39" ht="18" hidden="1" customHeight="1" x14ac:dyDescent="0.25">
      <c r="A45" s="54"/>
      <c r="B45" s="96"/>
      <c r="C45" s="84"/>
      <c r="D45" s="54"/>
      <c r="E45" s="54"/>
      <c r="F45" s="54"/>
      <c r="I45" s="54"/>
      <c r="J45" s="54"/>
      <c r="K45" s="54"/>
      <c r="L45" s="54"/>
      <c r="M45" s="88"/>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row>
    <row r="46" spans="1:39" ht="18" hidden="1" customHeight="1" x14ac:dyDescent="0.3">
      <c r="A46" s="54"/>
      <c r="B46" s="97"/>
      <c r="C46" s="84"/>
      <c r="D46" s="54"/>
      <c r="E46" s="54"/>
      <c r="F46" s="54"/>
      <c r="H46" s="98"/>
      <c r="I46" s="87"/>
      <c r="J46" s="54"/>
      <c r="K46" s="54"/>
      <c r="L46" s="54"/>
      <c r="M46" s="89"/>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row>
    <row r="47" spans="1:39" ht="18" hidden="1" customHeight="1" x14ac:dyDescent="0.25">
      <c r="A47" s="54"/>
      <c r="B47" s="54"/>
      <c r="C47" s="54"/>
      <c r="D47" s="54"/>
      <c r="E47" s="85"/>
      <c r="F47" s="85"/>
      <c r="G47" s="31"/>
      <c r="H47" s="31"/>
      <c r="I47" s="99"/>
      <c r="J47" s="99"/>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row>
    <row r="48" spans="1:39" ht="18" hidden="1" customHeight="1" x14ac:dyDescent="0.25">
      <c r="A48" s="54"/>
      <c r="B48" s="99"/>
      <c r="C48" s="99"/>
      <c r="D48" s="99"/>
      <c r="E48" s="99"/>
      <c r="F48" s="99"/>
      <c r="G48" s="100"/>
      <c r="H48" s="100"/>
      <c r="I48" s="89"/>
      <c r="J48" s="89"/>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row>
    <row r="49" spans="1:39" ht="18" hidden="1" customHeight="1" x14ac:dyDescent="0.25">
      <c r="A49" s="54"/>
      <c r="B49" s="89"/>
      <c r="C49" s="89"/>
      <c r="D49" s="89"/>
      <c r="E49" s="89"/>
      <c r="F49" s="89"/>
      <c r="G49" s="101"/>
      <c r="H49" s="101"/>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row>
    <row r="50" spans="1:39" ht="18" customHeight="1" x14ac:dyDescent="0.25">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row>
    <row r="51" spans="1:39" ht="18" customHeight="1" thickBot="1" x14ac:dyDescent="0.3">
      <c r="A51" s="54"/>
      <c r="B51" s="54"/>
      <c r="C51" s="54"/>
      <c r="D51" s="54"/>
      <c r="E51" s="54"/>
      <c r="F51" s="54"/>
      <c r="G51" s="102" t="s">
        <v>0</v>
      </c>
      <c r="H51" s="54"/>
      <c r="I51" s="54"/>
      <c r="J51" s="54"/>
      <c r="K51" s="54"/>
      <c r="L51" s="54"/>
      <c r="M51" s="103"/>
      <c r="N51" s="103"/>
      <c r="O51" s="103"/>
      <c r="P51" s="103"/>
      <c r="Q51" s="54"/>
      <c r="R51" s="54"/>
      <c r="S51" s="54"/>
      <c r="T51" s="54"/>
      <c r="U51" s="54"/>
      <c r="V51" s="54"/>
      <c r="W51" s="54"/>
      <c r="X51" s="54"/>
      <c r="Y51" s="54"/>
      <c r="Z51" s="54"/>
      <c r="AA51" s="54"/>
      <c r="AB51" s="54"/>
      <c r="AC51" s="54"/>
      <c r="AD51" s="54"/>
      <c r="AE51" s="54"/>
      <c r="AF51" s="54"/>
      <c r="AG51" s="54"/>
      <c r="AH51" s="54"/>
      <c r="AI51" s="54"/>
      <c r="AJ51" s="54"/>
      <c r="AK51" s="54"/>
      <c r="AL51" s="54"/>
      <c r="AM51" s="54"/>
    </row>
    <row r="52" spans="1:39" ht="18" customHeight="1" thickBot="1" x14ac:dyDescent="0.3">
      <c r="A52" s="54"/>
      <c r="B52" s="54"/>
      <c r="C52" s="54"/>
      <c r="D52" s="192"/>
      <c r="E52" s="104">
        <f>ACOS(I20)</f>
        <v>1.5707963267948966</v>
      </c>
      <c r="F52" s="54"/>
      <c r="G52" s="192"/>
      <c r="H52" s="104">
        <f>ACOS(I23)</f>
        <v>1.5707963267948966</v>
      </c>
      <c r="I52" s="54"/>
      <c r="J52" s="54"/>
      <c r="K52" s="54"/>
      <c r="L52" s="54"/>
      <c r="M52" s="54"/>
      <c r="N52" s="54"/>
      <c r="O52" s="54"/>
      <c r="P52" s="54"/>
      <c r="Q52" s="103"/>
      <c r="R52" s="103"/>
      <c r="S52" s="103"/>
      <c r="T52" s="54"/>
      <c r="U52" s="54"/>
      <c r="V52" s="54"/>
      <c r="W52" s="54"/>
      <c r="X52" s="54"/>
      <c r="Y52" s="54"/>
      <c r="Z52" s="54"/>
      <c r="AA52" s="54"/>
      <c r="AB52" s="54"/>
      <c r="AC52" s="54"/>
      <c r="AD52" s="54"/>
      <c r="AE52" s="54"/>
      <c r="AF52" s="54"/>
      <c r="AG52" s="54"/>
      <c r="AH52" s="54"/>
      <c r="AI52" s="54"/>
      <c r="AJ52" s="54"/>
      <c r="AK52" s="54"/>
      <c r="AL52" s="54"/>
      <c r="AM52" s="54"/>
    </row>
    <row r="53" spans="1:39" ht="18" customHeight="1" thickBot="1" x14ac:dyDescent="0.3">
      <c r="A53" s="54"/>
      <c r="B53" s="54"/>
      <c r="C53" s="54"/>
      <c r="D53" s="193"/>
      <c r="E53" s="105">
        <f>DEGREES(E52)</f>
        <v>90</v>
      </c>
      <c r="F53" s="54"/>
      <c r="G53" s="193"/>
      <c r="H53" s="105">
        <f>DEGREES(H52)</f>
        <v>90</v>
      </c>
      <c r="I53" s="103"/>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row>
    <row r="54" spans="1:39" ht="18" customHeight="1" x14ac:dyDescent="0.25">
      <c r="A54" s="103"/>
      <c r="B54" s="103"/>
      <c r="C54" s="103"/>
      <c r="D54" s="103"/>
      <c r="E54" s="103"/>
      <c r="F54" s="103"/>
      <c r="G54" s="103"/>
      <c r="H54" s="103"/>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row>
    <row r="55" spans="1:39" ht="18" customHeight="1" thickBot="1" x14ac:dyDescent="0.3">
      <c r="A55" s="54"/>
      <c r="B55" s="54"/>
      <c r="C55" s="54"/>
      <c r="D55" s="54"/>
      <c r="E55" s="54"/>
      <c r="F55" s="54"/>
      <c r="G55" s="102" t="s">
        <v>0</v>
      </c>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row>
    <row r="56" spans="1:39" ht="18" customHeight="1" thickBot="1" x14ac:dyDescent="0.3">
      <c r="A56" s="54"/>
      <c r="B56" s="54"/>
      <c r="C56" s="54"/>
      <c r="D56" s="192"/>
      <c r="E56" s="106">
        <f>ACOS(I26)</f>
        <v>1.5707963267948966</v>
      </c>
      <c r="F56" s="54"/>
      <c r="G56" s="195"/>
      <c r="H56" s="107">
        <f>ACOS(I29)</f>
        <v>1.5707963267948966</v>
      </c>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row>
    <row r="57" spans="1:39" ht="18" customHeight="1" thickBot="1" x14ac:dyDescent="0.3">
      <c r="A57" s="54"/>
      <c r="B57" s="54"/>
      <c r="C57" s="54"/>
      <c r="D57" s="193"/>
      <c r="E57" s="108">
        <f>DEGREES(E56)</f>
        <v>90</v>
      </c>
      <c r="F57" s="54"/>
      <c r="G57" s="196"/>
      <c r="H57" s="109">
        <f>DEGREES(H56)</f>
        <v>90</v>
      </c>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row>
    <row r="58" spans="1:39" ht="18" customHeight="1" x14ac:dyDescent="0.2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row>
    <row r="59" spans="1:39" ht="18" customHeight="1" thickBot="1" x14ac:dyDescent="0.3">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row>
    <row r="60" spans="1:39" ht="18" customHeight="1" thickBot="1" x14ac:dyDescent="0.3">
      <c r="A60" s="54"/>
      <c r="B60" s="54"/>
      <c r="C60" s="54"/>
      <c r="D60" s="192"/>
      <c r="E60" s="106">
        <f>ACOS(I32)</f>
        <v>1.5707963267948966</v>
      </c>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row>
    <row r="61" spans="1:39" ht="18" customHeight="1" thickBot="1" x14ac:dyDescent="0.3">
      <c r="A61" s="54"/>
      <c r="B61" s="54"/>
      <c r="C61" s="54"/>
      <c r="D61" s="193"/>
      <c r="E61" s="108">
        <f>DEGREES(E60)</f>
        <v>90</v>
      </c>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row>
    <row r="62" spans="1:39" ht="18" customHeight="1" x14ac:dyDescent="0.2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row>
    <row r="63" spans="1:39" ht="18" customHeight="1" x14ac:dyDescent="0.2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row>
    <row r="64" spans="1:39" ht="18" customHeight="1" x14ac:dyDescent="0.2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row>
    <row r="65" spans="1:39" ht="18" customHeight="1" x14ac:dyDescent="0.2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row>
    <row r="66" spans="1:39" ht="18" customHeight="1" x14ac:dyDescent="0.2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39" ht="18" customHeight="1" x14ac:dyDescent="0.2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39" ht="18" customHeight="1" x14ac:dyDescent="0.2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39" ht="18" customHeight="1" x14ac:dyDescent="0.2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row>
    <row r="70" spans="1:39" ht="18" customHeight="1" x14ac:dyDescent="0.2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row>
  </sheetData>
  <sheetProtection sheet="1" objects="1" scenarios="1" selectLockedCells="1"/>
  <mergeCells count="36">
    <mergeCell ref="N30:V31"/>
    <mergeCell ref="N28:V29"/>
    <mergeCell ref="C24:C32"/>
    <mergeCell ref="E27:H27"/>
    <mergeCell ref="D60:D61"/>
    <mergeCell ref="E30:H30"/>
    <mergeCell ref="E31:H31"/>
    <mergeCell ref="E32:H32"/>
    <mergeCell ref="D52:D53"/>
    <mergeCell ref="G52:G53"/>
    <mergeCell ref="E35:F35"/>
    <mergeCell ref="E36:G36"/>
    <mergeCell ref="G56:G57"/>
    <mergeCell ref="D56:D57"/>
    <mergeCell ref="E29:H29"/>
    <mergeCell ref="E18:H18"/>
    <mergeCell ref="E19:H19"/>
    <mergeCell ref="E20:H20"/>
    <mergeCell ref="E21:H21"/>
    <mergeCell ref="E22:H22"/>
    <mergeCell ref="N13:V13"/>
    <mergeCell ref="N27:V27"/>
    <mergeCell ref="B18:B32"/>
    <mergeCell ref="C18:C23"/>
    <mergeCell ref="N14:V21"/>
    <mergeCell ref="B13:I13"/>
    <mergeCell ref="B14:C17"/>
    <mergeCell ref="E28:H28"/>
    <mergeCell ref="E14:H14"/>
    <mergeCell ref="E15:H15"/>
    <mergeCell ref="E23:H23"/>
    <mergeCell ref="E24:H24"/>
    <mergeCell ref="E25:H25"/>
    <mergeCell ref="E26:H26"/>
    <mergeCell ref="E16:H16"/>
    <mergeCell ref="E17:H17"/>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Simplificada</vt:lpstr>
      <vt:lpstr>Completa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2023-05-20T11:30:25Z</dcterms:modified>
</cp:coreProperties>
</file>