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4- Tensão em Circuitos Alimentadores\"/>
    </mc:Choice>
  </mc:AlternateContent>
  <xr:revisionPtr revIDLastSave="0" documentId="13_ncr:1_{FD156773-D455-4B49-9ED4-202BDB0093DC}" xr6:coauthVersionLast="47" xr6:coauthVersionMax="47" xr10:uidLastSave="{00000000-0000-0000-0000-000000000000}"/>
  <bookViews>
    <workbookView xWindow="-120" yWindow="-120" windowWidth="29040" windowHeight="15720" xr2:uid="{AAE2F8FC-8935-49DC-8935-32237D450042}"/>
  </bookViews>
  <sheets>
    <sheet name="Simplificada" sheetId="10" r:id="rId1"/>
    <sheet name="Completa" sheetId="6" r:id="rId2"/>
  </sheets>
  <definedNames>
    <definedName name="_Hlk516300768" localSheetId="1">Completa!#REF!</definedName>
    <definedName name="_Hlk516300768" localSheetId="0">Simplificada!#REF!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3" i="10" l="1"/>
  <c r="D80" i="10"/>
  <c r="D81" i="10" s="1"/>
  <c r="D67" i="10"/>
  <c r="D83" i="10" s="1"/>
  <c r="E83" i="10" s="1"/>
  <c r="D63" i="10"/>
  <c r="D64" i="10" s="1"/>
  <c r="E95" i="10" s="1"/>
  <c r="D60" i="10"/>
  <c r="D55" i="10"/>
  <c r="D89" i="10" s="1"/>
  <c r="D52" i="10"/>
  <c r="D87" i="10" s="1"/>
  <c r="D47" i="10"/>
  <c r="D48" i="10" s="1"/>
  <c r="D41" i="10"/>
  <c r="D39" i="10"/>
  <c r="D36" i="10"/>
  <c r="D44" i="10" s="1"/>
  <c r="D68" i="10" l="1"/>
  <c r="E88" i="10"/>
  <c r="D88" i="10"/>
  <c r="H27" i="10"/>
  <c r="E82" i="10"/>
  <c r="D82" i="10"/>
  <c r="D56" i="10"/>
  <c r="E89" i="10" s="1"/>
  <c r="D95" i="10"/>
  <c r="E94" i="10" s="1"/>
  <c r="D41" i="6"/>
  <c r="D94" i="10" l="1"/>
  <c r="C99" i="10" s="1"/>
  <c r="E99" i="10"/>
  <c r="D60" i="6"/>
  <c r="D52" i="6"/>
  <c r="D80" i="6"/>
  <c r="D67" i="6"/>
  <c r="D83" i="6" s="1"/>
  <c r="E83" i="6" s="1"/>
  <c r="D63" i="6"/>
  <c r="D95" i="6" s="1"/>
  <c r="D55" i="6"/>
  <c r="D89" i="6" s="1"/>
  <c r="D47" i="6"/>
  <c r="D48" i="6" s="1"/>
  <c r="D39" i="6"/>
  <c r="D36" i="6"/>
  <c r="C98" i="10" l="1"/>
  <c r="C103" i="10" s="1"/>
  <c r="D100" i="10"/>
  <c r="D44" i="6"/>
  <c r="D64" i="6"/>
  <c r="E95" i="6" s="1"/>
  <c r="D56" i="6"/>
  <c r="E89" i="6" s="1"/>
  <c r="D68" i="6"/>
  <c r="E100" i="10" l="1"/>
  <c r="D105" i="10"/>
  <c r="H27" i="6"/>
  <c r="D87" i="6"/>
  <c r="E88" i="6" s="1"/>
  <c r="E105" i="10" l="1"/>
  <c r="E104" i="10"/>
  <c r="E75" i="10" s="1"/>
  <c r="C104" i="10"/>
  <c r="D75" i="10" s="1"/>
  <c r="D74" i="10" s="1"/>
  <c r="D88" i="6"/>
  <c r="D93" i="6"/>
  <c r="D81" i="6"/>
  <c r="D76" i="10" l="1"/>
  <c r="E76" i="10" s="1"/>
  <c r="E94" i="6"/>
  <c r="D94" i="6"/>
  <c r="E82" i="6"/>
  <c r="D82" i="6"/>
  <c r="C99" i="6" l="1"/>
  <c r="E99" i="6"/>
  <c r="D100" i="6" l="1"/>
  <c r="D105" i="6" s="1"/>
  <c r="E105" i="6" s="1"/>
  <c r="C98" i="6"/>
  <c r="C103" i="6" s="1"/>
  <c r="E100" i="6" l="1"/>
  <c r="C104" i="6"/>
  <c r="D75" i="6" s="1"/>
  <c r="E104" i="6"/>
  <c r="E75" i="6" s="1"/>
  <c r="D76" i="6" l="1"/>
  <c r="E76" i="6" s="1"/>
  <c r="D74" i="6"/>
</calcChain>
</file>

<file path=xl/sharedStrings.xml><?xml version="1.0" encoding="utf-8"?>
<sst xmlns="http://schemas.openxmlformats.org/spreadsheetml/2006/main" count="122" uniqueCount="77">
  <si>
    <t>l</t>
  </si>
  <si>
    <t>n</t>
  </si>
  <si>
    <r>
      <t>R</t>
    </r>
    <r>
      <rPr>
        <b/>
        <i/>
        <sz val="12"/>
        <color theme="1"/>
        <rFont val="Cambria"/>
        <family val="1"/>
      </rPr>
      <t>a</t>
    </r>
  </si>
  <si>
    <r>
      <t>X</t>
    </r>
    <r>
      <rPr>
        <b/>
        <i/>
        <sz val="12"/>
        <color theme="1"/>
        <rFont val="Cambria"/>
        <family val="1"/>
      </rPr>
      <t>a</t>
    </r>
  </si>
  <si>
    <r>
      <t>V</t>
    </r>
    <r>
      <rPr>
        <b/>
        <i/>
        <sz val="8"/>
        <color theme="1"/>
        <rFont val="Cambria"/>
        <family val="1"/>
      </rPr>
      <t>C</t>
    </r>
    <r>
      <rPr>
        <b/>
        <i/>
        <vertAlign val="subscript"/>
        <sz val="10"/>
        <color theme="1"/>
        <rFont val="Cambria"/>
        <family val="1"/>
      </rPr>
      <t>T</t>
    </r>
  </si>
  <si>
    <r>
      <t>FP</t>
    </r>
    <r>
      <rPr>
        <b/>
        <i/>
        <sz val="10"/>
        <color theme="1"/>
        <rFont val="Cambria"/>
        <family val="1"/>
      </rPr>
      <t>C</t>
    </r>
    <r>
      <rPr>
        <b/>
        <i/>
        <vertAlign val="subscript"/>
        <sz val="10"/>
        <color theme="1"/>
        <rFont val="Cambria"/>
        <family val="1"/>
      </rPr>
      <t>K</t>
    </r>
  </si>
  <si>
    <r>
      <t>P</t>
    </r>
    <r>
      <rPr>
        <b/>
        <i/>
        <sz val="10"/>
        <color theme="1"/>
        <rFont val="Cambria"/>
        <family val="1"/>
      </rPr>
      <t>C</t>
    </r>
    <r>
      <rPr>
        <b/>
        <i/>
        <vertAlign val="subscript"/>
        <sz val="12"/>
        <color theme="1"/>
        <rFont val="Cambria"/>
        <family val="1"/>
      </rPr>
      <t>Kn</t>
    </r>
  </si>
  <si>
    <r>
      <t>V</t>
    </r>
    <r>
      <rPr>
        <b/>
        <i/>
        <sz val="10"/>
        <color theme="1"/>
        <rFont val="Cambria"/>
        <family val="1"/>
      </rPr>
      <t>C</t>
    </r>
    <r>
      <rPr>
        <b/>
        <i/>
        <vertAlign val="subscript"/>
        <sz val="12"/>
        <color theme="1"/>
        <rFont val="Cambria"/>
        <family val="1"/>
      </rPr>
      <t>Kn</t>
    </r>
  </si>
  <si>
    <r>
      <t>P</t>
    </r>
    <r>
      <rPr>
        <b/>
        <i/>
        <sz val="10"/>
        <color theme="1"/>
        <rFont val="Cambria"/>
        <family val="1"/>
      </rPr>
      <t>C</t>
    </r>
    <r>
      <rPr>
        <b/>
        <i/>
        <vertAlign val="subscript"/>
        <sz val="12"/>
        <color theme="1"/>
        <rFont val="Cambria"/>
        <family val="1"/>
      </rPr>
      <t>Vn</t>
    </r>
  </si>
  <si>
    <r>
      <t>V</t>
    </r>
    <r>
      <rPr>
        <b/>
        <i/>
        <sz val="10"/>
        <color theme="1"/>
        <rFont val="Cambria"/>
        <family val="1"/>
      </rPr>
      <t>C</t>
    </r>
    <r>
      <rPr>
        <b/>
        <i/>
        <vertAlign val="subscript"/>
        <sz val="12"/>
        <color theme="1"/>
        <rFont val="Cambria"/>
        <family val="1"/>
      </rPr>
      <t>Vn</t>
    </r>
  </si>
  <si>
    <r>
      <t>FP</t>
    </r>
    <r>
      <rPr>
        <b/>
        <i/>
        <sz val="10"/>
        <color theme="1"/>
        <rFont val="Cambria"/>
        <family val="1"/>
      </rPr>
      <t>C</t>
    </r>
    <r>
      <rPr>
        <b/>
        <i/>
        <vertAlign val="subscript"/>
        <sz val="10"/>
        <color theme="1"/>
        <rFont val="Cambria"/>
        <family val="1"/>
      </rPr>
      <t>V</t>
    </r>
  </si>
  <si>
    <r>
      <t>V</t>
    </r>
    <r>
      <rPr>
        <b/>
        <i/>
        <sz val="10"/>
        <color theme="1"/>
        <rFont val="Cambria"/>
        <family val="1"/>
      </rPr>
      <t>M</t>
    </r>
    <r>
      <rPr>
        <b/>
        <i/>
        <vertAlign val="subscript"/>
        <sz val="12"/>
        <color theme="1"/>
        <rFont val="Cambria"/>
        <family val="1"/>
      </rPr>
      <t>Pn</t>
    </r>
  </si>
  <si>
    <r>
      <t>I</t>
    </r>
    <r>
      <rPr>
        <b/>
        <i/>
        <sz val="10"/>
        <color theme="1"/>
        <rFont val="Cambria"/>
        <family val="1"/>
      </rPr>
      <t>M</t>
    </r>
    <r>
      <rPr>
        <b/>
        <i/>
        <vertAlign val="subscript"/>
        <sz val="12"/>
        <color theme="1"/>
        <rFont val="Cambria"/>
        <family val="1"/>
      </rPr>
      <t>Pn</t>
    </r>
  </si>
  <si>
    <r>
      <t>FP</t>
    </r>
    <r>
      <rPr>
        <b/>
        <i/>
        <sz val="10"/>
        <color theme="1"/>
        <rFont val="Cambria"/>
        <family val="1"/>
      </rPr>
      <t>M</t>
    </r>
    <r>
      <rPr>
        <b/>
        <i/>
        <vertAlign val="subscript"/>
        <sz val="10"/>
        <color theme="1"/>
        <rFont val="Cambria"/>
        <family val="1"/>
      </rPr>
      <t>P</t>
    </r>
  </si>
  <si>
    <r>
      <t>V</t>
    </r>
    <r>
      <rPr>
        <b/>
        <i/>
        <sz val="10"/>
        <color theme="1"/>
        <rFont val="Cambria"/>
        <family val="1"/>
      </rPr>
      <t>F</t>
    </r>
  </si>
  <si>
    <r>
      <t>R</t>
    </r>
    <r>
      <rPr>
        <b/>
        <i/>
        <sz val="10"/>
        <color theme="1"/>
        <rFont val="Cambria"/>
        <family val="1"/>
      </rPr>
      <t>A</t>
    </r>
  </si>
  <si>
    <r>
      <t>X</t>
    </r>
    <r>
      <rPr>
        <b/>
        <i/>
        <sz val="10"/>
        <color theme="1"/>
        <rFont val="Cambria"/>
        <family val="1"/>
      </rPr>
      <t>A</t>
    </r>
  </si>
  <si>
    <r>
      <t>Z</t>
    </r>
    <r>
      <rPr>
        <b/>
        <i/>
        <sz val="10"/>
        <color theme="1"/>
        <rFont val="Cambria"/>
        <family val="1"/>
      </rPr>
      <t>A</t>
    </r>
  </si>
  <si>
    <r>
      <rPr>
        <b/>
        <i/>
        <sz val="14"/>
        <color theme="1"/>
        <rFont val="Arial"/>
        <family val="2"/>
      </rPr>
      <t>θ</t>
    </r>
    <r>
      <rPr>
        <b/>
        <i/>
        <sz val="10"/>
        <color theme="1"/>
        <rFont val="Cambria"/>
        <family val="1"/>
      </rPr>
      <t>A</t>
    </r>
  </si>
  <si>
    <r>
      <t>Z</t>
    </r>
    <r>
      <rPr>
        <b/>
        <i/>
        <sz val="10"/>
        <color theme="1"/>
        <rFont val="Cambria"/>
        <family val="1"/>
      </rPr>
      <t>C</t>
    </r>
    <r>
      <rPr>
        <b/>
        <i/>
        <vertAlign val="subscript"/>
        <sz val="10"/>
        <color theme="1"/>
        <rFont val="Cambria"/>
        <family val="1"/>
      </rPr>
      <t>V</t>
    </r>
  </si>
  <si>
    <r>
      <rPr>
        <b/>
        <i/>
        <sz val="14"/>
        <color theme="1"/>
        <rFont val="Arial"/>
        <family val="2"/>
      </rPr>
      <t>θ</t>
    </r>
    <r>
      <rPr>
        <b/>
        <i/>
        <sz val="10"/>
        <color theme="1"/>
        <rFont val="Cambria"/>
        <family val="1"/>
      </rPr>
      <t>CV</t>
    </r>
  </si>
  <si>
    <r>
      <t>Z</t>
    </r>
    <r>
      <rPr>
        <b/>
        <i/>
        <sz val="10"/>
        <color theme="1"/>
        <rFont val="Cambria"/>
        <family val="1"/>
      </rPr>
      <t>M</t>
    </r>
    <r>
      <rPr>
        <b/>
        <i/>
        <vertAlign val="subscript"/>
        <sz val="10"/>
        <color theme="1"/>
        <rFont val="Cambria"/>
        <family val="1"/>
      </rPr>
      <t>P</t>
    </r>
  </si>
  <si>
    <r>
      <rPr>
        <b/>
        <i/>
        <sz val="14"/>
        <color theme="1"/>
        <rFont val="Arial"/>
        <family val="2"/>
      </rPr>
      <t>θ</t>
    </r>
    <r>
      <rPr>
        <b/>
        <i/>
        <sz val="10"/>
        <color theme="1"/>
        <rFont val="Cambria"/>
        <family val="1"/>
      </rPr>
      <t>M</t>
    </r>
    <r>
      <rPr>
        <b/>
        <i/>
        <vertAlign val="subscript"/>
        <sz val="10"/>
        <color theme="1"/>
        <rFont val="Cambria"/>
        <family val="1"/>
      </rPr>
      <t>P</t>
    </r>
  </si>
  <si>
    <r>
      <rPr>
        <b/>
        <i/>
        <sz val="14"/>
        <color theme="1"/>
        <rFont val="Arial"/>
        <family val="2"/>
      </rPr>
      <t>θ</t>
    </r>
    <r>
      <rPr>
        <b/>
        <i/>
        <sz val="10"/>
        <color theme="1"/>
        <rFont val="Cambria"/>
        <family val="1"/>
      </rPr>
      <t>C</t>
    </r>
    <r>
      <rPr>
        <b/>
        <i/>
        <vertAlign val="subscript"/>
        <sz val="10"/>
        <color theme="1"/>
        <rFont val="Cambria"/>
        <family val="1"/>
      </rPr>
      <t>K</t>
    </r>
  </si>
  <si>
    <r>
      <t>V</t>
    </r>
    <r>
      <rPr>
        <b/>
        <i/>
        <sz val="10"/>
        <rFont val="Cambria"/>
        <family val="1"/>
      </rPr>
      <t>F</t>
    </r>
  </si>
  <si>
    <r>
      <t>θ</t>
    </r>
    <r>
      <rPr>
        <b/>
        <i/>
        <sz val="10"/>
        <rFont val="Cambria"/>
        <family val="1"/>
      </rPr>
      <t>F</t>
    </r>
  </si>
  <si>
    <r>
      <rPr>
        <b/>
        <i/>
        <sz val="14"/>
        <color theme="1"/>
        <rFont val="Arial"/>
        <family val="2"/>
      </rPr>
      <t>P</t>
    </r>
    <r>
      <rPr>
        <b/>
        <i/>
        <sz val="10"/>
        <color theme="1"/>
        <rFont val="Cambria"/>
        <family val="1"/>
      </rPr>
      <t>C</t>
    </r>
    <r>
      <rPr>
        <b/>
        <i/>
        <vertAlign val="subscript"/>
        <sz val="10"/>
        <color theme="1"/>
        <rFont val="Cambria"/>
        <family val="1"/>
      </rPr>
      <t>Kn</t>
    </r>
  </si>
  <si>
    <r>
      <rPr>
        <b/>
        <i/>
        <sz val="14"/>
        <color theme="1"/>
        <rFont val="Arial"/>
        <family val="2"/>
      </rPr>
      <t>I</t>
    </r>
    <r>
      <rPr>
        <b/>
        <i/>
        <sz val="10"/>
        <color theme="1"/>
        <rFont val="Cambria"/>
        <family val="1"/>
      </rPr>
      <t>C</t>
    </r>
    <r>
      <rPr>
        <b/>
        <i/>
        <vertAlign val="subscript"/>
        <sz val="10"/>
        <color theme="1"/>
        <rFont val="Cambria"/>
        <family val="1"/>
      </rPr>
      <t>K</t>
    </r>
  </si>
  <si>
    <r>
      <t>I</t>
    </r>
    <r>
      <rPr>
        <b/>
        <i/>
        <sz val="10"/>
        <color theme="1"/>
        <rFont val="Cambria"/>
        <family val="1"/>
      </rPr>
      <t>C</t>
    </r>
    <r>
      <rPr>
        <b/>
        <i/>
        <vertAlign val="subscript"/>
        <sz val="10"/>
        <color theme="1"/>
        <rFont val="Cambria"/>
        <family val="1"/>
      </rPr>
      <t>V</t>
    </r>
  </si>
  <si>
    <r>
      <rPr>
        <b/>
        <i/>
        <sz val="14"/>
        <color theme="1"/>
        <rFont val="Arial"/>
        <family val="2"/>
      </rPr>
      <t>θ</t>
    </r>
    <r>
      <rPr>
        <b/>
        <i/>
        <sz val="10"/>
        <color theme="1"/>
        <rFont val="Cambria"/>
        <family val="1"/>
      </rPr>
      <t>C</t>
    </r>
    <r>
      <rPr>
        <b/>
        <i/>
        <vertAlign val="subscript"/>
        <sz val="10"/>
        <color theme="1"/>
        <rFont val="Cambria"/>
        <family val="1"/>
      </rPr>
      <t>V</t>
    </r>
  </si>
  <si>
    <r>
      <rPr>
        <b/>
        <i/>
        <sz val="14"/>
        <color theme="1"/>
        <rFont val="Arial"/>
        <family val="2"/>
      </rPr>
      <t>I</t>
    </r>
    <r>
      <rPr>
        <b/>
        <i/>
        <sz val="10"/>
        <color theme="1"/>
        <rFont val="Cambria"/>
        <family val="1"/>
      </rPr>
      <t>M</t>
    </r>
    <r>
      <rPr>
        <b/>
        <i/>
        <vertAlign val="subscript"/>
        <sz val="10"/>
        <color theme="1"/>
        <rFont val="Cambria"/>
        <family val="1"/>
      </rPr>
      <t>P</t>
    </r>
  </si>
  <si>
    <r>
      <t>I</t>
    </r>
    <r>
      <rPr>
        <b/>
        <i/>
        <sz val="10"/>
        <color theme="1"/>
        <rFont val="Cambria"/>
        <family val="1"/>
      </rPr>
      <t>T</t>
    </r>
    <r>
      <rPr>
        <b/>
        <i/>
        <sz val="14"/>
        <color theme="1"/>
        <rFont val="Cambria"/>
        <family val="1"/>
      </rPr>
      <t>=I</t>
    </r>
    <r>
      <rPr>
        <b/>
        <i/>
        <sz val="10"/>
        <color theme="1"/>
        <rFont val="Cambria"/>
        <family val="1"/>
      </rPr>
      <t>C</t>
    </r>
    <r>
      <rPr>
        <b/>
        <i/>
        <vertAlign val="subscript"/>
        <sz val="10"/>
        <color theme="1"/>
        <rFont val="Cambria"/>
        <family val="1"/>
      </rPr>
      <t>K</t>
    </r>
    <r>
      <rPr>
        <b/>
        <i/>
        <sz val="14"/>
        <color theme="1"/>
        <rFont val="Cambria"/>
        <family val="1"/>
      </rPr>
      <t>+I</t>
    </r>
    <r>
      <rPr>
        <b/>
        <i/>
        <sz val="10"/>
        <color theme="1"/>
        <rFont val="Cambria"/>
        <family val="1"/>
      </rPr>
      <t>C</t>
    </r>
    <r>
      <rPr>
        <b/>
        <i/>
        <vertAlign val="subscript"/>
        <sz val="10"/>
        <color theme="1"/>
        <rFont val="Cambria"/>
        <family val="1"/>
      </rPr>
      <t>V</t>
    </r>
    <r>
      <rPr>
        <b/>
        <i/>
        <sz val="14"/>
        <color theme="1"/>
        <rFont val="Cambria"/>
        <family val="1"/>
      </rPr>
      <t>+I</t>
    </r>
    <r>
      <rPr>
        <b/>
        <i/>
        <sz val="10"/>
        <color theme="1"/>
        <rFont val="Cambria"/>
        <family val="1"/>
      </rPr>
      <t>M</t>
    </r>
    <r>
      <rPr>
        <b/>
        <i/>
        <vertAlign val="subscript"/>
        <sz val="10"/>
        <color theme="1"/>
        <rFont val="Cambria"/>
        <family val="1"/>
      </rPr>
      <t>P</t>
    </r>
  </si>
  <si>
    <r>
      <t>θ</t>
    </r>
    <r>
      <rPr>
        <b/>
        <i/>
        <sz val="10"/>
        <rFont val="Cambria"/>
        <family val="1"/>
      </rPr>
      <t>T</t>
    </r>
  </si>
  <si>
    <r>
      <t>θ</t>
    </r>
    <r>
      <rPr>
        <b/>
        <vertAlign val="subscript"/>
        <sz val="14"/>
        <color theme="1"/>
        <rFont val="Calibri"/>
        <family val="2"/>
      </rPr>
      <t>Δ</t>
    </r>
    <r>
      <rPr>
        <b/>
        <i/>
        <vertAlign val="subscript"/>
        <sz val="14"/>
        <color theme="1"/>
        <rFont val="Cambria"/>
        <family val="1"/>
      </rPr>
      <t>V</t>
    </r>
  </si>
  <si>
    <t>Informaciones</t>
  </si>
  <si>
    <t>TE.EL.SA.CA.04 Alimentadores - Cálculo de la Tensión en la Carga y en la Fuente</t>
  </si>
  <si>
    <t>PL.EL.SA.CA.04 Alimentadores - Cálculo de la Tensión en la Carga</t>
  </si>
  <si>
    <t>Documentos de Referencia</t>
  </si>
  <si>
    <t>DATOS DEL SISTEMA</t>
  </si>
  <si>
    <t>Datos de la Fuente</t>
  </si>
  <si>
    <t>Datos de las Cargas</t>
  </si>
  <si>
    <t>Longitud del Circuito (km)</t>
  </si>
  <si>
    <r>
      <t>Resistencia del Cable (</t>
    </r>
    <r>
      <rPr>
        <sz val="11"/>
        <color theme="1"/>
        <rFont val="Calibri"/>
        <family val="2"/>
      </rPr>
      <t>Ω/km</t>
    </r>
    <r>
      <rPr>
        <sz val="11"/>
        <color theme="1"/>
        <rFont val="Calibri"/>
        <family val="2"/>
        <scheme val="minor"/>
      </rPr>
      <t>)</t>
    </r>
  </si>
  <si>
    <r>
      <t>Reactancia del Cable (</t>
    </r>
    <r>
      <rPr>
        <sz val="11"/>
        <color theme="1"/>
        <rFont val="Calibri"/>
        <family val="2"/>
      </rPr>
      <t>Ω/km</t>
    </r>
    <r>
      <rPr>
        <sz val="11"/>
        <color theme="1"/>
        <rFont val="Calibri"/>
        <family val="2"/>
        <scheme val="minor"/>
      </rPr>
      <t>)</t>
    </r>
  </si>
  <si>
    <t>Número de Cables por Fase</t>
  </si>
  <si>
    <t>Tensión en la Carga (V)</t>
  </si>
  <si>
    <t>Potencia Nominal de la Carga Constante (kVA)</t>
  </si>
  <si>
    <t>Tensión Nominal de la Carga Constante (V)</t>
  </si>
  <si>
    <t>Factor de Potencia de la Carga Constante</t>
  </si>
  <si>
    <t>Potencia Nominal de la Carga Variable (kVA)</t>
  </si>
  <si>
    <t>Tensión Nominal de la Carga Variable (V)</t>
  </si>
  <si>
    <t>Factor de Potencia de la Carga Variable</t>
  </si>
  <si>
    <t>Tensión Nominal del(de los) Motor(es) (V)</t>
  </si>
  <si>
    <t>Factor de Potencia del(de los) Motor(es) al Arranque</t>
  </si>
  <si>
    <t>Corriente de Arranque del(de los) Motor(es) a Tensión Nominal (A)</t>
  </si>
  <si>
    <r>
      <rPr>
        <b/>
        <i/>
        <sz val="11"/>
        <color theme="1"/>
        <rFont val="Calibri"/>
        <family val="2"/>
        <scheme val="minor"/>
      </rPr>
      <t xml:space="preserve">Estas informaciones son necesarias, principalmente, para los usuarios que quieran utilizar la planilla de calculo sin haber leído la información técnica de la teoría. 
</t>
    </r>
    <r>
      <rPr>
        <i/>
        <sz val="11"/>
        <color theme="1"/>
        <rFont val="Calibri"/>
        <family val="2"/>
        <scheme val="minor"/>
      </rPr>
      <t xml:space="preserve">-Rellenar todos los Datos de la Fuente es obligatorio;
-Solo es necesario rellenar los Datos de la Carga que existan. Los datos de otras cargas se pueden dejar en blanco. Por supuesto, si los campos de datos de carga están vacíos, la tensión de carga será igual a la tensión de la fuente;
- Solo se deben completar los datos de la funte y los datos de carga;
- La exactitud del resultado depende de la exactitud de los datos de entrada; 
- Las cargas constantes están compuestas por motores de inducción, cargadores de baterías, sistemas de comunicación, etc.
- Las cargas variables están compuestas por transformadores, sistemas de iluminación, resistencias de calefacción, etc.
</t>
    </r>
    <r>
      <rPr>
        <b/>
        <i/>
        <sz val="11"/>
        <color rgb="FFFF0000"/>
        <rFont val="Calibri"/>
        <family val="2"/>
        <scheme val="minor"/>
      </rPr>
      <t xml:space="preserve">Importante: Todos los campos de esta planilla de cálculo simplificada son idénticos a los campos de la planilla de cálculo completa, solo que no todos son visibles. Por lo tanto, solo se deben completar los campos en verde..  </t>
    </r>
  </si>
  <si>
    <t>VERIFICACIÓN</t>
  </si>
  <si>
    <r>
      <t>R</t>
    </r>
    <r>
      <rPr>
        <b/>
        <i/>
        <sz val="10"/>
        <color theme="0"/>
        <rFont val="Cambria"/>
        <family val="1"/>
      </rPr>
      <t>A</t>
    </r>
  </si>
  <si>
    <r>
      <t>X</t>
    </r>
    <r>
      <rPr>
        <b/>
        <i/>
        <sz val="10"/>
        <color theme="0"/>
        <rFont val="Cambria"/>
        <family val="1"/>
      </rPr>
      <t>A</t>
    </r>
  </si>
  <si>
    <r>
      <t>V</t>
    </r>
    <r>
      <rPr>
        <b/>
        <i/>
        <sz val="10"/>
        <color theme="0"/>
        <rFont val="Cambria"/>
        <family val="1"/>
      </rPr>
      <t>F</t>
    </r>
  </si>
  <si>
    <r>
      <t>Z</t>
    </r>
    <r>
      <rPr>
        <b/>
        <i/>
        <sz val="10"/>
        <color theme="0"/>
        <rFont val="Cambria"/>
        <family val="1"/>
      </rPr>
      <t>A</t>
    </r>
  </si>
  <si>
    <r>
      <rPr>
        <b/>
        <i/>
        <sz val="14"/>
        <color theme="0"/>
        <rFont val="Arial"/>
        <family val="2"/>
      </rPr>
      <t>θ</t>
    </r>
    <r>
      <rPr>
        <b/>
        <i/>
        <sz val="10"/>
        <color theme="0"/>
        <rFont val="Cambria"/>
        <family val="1"/>
      </rPr>
      <t>A</t>
    </r>
  </si>
  <si>
    <r>
      <t>Z</t>
    </r>
    <r>
      <rPr>
        <b/>
        <i/>
        <sz val="10"/>
        <color theme="0"/>
        <rFont val="Cambria"/>
        <family val="1"/>
      </rPr>
      <t>C</t>
    </r>
    <r>
      <rPr>
        <b/>
        <i/>
        <vertAlign val="subscript"/>
        <sz val="10"/>
        <color theme="0"/>
        <rFont val="Cambria"/>
        <family val="1"/>
      </rPr>
      <t>V</t>
    </r>
  </si>
  <si>
    <r>
      <rPr>
        <b/>
        <i/>
        <sz val="14"/>
        <color theme="0"/>
        <rFont val="Arial"/>
        <family val="2"/>
      </rPr>
      <t>θ</t>
    </r>
    <r>
      <rPr>
        <b/>
        <i/>
        <sz val="10"/>
        <color theme="0"/>
        <rFont val="Cambria"/>
        <family val="1"/>
      </rPr>
      <t>CV</t>
    </r>
  </si>
  <si>
    <r>
      <t>Z</t>
    </r>
    <r>
      <rPr>
        <b/>
        <i/>
        <sz val="10"/>
        <color theme="0"/>
        <rFont val="Cambria"/>
        <family val="1"/>
      </rPr>
      <t>M</t>
    </r>
    <r>
      <rPr>
        <b/>
        <i/>
        <vertAlign val="subscript"/>
        <sz val="10"/>
        <color theme="0"/>
        <rFont val="Cambria"/>
        <family val="1"/>
      </rPr>
      <t>P</t>
    </r>
  </si>
  <si>
    <r>
      <rPr>
        <b/>
        <i/>
        <sz val="14"/>
        <color theme="0"/>
        <rFont val="Arial"/>
        <family val="2"/>
      </rPr>
      <t>θ</t>
    </r>
    <r>
      <rPr>
        <b/>
        <i/>
        <sz val="10"/>
        <color theme="0"/>
        <rFont val="Cambria"/>
        <family val="1"/>
      </rPr>
      <t>M</t>
    </r>
    <r>
      <rPr>
        <b/>
        <i/>
        <vertAlign val="subscript"/>
        <sz val="10"/>
        <color theme="0"/>
        <rFont val="Cambria"/>
        <family val="1"/>
      </rPr>
      <t>P</t>
    </r>
  </si>
  <si>
    <r>
      <rPr>
        <b/>
        <i/>
        <sz val="14"/>
        <color theme="0"/>
        <rFont val="Arial"/>
        <family val="2"/>
      </rPr>
      <t>θ</t>
    </r>
    <r>
      <rPr>
        <b/>
        <i/>
        <sz val="10"/>
        <color theme="0"/>
        <rFont val="Cambria"/>
        <family val="1"/>
      </rPr>
      <t>C</t>
    </r>
    <r>
      <rPr>
        <b/>
        <i/>
        <vertAlign val="subscript"/>
        <sz val="10"/>
        <color theme="0"/>
        <rFont val="Cambria"/>
        <family val="1"/>
      </rPr>
      <t>K</t>
    </r>
  </si>
  <si>
    <r>
      <t>θ</t>
    </r>
    <r>
      <rPr>
        <b/>
        <i/>
        <sz val="10"/>
        <color theme="0"/>
        <rFont val="Cambria"/>
        <family val="1"/>
      </rPr>
      <t>F</t>
    </r>
  </si>
  <si>
    <r>
      <rPr>
        <b/>
        <i/>
        <sz val="14"/>
        <color theme="0"/>
        <rFont val="Arial"/>
        <family val="2"/>
      </rPr>
      <t>P</t>
    </r>
    <r>
      <rPr>
        <b/>
        <i/>
        <sz val="10"/>
        <color theme="0"/>
        <rFont val="Cambria"/>
        <family val="1"/>
      </rPr>
      <t>C</t>
    </r>
    <r>
      <rPr>
        <b/>
        <i/>
        <vertAlign val="subscript"/>
        <sz val="10"/>
        <color theme="0"/>
        <rFont val="Cambria"/>
        <family val="1"/>
      </rPr>
      <t>Kn</t>
    </r>
  </si>
  <si>
    <r>
      <rPr>
        <b/>
        <i/>
        <sz val="14"/>
        <color theme="0"/>
        <rFont val="Arial"/>
        <family val="2"/>
      </rPr>
      <t>I</t>
    </r>
    <r>
      <rPr>
        <b/>
        <i/>
        <sz val="10"/>
        <color theme="0"/>
        <rFont val="Cambria"/>
        <family val="1"/>
      </rPr>
      <t>C</t>
    </r>
    <r>
      <rPr>
        <b/>
        <i/>
        <vertAlign val="subscript"/>
        <sz val="10"/>
        <color theme="0"/>
        <rFont val="Cambria"/>
        <family val="1"/>
      </rPr>
      <t>K</t>
    </r>
  </si>
  <si>
    <r>
      <t>I</t>
    </r>
    <r>
      <rPr>
        <b/>
        <i/>
        <sz val="10"/>
        <color theme="0"/>
        <rFont val="Cambria"/>
        <family val="1"/>
      </rPr>
      <t>C</t>
    </r>
    <r>
      <rPr>
        <b/>
        <i/>
        <vertAlign val="subscript"/>
        <sz val="10"/>
        <color theme="0"/>
        <rFont val="Cambria"/>
        <family val="1"/>
      </rPr>
      <t>V</t>
    </r>
  </si>
  <si>
    <r>
      <rPr>
        <b/>
        <i/>
        <sz val="14"/>
        <color theme="0"/>
        <rFont val="Arial"/>
        <family val="2"/>
      </rPr>
      <t>θ</t>
    </r>
    <r>
      <rPr>
        <b/>
        <i/>
        <sz val="10"/>
        <color theme="0"/>
        <rFont val="Cambria"/>
        <family val="1"/>
      </rPr>
      <t>C</t>
    </r>
    <r>
      <rPr>
        <b/>
        <i/>
        <vertAlign val="subscript"/>
        <sz val="10"/>
        <color theme="0"/>
        <rFont val="Cambria"/>
        <family val="1"/>
      </rPr>
      <t>V</t>
    </r>
  </si>
  <si>
    <r>
      <rPr>
        <b/>
        <i/>
        <sz val="14"/>
        <color theme="0"/>
        <rFont val="Arial"/>
        <family val="2"/>
      </rPr>
      <t>I</t>
    </r>
    <r>
      <rPr>
        <b/>
        <i/>
        <sz val="10"/>
        <color theme="0"/>
        <rFont val="Cambria"/>
        <family val="1"/>
      </rPr>
      <t>M</t>
    </r>
    <r>
      <rPr>
        <b/>
        <i/>
        <vertAlign val="subscript"/>
        <sz val="10"/>
        <color theme="0"/>
        <rFont val="Cambria"/>
        <family val="1"/>
      </rPr>
      <t>P</t>
    </r>
  </si>
  <si>
    <r>
      <t>I</t>
    </r>
    <r>
      <rPr>
        <b/>
        <i/>
        <sz val="10"/>
        <color theme="0"/>
        <rFont val="Cambria"/>
        <family val="1"/>
      </rPr>
      <t>T</t>
    </r>
    <r>
      <rPr>
        <b/>
        <i/>
        <sz val="14"/>
        <color theme="0"/>
        <rFont val="Cambria"/>
        <family val="1"/>
      </rPr>
      <t>=I</t>
    </r>
    <r>
      <rPr>
        <b/>
        <i/>
        <sz val="10"/>
        <color theme="0"/>
        <rFont val="Cambria"/>
        <family val="1"/>
      </rPr>
      <t>C</t>
    </r>
    <r>
      <rPr>
        <b/>
        <i/>
        <vertAlign val="subscript"/>
        <sz val="10"/>
        <color theme="0"/>
        <rFont val="Cambria"/>
        <family val="1"/>
      </rPr>
      <t>K</t>
    </r>
    <r>
      <rPr>
        <b/>
        <i/>
        <sz val="14"/>
        <color theme="0"/>
        <rFont val="Cambria"/>
        <family val="1"/>
      </rPr>
      <t>+I</t>
    </r>
    <r>
      <rPr>
        <b/>
        <i/>
        <sz val="10"/>
        <color theme="0"/>
        <rFont val="Cambria"/>
        <family val="1"/>
      </rPr>
      <t>C</t>
    </r>
    <r>
      <rPr>
        <b/>
        <i/>
        <vertAlign val="subscript"/>
        <sz val="10"/>
        <color theme="0"/>
        <rFont val="Cambria"/>
        <family val="1"/>
      </rPr>
      <t>V</t>
    </r>
    <r>
      <rPr>
        <b/>
        <i/>
        <sz val="14"/>
        <color theme="0"/>
        <rFont val="Cambria"/>
        <family val="1"/>
      </rPr>
      <t>+I</t>
    </r>
    <r>
      <rPr>
        <b/>
        <i/>
        <sz val="10"/>
        <color theme="0"/>
        <rFont val="Cambria"/>
        <family val="1"/>
      </rPr>
      <t>M</t>
    </r>
    <r>
      <rPr>
        <b/>
        <i/>
        <vertAlign val="subscript"/>
        <sz val="10"/>
        <color theme="0"/>
        <rFont val="Cambria"/>
        <family val="1"/>
      </rPr>
      <t>P</t>
    </r>
  </si>
  <si>
    <r>
      <t>θ</t>
    </r>
    <r>
      <rPr>
        <b/>
        <i/>
        <sz val="10"/>
        <color theme="0"/>
        <rFont val="Cambria"/>
        <family val="1"/>
      </rPr>
      <t>T</t>
    </r>
  </si>
  <si>
    <r>
      <t>θ</t>
    </r>
    <r>
      <rPr>
        <b/>
        <vertAlign val="subscript"/>
        <sz val="14"/>
        <color theme="0"/>
        <rFont val="Calibri"/>
        <family val="2"/>
      </rPr>
      <t>Δ</t>
    </r>
    <r>
      <rPr>
        <b/>
        <i/>
        <vertAlign val="subscript"/>
        <sz val="14"/>
        <color theme="0"/>
        <rFont val="Cambria"/>
        <family val="1"/>
      </rPr>
      <t>V</t>
    </r>
  </si>
  <si>
    <t>Tensión en la fuente considerando la tensión definida en la 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</si>
</sst>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00"/>
    <numFmt numFmtId="166" formatCode="0.00000"/>
  </numFmts>
  <fonts count="45"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i/>
      <sz val="11"/>
      <color theme="1"/>
      <name val="Calibri"/>
      <family val="2"/>
      <scheme val="minor"/>
    </font>
    <font>
      <i/>
      <sz val="11"/>
      <color theme="1"/>
      <name val="Arial"/>
      <family val="2"/>
    </font>
    <font>
      <b/>
      <i/>
      <sz val="12"/>
      <color theme="1"/>
      <name val="Cambria"/>
      <family val="1"/>
    </font>
    <font>
      <b/>
      <i/>
      <sz val="8"/>
      <color theme="1"/>
      <name val="Cambria"/>
      <family val="1"/>
    </font>
    <font>
      <b/>
      <i/>
      <sz val="10"/>
      <color theme="1"/>
      <name val="Cambria"/>
      <family val="1"/>
    </font>
    <font>
      <b/>
      <i/>
      <sz val="14"/>
      <color theme="1"/>
      <name val="Cambria"/>
      <family val="1"/>
    </font>
    <font>
      <b/>
      <i/>
      <vertAlign val="subscript"/>
      <sz val="10"/>
      <color theme="1"/>
      <name val="Cambria"/>
      <family val="1"/>
    </font>
    <font>
      <b/>
      <i/>
      <vertAlign val="subscript"/>
      <sz val="12"/>
      <color theme="1"/>
      <name val="Cambria"/>
      <family val="1"/>
    </font>
    <font>
      <b/>
      <i/>
      <sz val="14"/>
      <color theme="1"/>
      <name val="Cambria"/>
      <family val="2"/>
    </font>
    <font>
      <b/>
      <i/>
      <sz val="14"/>
      <color theme="1"/>
      <name val="Arial"/>
      <family val="2"/>
    </font>
    <font>
      <b/>
      <i/>
      <sz val="10"/>
      <color theme="1"/>
      <name val="Cambria"/>
      <family val="2"/>
    </font>
    <font>
      <b/>
      <i/>
      <sz val="14"/>
      <name val="Cambria"/>
      <family val="1"/>
    </font>
    <font>
      <b/>
      <i/>
      <sz val="10"/>
      <name val="Cambria"/>
      <family val="1"/>
    </font>
    <font>
      <b/>
      <vertAlign val="subscript"/>
      <sz val="14"/>
      <color theme="1"/>
      <name val="Calibri"/>
      <family val="2"/>
    </font>
    <font>
      <b/>
      <i/>
      <vertAlign val="subscript"/>
      <sz val="14"/>
      <color theme="1"/>
      <name val="Cambria"/>
      <family val="1"/>
    </font>
    <font>
      <sz val="11"/>
      <color theme="1"/>
      <name val="Arial"/>
      <family val="2"/>
    </font>
    <font>
      <b/>
      <sz val="11"/>
      <color rgb="FF000000"/>
      <name val="Cambria Math"/>
      <family val="1"/>
    </font>
    <font>
      <b/>
      <u/>
      <sz val="14"/>
      <color theme="1"/>
      <name val="Calibri"/>
      <family val="2"/>
      <scheme val="minor"/>
    </font>
    <font>
      <b/>
      <i/>
      <sz val="11"/>
      <color theme="1"/>
      <name val="Calibri"/>
      <family val="2"/>
      <scheme val="minor"/>
    </font>
    <font>
      <b/>
      <i/>
      <sz val="11"/>
      <color rgb="FFFF0000"/>
      <name val="Calibri"/>
      <family val="2"/>
      <scheme val="minor"/>
    </font>
    <font>
      <b/>
      <sz val="12"/>
      <color theme="1"/>
      <name val="Arial"/>
      <family val="2"/>
    </font>
    <font>
      <sz val="12"/>
      <color theme="1"/>
      <name val="Arial"/>
      <family val="2"/>
    </font>
    <font>
      <b/>
      <sz val="11"/>
      <color theme="0"/>
      <name val="Calibri"/>
      <family val="2"/>
      <scheme val="minor"/>
    </font>
    <font>
      <sz val="11"/>
      <color theme="0"/>
      <name val="Calibri"/>
      <family val="2"/>
      <scheme val="minor"/>
    </font>
    <font>
      <i/>
      <sz val="11"/>
      <color theme="0"/>
      <name val="Calibri"/>
      <family val="2"/>
      <scheme val="minor"/>
    </font>
    <font>
      <sz val="11"/>
      <color theme="0"/>
      <name val="Arial"/>
      <family val="2"/>
    </font>
    <font>
      <b/>
      <i/>
      <sz val="14"/>
      <color theme="0"/>
      <name val="Cambria"/>
      <family val="1"/>
    </font>
    <font>
      <b/>
      <i/>
      <sz val="10"/>
      <color theme="0"/>
      <name val="Cambria"/>
      <family val="1"/>
    </font>
    <font>
      <b/>
      <sz val="11"/>
      <color theme="0"/>
      <name val="Cambria Math"/>
      <family val="1"/>
    </font>
    <font>
      <b/>
      <i/>
      <sz val="14"/>
      <color theme="0"/>
      <name val="Cambria"/>
      <family val="2"/>
    </font>
    <font>
      <b/>
      <i/>
      <sz val="14"/>
      <color theme="0"/>
      <name val="Arial"/>
      <family val="2"/>
    </font>
    <font>
      <b/>
      <i/>
      <vertAlign val="subscript"/>
      <sz val="10"/>
      <color theme="0"/>
      <name val="Cambria"/>
      <family val="1"/>
    </font>
    <font>
      <b/>
      <i/>
      <sz val="10"/>
      <color theme="0"/>
      <name val="Cambria"/>
      <family val="2"/>
    </font>
    <font>
      <b/>
      <sz val="12"/>
      <color theme="0"/>
      <name val="Calibri"/>
      <family val="2"/>
      <scheme val="minor"/>
    </font>
    <font>
      <sz val="14"/>
      <color theme="0"/>
      <name val="Calibri"/>
      <family val="2"/>
      <scheme val="minor"/>
    </font>
    <font>
      <b/>
      <vertAlign val="subscript"/>
      <sz val="14"/>
      <color theme="0"/>
      <name val="Calibri"/>
      <family val="2"/>
    </font>
    <font>
      <b/>
      <i/>
      <vertAlign val="subscript"/>
      <sz val="14"/>
      <color theme="0"/>
      <name val="Cambria"/>
      <family val="1"/>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CFDDB"/>
        <bgColor indexed="64"/>
      </patternFill>
    </fill>
    <fill>
      <patternFill patternType="solid">
        <fgColor rgb="FFEDE2F6"/>
        <bgColor indexed="64"/>
      </patternFill>
    </fill>
    <fill>
      <patternFill patternType="solid">
        <fgColor rgb="FFD5F4FF"/>
        <bgColor indexed="64"/>
      </patternFill>
    </fill>
    <fill>
      <patternFill patternType="solid">
        <fgColor rgb="FFD5FFE8"/>
        <bgColor indexed="64"/>
      </patternFill>
    </fill>
    <fill>
      <patternFill patternType="solid">
        <fgColor rgb="FFFFFF99"/>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210">
    <xf numFmtId="0" fontId="0" fillId="0" borderId="0" xfId="0"/>
    <xf numFmtId="0" fontId="0" fillId="4" borderId="36" xfId="0" applyFill="1" applyBorder="1" applyAlignment="1" applyProtection="1">
      <alignment horizontal="right" vertical="center"/>
      <protection locked="0"/>
    </xf>
    <xf numFmtId="0" fontId="0" fillId="4" borderId="2"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51" xfId="0" applyFill="1" applyBorder="1" applyAlignment="1" applyProtection="1">
      <alignment horizontal="right" vertical="center"/>
      <protection locked="0"/>
    </xf>
    <xf numFmtId="0" fontId="0" fillId="4" borderId="54" xfId="0" applyFill="1" applyBorder="1" applyAlignment="1" applyProtection="1">
      <alignment horizontal="right" vertical="center"/>
      <protection locked="0"/>
    </xf>
    <xf numFmtId="0" fontId="0" fillId="2" borderId="12" xfId="0" applyFill="1" applyBorder="1"/>
    <xf numFmtId="0" fontId="0" fillId="2" borderId="0" xfId="0" applyFill="1"/>
    <xf numFmtId="0" fontId="28" fillId="2" borderId="0" xfId="0" applyFont="1" applyFill="1" applyAlignment="1">
      <alignment wrapText="1"/>
    </xf>
    <xf numFmtId="0" fontId="29" fillId="2" borderId="0" xfId="0" applyFont="1" applyFill="1" applyAlignment="1">
      <alignment wrapText="1"/>
    </xf>
    <xf numFmtId="0" fontId="8" fillId="12" borderId="12" xfId="0" applyFont="1" applyFill="1" applyBorder="1" applyAlignment="1">
      <alignment vertical="top" wrapText="1"/>
    </xf>
    <xf numFmtId="0" fontId="0" fillId="12" borderId="0" xfId="0" applyFill="1" applyAlignment="1">
      <alignment vertical="top"/>
    </xf>
    <xf numFmtId="0" fontId="0" fillId="12" borderId="0" xfId="0" applyFill="1"/>
    <xf numFmtId="0" fontId="29" fillId="2" borderId="0" xfId="0" applyFont="1" applyFill="1" applyAlignment="1">
      <alignment vertical="center" wrapText="1"/>
    </xf>
    <xf numFmtId="0" fontId="0" fillId="12" borderId="12" xfId="0" applyFill="1" applyBorder="1" applyAlignment="1">
      <alignment vertical="top"/>
    </xf>
    <xf numFmtId="0" fontId="1" fillId="2" borderId="12" xfId="0" applyFont="1" applyFill="1" applyBorder="1"/>
    <xf numFmtId="0" fontId="3" fillId="2" borderId="0" xfId="0" applyFont="1" applyFill="1"/>
    <xf numFmtId="0" fontId="4" fillId="2" borderId="0" xfId="0" applyFont="1" applyFill="1"/>
    <xf numFmtId="0" fontId="0" fillId="12" borderId="12" xfId="0" applyFill="1" applyBorder="1"/>
    <xf numFmtId="0" fontId="0" fillId="2" borderId="32" xfId="0" applyFill="1" applyBorder="1"/>
    <xf numFmtId="0" fontId="13" fillId="7" borderId="1" xfId="0" applyFont="1" applyFill="1" applyBorder="1" applyAlignment="1">
      <alignment horizontal="center" vertical="center" shrinkToFit="1"/>
    </xf>
    <xf numFmtId="0" fontId="8" fillId="2" borderId="0" xfId="0" applyFont="1" applyFill="1"/>
    <xf numFmtId="0" fontId="13" fillId="7" borderId="35" xfId="0" applyFont="1" applyFill="1" applyBorder="1" applyAlignment="1">
      <alignment horizontal="center" vertical="center"/>
    </xf>
    <xf numFmtId="0" fontId="0" fillId="2" borderId="0" xfId="0" applyFill="1" applyAlignment="1">
      <alignment horizontal="right" vertical="center"/>
    </xf>
    <xf numFmtId="0" fontId="13" fillId="7" borderId="47" xfId="0" applyFont="1" applyFill="1" applyBorder="1" applyAlignment="1">
      <alignment horizontal="center" vertical="center"/>
    </xf>
    <xf numFmtId="0" fontId="9" fillId="2" borderId="0" xfId="0" applyFont="1" applyFill="1"/>
    <xf numFmtId="0" fontId="13" fillId="9" borderId="1" xfId="0" applyFont="1" applyFill="1" applyBorder="1" applyAlignment="1">
      <alignment horizontal="center" vertical="center"/>
    </xf>
    <xf numFmtId="0" fontId="13" fillId="9" borderId="35" xfId="0" applyFont="1" applyFill="1" applyBorder="1" applyAlignment="1">
      <alignment horizontal="center" vertical="center"/>
    </xf>
    <xf numFmtId="0" fontId="13" fillId="9" borderId="3" xfId="0" applyFont="1" applyFill="1" applyBorder="1" applyAlignment="1">
      <alignment horizontal="center" vertical="center"/>
    </xf>
    <xf numFmtId="0" fontId="1" fillId="2" borderId="0" xfId="0" applyFont="1" applyFill="1" applyAlignment="1">
      <alignment horizontal="right"/>
    </xf>
    <xf numFmtId="0" fontId="13" fillId="10" borderId="52" xfId="0" applyFont="1" applyFill="1" applyBorder="1" applyAlignment="1">
      <alignment horizontal="center" vertical="center"/>
    </xf>
    <xf numFmtId="0" fontId="13" fillId="10" borderId="35" xfId="0" applyFont="1" applyFill="1" applyBorder="1" applyAlignment="1">
      <alignment horizontal="center" vertical="center"/>
    </xf>
    <xf numFmtId="0" fontId="13" fillId="10" borderId="47" xfId="0" applyFont="1" applyFill="1" applyBorder="1" applyAlignment="1">
      <alignment horizontal="center" vertical="center"/>
    </xf>
    <xf numFmtId="0" fontId="13" fillId="11" borderId="1" xfId="0" applyFont="1" applyFill="1" applyBorder="1" applyAlignment="1">
      <alignment horizontal="center" vertical="center"/>
    </xf>
    <xf numFmtId="0" fontId="13" fillId="11" borderId="35" xfId="0" applyFont="1" applyFill="1" applyBorder="1" applyAlignment="1">
      <alignment horizontal="center" vertical="center"/>
    </xf>
    <xf numFmtId="0" fontId="13" fillId="11" borderId="3" xfId="0" applyFont="1" applyFill="1" applyBorder="1" applyAlignment="1">
      <alignment horizontal="center" vertical="center"/>
    </xf>
    <xf numFmtId="0" fontId="13" fillId="2" borderId="0" xfId="0" applyFont="1" applyFill="1" applyAlignment="1">
      <alignment horizontal="center" vertical="center"/>
    </xf>
    <xf numFmtId="0" fontId="13" fillId="2" borderId="32" xfId="0" applyFont="1" applyFill="1" applyBorder="1" applyAlignment="1">
      <alignment horizontal="center" vertical="center"/>
    </xf>
    <xf numFmtId="2" fontId="0" fillId="3" borderId="10" xfId="0" applyNumberFormat="1" applyFill="1" applyBorder="1" applyAlignment="1">
      <alignment vertical="center"/>
    </xf>
    <xf numFmtId="0" fontId="8"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vertical="center" wrapText="1"/>
    </xf>
    <xf numFmtId="0" fontId="0" fillId="2" borderId="13" xfId="0" applyFill="1" applyBorder="1"/>
    <xf numFmtId="0" fontId="0" fillId="2" borderId="14" xfId="0" applyFill="1" applyBorder="1"/>
    <xf numFmtId="0" fontId="23" fillId="12" borderId="0" xfId="0" applyFont="1" applyFill="1" applyAlignment="1">
      <alignment horizontal="justify" vertical="center"/>
    </xf>
    <xf numFmtId="0" fontId="13" fillId="2" borderId="5" xfId="0" applyFont="1" applyFill="1" applyBorder="1" applyAlignment="1">
      <alignment horizontal="center"/>
    </xf>
    <xf numFmtId="0" fontId="0" fillId="5" borderId="6" xfId="0" applyFill="1" applyBorder="1" applyAlignment="1">
      <alignment vertical="center"/>
    </xf>
    <xf numFmtId="0" fontId="24" fillId="12" borderId="0" xfId="0" applyFont="1" applyFill="1"/>
    <xf numFmtId="166" fontId="0" fillId="12" borderId="0" xfId="0" applyNumberFormat="1" applyFill="1" applyAlignment="1">
      <alignment horizontal="right" vertical="center"/>
    </xf>
    <xf numFmtId="0" fontId="13" fillId="0" borderId="5" xfId="0" applyFont="1" applyBorder="1" applyAlignment="1">
      <alignment horizontal="center"/>
    </xf>
    <xf numFmtId="166" fontId="0" fillId="5" borderId="6" xfId="0" applyNumberFormat="1" applyFill="1" applyBorder="1" applyAlignment="1">
      <alignment horizontal="right" vertical="center"/>
    </xf>
    <xf numFmtId="0" fontId="0" fillId="5" borderId="6" xfId="0" applyFill="1" applyBorder="1" applyAlignment="1">
      <alignment horizontal="right" vertical="center"/>
    </xf>
    <xf numFmtId="0" fontId="0" fillId="5" borderId="2" xfId="0" applyFill="1" applyBorder="1" applyAlignment="1">
      <alignment horizontal="right" vertical="center"/>
    </xf>
    <xf numFmtId="2" fontId="0" fillId="6" borderId="4" xfId="0" applyNumberFormat="1" applyFill="1" applyBorder="1" applyAlignment="1">
      <alignment vertical="center"/>
    </xf>
    <xf numFmtId="0" fontId="0" fillId="12" borderId="0" xfId="0" applyFill="1" applyAlignment="1">
      <alignment horizontal="right"/>
    </xf>
    <xf numFmtId="0" fontId="16" fillId="0" borderId="5" xfId="0" applyFont="1" applyBorder="1" applyAlignment="1">
      <alignment horizontal="center"/>
    </xf>
    <xf numFmtId="0" fontId="0" fillId="5" borderId="6" xfId="0" applyFill="1" applyBorder="1"/>
    <xf numFmtId="2" fontId="0" fillId="6" borderId="10" xfId="0" applyNumberFormat="1" applyFill="1" applyBorder="1"/>
    <xf numFmtId="2" fontId="0" fillId="12" borderId="0" xfId="0" applyNumberFormat="1" applyFill="1"/>
    <xf numFmtId="0" fontId="1" fillId="12" borderId="0" xfId="0" applyFont="1" applyFill="1"/>
    <xf numFmtId="0" fontId="2" fillId="5" borderId="17" xfId="0" applyFont="1" applyFill="1" applyBorder="1"/>
    <xf numFmtId="0" fontId="2" fillId="5" borderId="4" xfId="0" applyFont="1" applyFill="1" applyBorder="1"/>
    <xf numFmtId="0" fontId="19" fillId="2" borderId="5"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6" xfId="0" applyFont="1" applyFill="1" applyBorder="1" applyAlignment="1">
      <alignment horizontal="center" vertical="center"/>
    </xf>
    <xf numFmtId="0" fontId="16" fillId="0" borderId="5" xfId="0" applyFont="1" applyBorder="1" applyAlignment="1">
      <alignment horizontal="center" vertical="center"/>
    </xf>
    <xf numFmtId="0" fontId="1" fillId="5" borderId="17" xfId="0" applyFont="1" applyFill="1" applyBorder="1"/>
    <xf numFmtId="0" fontId="1" fillId="5" borderId="4" xfId="0" applyFont="1" applyFill="1" applyBorder="1"/>
    <xf numFmtId="0" fontId="1" fillId="5" borderId="18" xfId="0" applyFont="1" applyFill="1" applyBorder="1" applyAlignment="1">
      <alignment vertical="center"/>
    </xf>
    <xf numFmtId="165" fontId="1" fillId="5" borderId="6" xfId="0" applyNumberFormat="1" applyFont="1" applyFill="1" applyBorder="1" applyAlignment="1">
      <alignment vertical="center"/>
    </xf>
    <xf numFmtId="0" fontId="1" fillId="5" borderId="17" xfId="0" applyFont="1" applyFill="1" applyBorder="1" applyAlignment="1">
      <alignment vertical="center"/>
    </xf>
    <xf numFmtId="0" fontId="1" fillId="5" borderId="4" xfId="0" applyFont="1" applyFill="1" applyBorder="1" applyAlignment="1">
      <alignment vertical="center"/>
    </xf>
    <xf numFmtId="0" fontId="16" fillId="2" borderId="5" xfId="0" applyFont="1" applyFill="1" applyBorder="1" applyAlignment="1">
      <alignment horizontal="center"/>
    </xf>
    <xf numFmtId="0" fontId="13" fillId="12" borderId="0" xfId="0" applyFont="1" applyFill="1" applyAlignment="1">
      <alignment vertical="center"/>
    </xf>
    <xf numFmtId="165" fontId="1" fillId="5" borderId="4" xfId="0" applyNumberFormat="1" applyFont="1" applyFill="1" applyBorder="1"/>
    <xf numFmtId="165" fontId="1" fillId="5" borderId="4" xfId="0" applyNumberFormat="1" applyFont="1" applyFill="1" applyBorder="1" applyAlignment="1">
      <alignment vertical="center"/>
    </xf>
    <xf numFmtId="0" fontId="1" fillId="5" borderId="6" xfId="0" applyFont="1" applyFill="1" applyBorder="1" applyAlignment="1">
      <alignment vertical="center"/>
    </xf>
    <xf numFmtId="0" fontId="28" fillId="2" borderId="32" xfId="0" applyFont="1" applyFill="1" applyBorder="1" applyAlignment="1">
      <alignment horizontal="center" wrapText="1"/>
    </xf>
    <xf numFmtId="0" fontId="29" fillId="2" borderId="33" xfId="0" applyFont="1" applyFill="1" applyBorder="1" applyAlignment="1">
      <alignment horizontal="center" wrapText="1"/>
    </xf>
    <xf numFmtId="0" fontId="29" fillId="2" borderId="11" xfId="0" applyFont="1" applyFill="1" applyBorder="1" applyAlignment="1">
      <alignment horizont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43" xfId="0" applyFont="1" applyFill="1" applyBorder="1" applyAlignment="1">
      <alignment horizontal="left" vertical="center" wrapText="1"/>
    </xf>
    <xf numFmtId="0" fontId="29" fillId="2" borderId="46" xfId="0" applyFont="1" applyFill="1" applyBorder="1" applyAlignment="1">
      <alignment horizontal="left" vertical="center" wrapText="1"/>
    </xf>
    <xf numFmtId="0" fontId="29" fillId="2" borderId="44" xfId="0" applyFont="1" applyFill="1" applyBorder="1" applyAlignment="1">
      <alignment horizontal="left" vertical="center" wrapText="1"/>
    </xf>
    <xf numFmtId="0" fontId="1" fillId="8" borderId="29" xfId="0" applyFont="1" applyFill="1" applyBorder="1" applyAlignment="1">
      <alignment horizontal="center" vertical="center" textRotation="90"/>
    </xf>
    <xf numFmtId="0" fontId="1" fillId="8" borderId="30" xfId="0" applyFont="1" applyFill="1" applyBorder="1" applyAlignment="1">
      <alignment horizontal="center" vertical="center" textRotation="90"/>
    </xf>
    <xf numFmtId="0" fontId="1" fillId="8" borderId="31" xfId="0" applyFont="1" applyFill="1" applyBorder="1" applyAlignment="1">
      <alignment horizontal="center" vertical="center" textRotation="90"/>
    </xf>
    <xf numFmtId="0" fontId="0" fillId="9" borderId="20" xfId="0" applyFill="1" applyBorder="1" applyAlignment="1">
      <alignment horizontal="left" vertical="center"/>
    </xf>
    <xf numFmtId="0" fontId="0" fillId="9" borderId="24" xfId="0" applyFill="1" applyBorder="1" applyAlignment="1">
      <alignment horizontal="left" vertical="center"/>
    </xf>
    <xf numFmtId="0" fontId="0" fillId="9" borderId="34" xfId="0" applyFill="1" applyBorder="1" applyAlignment="1">
      <alignment horizontal="left" vertical="center"/>
    </xf>
    <xf numFmtId="0" fontId="0" fillId="9" borderId="7" xfId="0" applyFill="1" applyBorder="1" applyAlignment="1">
      <alignment horizontal="left" vertical="center"/>
    </xf>
    <xf numFmtId="0" fontId="0" fillId="9" borderId="8" xfId="0" applyFill="1" applyBorder="1" applyAlignment="1">
      <alignment horizontal="left" vertical="center"/>
    </xf>
    <xf numFmtId="0" fontId="0" fillId="9" borderId="9" xfId="0" applyFill="1" applyBorder="1" applyAlignment="1">
      <alignment horizontal="left" vertical="center"/>
    </xf>
    <xf numFmtId="0" fontId="0" fillId="9" borderId="37" xfId="0" applyFill="1" applyBorder="1" applyAlignment="1">
      <alignment horizontal="left" vertical="center"/>
    </xf>
    <xf numFmtId="0" fontId="0" fillId="9" borderId="38" xfId="0" applyFill="1" applyBorder="1" applyAlignment="1">
      <alignment horizontal="left" vertical="center"/>
    </xf>
    <xf numFmtId="0" fontId="0" fillId="9" borderId="28" xfId="0" applyFill="1" applyBorder="1" applyAlignment="1">
      <alignment horizontal="left" vertical="center"/>
    </xf>
    <xf numFmtId="0" fontId="0" fillId="10" borderId="13" xfId="0" applyFill="1" applyBorder="1" applyAlignment="1">
      <alignment horizontal="left" vertical="center"/>
    </xf>
    <xf numFmtId="0" fontId="0" fillId="10" borderId="14" xfId="0" applyFill="1" applyBorder="1" applyAlignment="1">
      <alignment horizontal="left" vertical="center"/>
    </xf>
    <xf numFmtId="0" fontId="0" fillId="10" borderId="53" xfId="0" applyFill="1" applyBorder="1" applyAlignment="1">
      <alignment horizontal="left" vertical="center"/>
    </xf>
    <xf numFmtId="0" fontId="0" fillId="10" borderId="7" xfId="0" applyFill="1" applyBorder="1" applyAlignment="1">
      <alignment horizontal="left" vertical="center"/>
    </xf>
    <xf numFmtId="0" fontId="0" fillId="10" borderId="8" xfId="0" applyFill="1" applyBorder="1" applyAlignment="1">
      <alignment horizontal="left" vertical="center"/>
    </xf>
    <xf numFmtId="0" fontId="0" fillId="10" borderId="9" xfId="0" applyFill="1" applyBorder="1" applyAlignment="1">
      <alignment horizontal="left" vertical="center"/>
    </xf>
    <xf numFmtId="0" fontId="0" fillId="10" borderId="48" xfId="0" applyFill="1" applyBorder="1" applyAlignment="1">
      <alignment horizontal="left" vertical="center"/>
    </xf>
    <xf numFmtId="0" fontId="0" fillId="10" borderId="49" xfId="0" applyFill="1" applyBorder="1" applyAlignment="1">
      <alignment horizontal="left" vertical="center"/>
    </xf>
    <xf numFmtId="0" fontId="0" fillId="10" borderId="50" xfId="0" applyFill="1" applyBorder="1" applyAlignment="1">
      <alignment horizontal="left" vertical="center"/>
    </xf>
    <xf numFmtId="0" fontId="0" fillId="11" borderId="20" xfId="0" applyFill="1" applyBorder="1" applyAlignment="1">
      <alignment horizontal="left" vertical="center"/>
    </xf>
    <xf numFmtId="0" fontId="0" fillId="11" borderId="24" xfId="0" applyFill="1" applyBorder="1" applyAlignment="1">
      <alignment horizontal="left" vertical="center"/>
    </xf>
    <xf numFmtId="0" fontId="0" fillId="11" borderId="34" xfId="0" applyFill="1" applyBorder="1" applyAlignment="1">
      <alignment horizontal="left" vertical="center"/>
    </xf>
    <xf numFmtId="0" fontId="0" fillId="11" borderId="7" xfId="0" applyFill="1" applyBorder="1" applyAlignment="1">
      <alignment horizontal="left" vertical="center"/>
    </xf>
    <xf numFmtId="0" fontId="0" fillId="11" borderId="8" xfId="0" applyFill="1" applyBorder="1" applyAlignment="1">
      <alignment horizontal="left" vertical="center"/>
    </xf>
    <xf numFmtId="0" fontId="0" fillId="11" borderId="9" xfId="0" applyFill="1" applyBorder="1" applyAlignment="1">
      <alignment horizontal="left" vertical="center"/>
    </xf>
    <xf numFmtId="0" fontId="0" fillId="11" borderId="37" xfId="0" applyFill="1" applyBorder="1" applyAlignment="1">
      <alignment horizontal="left" vertical="center"/>
    </xf>
    <xf numFmtId="0" fontId="0" fillId="11" borderId="38" xfId="0" applyFill="1" applyBorder="1" applyAlignment="1">
      <alignment horizontal="left" vertical="center"/>
    </xf>
    <xf numFmtId="0" fontId="0" fillId="11" borderId="28" xfId="0" applyFill="1" applyBorder="1" applyAlignment="1">
      <alignment horizontal="left" vertical="center"/>
    </xf>
    <xf numFmtId="0" fontId="25" fillId="13" borderId="32" xfId="0" applyFont="1" applyFill="1" applyBorder="1" applyAlignment="1">
      <alignment horizontal="center"/>
    </xf>
    <xf numFmtId="0" fontId="25" fillId="13" borderId="33" xfId="0" applyFont="1" applyFill="1" applyBorder="1" applyAlignment="1">
      <alignment horizontal="center"/>
    </xf>
    <xf numFmtId="0" fontId="25" fillId="13" borderId="11" xfId="0" applyFont="1" applyFill="1" applyBorder="1" applyAlignment="1">
      <alignment horizontal="center"/>
    </xf>
    <xf numFmtId="0" fontId="8" fillId="13" borderId="39" xfId="0" applyFont="1" applyFill="1" applyBorder="1" applyAlignment="1">
      <alignment horizontal="left" vertical="top" wrapText="1"/>
    </xf>
    <xf numFmtId="0" fontId="8" fillId="13" borderId="45" xfId="0" applyFont="1" applyFill="1" applyBorder="1" applyAlignment="1">
      <alignment horizontal="left" vertical="top" wrapText="1"/>
    </xf>
    <xf numFmtId="0" fontId="8" fillId="13" borderId="40" xfId="0" applyFont="1" applyFill="1" applyBorder="1" applyAlignment="1">
      <alignment horizontal="left" vertical="top" wrapText="1"/>
    </xf>
    <xf numFmtId="0" fontId="8" fillId="13" borderId="41" xfId="0" applyFont="1" applyFill="1" applyBorder="1" applyAlignment="1">
      <alignment horizontal="left" vertical="top" wrapText="1"/>
    </xf>
    <xf numFmtId="0" fontId="8" fillId="13" borderId="0" xfId="0" applyFont="1" applyFill="1" applyAlignment="1">
      <alignment horizontal="left" vertical="top" wrapText="1"/>
    </xf>
    <xf numFmtId="0" fontId="8" fillId="13" borderId="42" xfId="0" applyFont="1" applyFill="1" applyBorder="1" applyAlignment="1">
      <alignment horizontal="left" vertical="top" wrapText="1"/>
    </xf>
    <xf numFmtId="0" fontId="8" fillId="13" borderId="43" xfId="0" applyFont="1" applyFill="1" applyBorder="1" applyAlignment="1">
      <alignment horizontal="left" vertical="top" wrapText="1"/>
    </xf>
    <xf numFmtId="0" fontId="8" fillId="13" borderId="46" xfId="0" applyFont="1" applyFill="1" applyBorder="1" applyAlignment="1">
      <alignment horizontal="left" vertical="top" wrapText="1"/>
    </xf>
    <xf numFmtId="0" fontId="8" fillId="13" borderId="44" xfId="0" applyFont="1" applyFill="1" applyBorder="1" applyAlignment="1">
      <alignment horizontal="left" vertical="top" wrapText="1"/>
    </xf>
    <xf numFmtId="0" fontId="1" fillId="2" borderId="33" xfId="0" applyFont="1" applyFill="1" applyBorder="1" applyAlignment="1">
      <alignment horizontal="center" vertical="center"/>
    </xf>
    <xf numFmtId="0" fontId="0" fillId="2" borderId="33" xfId="0" applyFill="1" applyBorder="1" applyAlignment="1">
      <alignment horizontal="center" vertical="center"/>
    </xf>
    <xf numFmtId="0" fontId="0" fillId="2" borderId="11" xfId="0" applyFill="1" applyBorder="1" applyAlignment="1">
      <alignment horizontal="center" vertical="center"/>
    </xf>
    <xf numFmtId="0" fontId="1" fillId="2" borderId="0" xfId="0" applyFont="1" applyFill="1" applyAlignment="1">
      <alignment horizontal="center" vertical="center" wrapText="1"/>
    </xf>
    <xf numFmtId="0" fontId="0" fillId="8" borderId="30" xfId="0" applyFill="1" applyBorder="1" applyAlignment="1">
      <alignment horizontal="center" vertical="center" textRotation="90"/>
    </xf>
    <xf numFmtId="0" fontId="0" fillId="8" borderId="31" xfId="0" applyFill="1" applyBorder="1" applyAlignment="1">
      <alignment horizontal="center" vertical="center" textRotation="90"/>
    </xf>
    <xf numFmtId="0" fontId="0" fillId="7" borderId="20" xfId="0" applyFill="1" applyBorder="1" applyAlignment="1">
      <alignment horizontal="left" vertical="center"/>
    </xf>
    <xf numFmtId="0" fontId="0" fillId="7" borderId="24" xfId="0" applyFill="1" applyBorder="1" applyAlignment="1">
      <alignment horizontal="left" vertical="center"/>
    </xf>
    <xf numFmtId="0" fontId="0" fillId="7" borderId="34" xfId="0" applyFill="1" applyBorder="1" applyAlignment="1">
      <alignment horizontal="left" vertical="center"/>
    </xf>
    <xf numFmtId="0" fontId="0" fillId="7" borderId="7" xfId="0" applyFill="1" applyBorder="1" applyAlignment="1">
      <alignment horizontal="left" vertical="center"/>
    </xf>
    <xf numFmtId="0" fontId="0" fillId="7" borderId="8" xfId="0" applyFill="1" applyBorder="1" applyAlignment="1">
      <alignment horizontal="left" vertical="center"/>
    </xf>
    <xf numFmtId="0" fontId="0" fillId="7" borderId="9" xfId="0" applyFill="1" applyBorder="1" applyAlignment="1">
      <alignment horizontal="left" vertical="center"/>
    </xf>
    <xf numFmtId="0" fontId="0" fillId="7" borderId="37" xfId="0" applyFill="1" applyBorder="1" applyAlignment="1">
      <alignment horizontal="left" vertical="center"/>
    </xf>
    <xf numFmtId="0" fontId="0" fillId="7" borderId="38" xfId="0" applyFill="1" applyBorder="1" applyAlignment="1">
      <alignment horizontal="left" vertical="center"/>
    </xf>
    <xf numFmtId="0" fontId="0" fillId="7" borderId="28" xfId="0" applyFill="1" applyBorder="1" applyAlignment="1">
      <alignment horizontal="left" vertical="center"/>
    </xf>
    <xf numFmtId="0" fontId="1" fillId="5" borderId="27"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7"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2"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3" fillId="2" borderId="23" xfId="0" applyFont="1" applyFill="1" applyBorder="1" applyAlignment="1">
      <alignment horizontal="center"/>
    </xf>
    <xf numFmtId="0" fontId="13" fillId="2" borderId="24" xfId="0" applyFont="1" applyFill="1" applyBorder="1" applyAlignment="1">
      <alignment horizontal="center"/>
    </xf>
    <xf numFmtId="0" fontId="13" fillId="2" borderId="21" xfId="0" applyFont="1" applyFill="1" applyBorder="1" applyAlignment="1">
      <alignment horizontal="center"/>
    </xf>
    <xf numFmtId="0" fontId="1" fillId="5" borderId="25"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16" xfId="0" applyFont="1" applyFill="1" applyBorder="1" applyAlignment="1">
      <alignment horizontal="center"/>
    </xf>
    <xf numFmtId="0" fontId="1" fillId="5" borderId="2" xfId="0" applyFont="1" applyFill="1" applyBorder="1" applyAlignment="1">
      <alignment horizontal="center"/>
    </xf>
    <xf numFmtId="0" fontId="18" fillId="0" borderId="1" xfId="0" applyFont="1" applyBorder="1" applyAlignment="1">
      <alignment horizontal="center" vertical="center"/>
    </xf>
    <xf numFmtId="0" fontId="12" fillId="0" borderId="3" xfId="0" applyFont="1" applyBorder="1" applyAlignment="1">
      <alignment horizontal="center" vertical="center"/>
    </xf>
    <xf numFmtId="0" fontId="16" fillId="0" borderId="1" xfId="0" applyFont="1" applyBorder="1" applyAlignment="1">
      <alignment horizontal="center" vertical="center"/>
    </xf>
    <xf numFmtId="0" fontId="13" fillId="0" borderId="3" xfId="0" applyFont="1" applyBorder="1" applyAlignment="1">
      <alignment horizontal="center" vertical="center"/>
    </xf>
    <xf numFmtId="0" fontId="6" fillId="12" borderId="0" xfId="0" applyFont="1" applyFill="1" applyAlignment="1">
      <alignment horizontal="center"/>
    </xf>
    <xf numFmtId="0" fontId="5" fillId="12" borderId="0" xfId="0" applyFont="1" applyFill="1" applyAlignment="1">
      <alignment horizontal="center"/>
    </xf>
    <xf numFmtId="0" fontId="19" fillId="2" borderId="19" xfId="0" applyFont="1" applyFill="1" applyBorder="1" applyAlignment="1">
      <alignment horizontal="center" vertical="center"/>
    </xf>
    <xf numFmtId="0" fontId="19" fillId="2" borderId="22" xfId="0" applyFont="1" applyFill="1" applyBorder="1" applyAlignment="1">
      <alignment horizontal="center" vertical="center"/>
    </xf>
    <xf numFmtId="164" fontId="2" fillId="5" borderId="16"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0" fontId="1" fillId="5" borderId="15" xfId="0" applyFont="1" applyFill="1" applyBorder="1" applyAlignment="1">
      <alignment horizontal="center" vertical="center"/>
    </xf>
    <xf numFmtId="0" fontId="1" fillId="5" borderId="11" xfId="0" applyFont="1" applyFill="1" applyBorder="1" applyAlignment="1">
      <alignment horizontal="center" vertical="center"/>
    </xf>
    <xf numFmtId="0" fontId="32" fillId="2" borderId="0" xfId="0" applyFont="1" applyFill="1" applyBorder="1" applyAlignment="1">
      <alignment vertical="top" wrapText="1"/>
    </xf>
    <xf numFmtId="0" fontId="31" fillId="2" borderId="0" xfId="0" applyFont="1" applyFill="1" applyBorder="1" applyAlignment="1">
      <alignment vertical="top"/>
    </xf>
    <xf numFmtId="0" fontId="31" fillId="2" borderId="0" xfId="0" applyFont="1" applyFill="1" applyBorder="1"/>
    <xf numFmtId="0" fontId="33" fillId="2" borderId="0" xfId="0" applyFont="1" applyFill="1" applyBorder="1" applyAlignment="1">
      <alignment horizontal="justify" vertical="center"/>
    </xf>
    <xf numFmtId="0" fontId="34" fillId="2" borderId="0" xfId="0" applyFont="1" applyFill="1" applyBorder="1" applyAlignment="1">
      <alignment horizontal="center"/>
    </xf>
    <xf numFmtId="0" fontId="31" fillId="2" borderId="0" xfId="0" applyFont="1" applyFill="1" applyBorder="1" applyAlignment="1">
      <alignment vertical="center"/>
    </xf>
    <xf numFmtId="0" fontId="36" fillId="2" borderId="0" xfId="0" applyFont="1" applyFill="1" applyBorder="1"/>
    <xf numFmtId="166" fontId="31" fillId="2" borderId="0" xfId="0" applyNumberFormat="1" applyFont="1" applyFill="1" applyBorder="1" applyAlignment="1">
      <alignment horizontal="right" vertical="center"/>
    </xf>
    <xf numFmtId="0" fontId="31" fillId="2" borderId="0" xfId="0" applyFont="1" applyFill="1" applyBorder="1" applyAlignment="1">
      <alignment horizontal="right" vertical="center"/>
    </xf>
    <xf numFmtId="0" fontId="37" fillId="2" borderId="0" xfId="0" applyFont="1" applyFill="1" applyBorder="1" applyAlignment="1">
      <alignment horizontal="center" vertical="center"/>
    </xf>
    <xf numFmtId="0" fontId="34" fillId="2" borderId="0" xfId="0" applyFont="1" applyFill="1" applyBorder="1" applyAlignment="1">
      <alignment horizontal="center" vertical="center"/>
    </xf>
    <xf numFmtId="2" fontId="31" fillId="2" borderId="0" xfId="0" applyNumberFormat="1" applyFont="1" applyFill="1" applyBorder="1" applyAlignment="1">
      <alignment vertical="center"/>
    </xf>
    <xf numFmtId="0" fontId="40"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31" fillId="2" borderId="0" xfId="0" applyFont="1" applyFill="1" applyBorder="1" applyAlignment="1">
      <alignment horizontal="right"/>
    </xf>
    <xf numFmtId="0" fontId="37" fillId="2" borderId="0" xfId="0" applyFont="1" applyFill="1" applyBorder="1" applyAlignment="1">
      <alignment horizontal="center"/>
    </xf>
    <xf numFmtId="2" fontId="31" fillId="2" borderId="0" xfId="0" applyNumberFormat="1" applyFont="1" applyFill="1" applyBorder="1"/>
    <xf numFmtId="0" fontId="41" fillId="2" borderId="0" xfId="0" applyFont="1" applyFill="1" applyBorder="1" applyAlignment="1">
      <alignment horizontal="center"/>
    </xf>
    <xf numFmtId="0" fontId="42" fillId="2" borderId="0" xfId="0" applyFont="1" applyFill="1" applyBorder="1" applyAlignment="1">
      <alignment horizontal="center"/>
    </xf>
    <xf numFmtId="0" fontId="30" fillId="2" borderId="0" xfId="0" applyFont="1" applyFill="1" applyBorder="1"/>
    <xf numFmtId="164" fontId="30" fillId="2" borderId="0" xfId="0" applyNumberFormat="1" applyFont="1" applyFill="1" applyBorder="1" applyAlignment="1">
      <alignment horizontal="center" vertical="center"/>
    </xf>
    <xf numFmtId="0" fontId="34" fillId="2" borderId="0" xfId="0" applyFont="1" applyFill="1" applyBorder="1" applyAlignment="1">
      <alignment horizontal="center" vertical="center"/>
    </xf>
    <xf numFmtId="0" fontId="30"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0" xfId="0" applyFont="1" applyFill="1" applyBorder="1" applyAlignment="1">
      <alignment horizontal="center"/>
    </xf>
    <xf numFmtId="0" fontId="30" fillId="2" borderId="0" xfId="0" applyFont="1" applyFill="1" applyBorder="1" applyAlignment="1">
      <alignment vertical="center"/>
    </xf>
    <xf numFmtId="165" fontId="30" fillId="2" borderId="0" xfId="0" applyNumberFormat="1" applyFont="1" applyFill="1" applyBorder="1" applyAlignment="1">
      <alignment vertical="center"/>
    </xf>
    <xf numFmtId="0" fontId="34" fillId="2" borderId="0" xfId="0" applyFont="1" applyFill="1" applyBorder="1" applyAlignment="1">
      <alignment vertical="center"/>
    </xf>
    <xf numFmtId="165" fontId="30" fillId="2" borderId="0" xfId="0" applyNumberFormat="1" applyFont="1" applyFill="1" applyBorder="1"/>
    <xf numFmtId="0" fontId="34" fillId="2" borderId="0" xfId="0" applyFont="1" applyFill="1" applyBorder="1" applyAlignment="1">
      <alignment horizontal="center"/>
    </xf>
    <xf numFmtId="0" fontId="8" fillId="2" borderId="1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3.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2.jpe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1.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oneCellAnchor>
    <xdr:from>
      <xdr:col>7</xdr:col>
      <xdr:colOff>276225</xdr:colOff>
      <xdr:row>60</xdr:row>
      <xdr:rowOff>0</xdr:rowOff>
    </xdr:from>
    <xdr:ext cx="65" cy="172227"/>
    <xdr:sp macro="" textlink="">
      <xdr:nvSpPr>
        <xdr:cNvPr id="2" name="CaixaDeTexto 1">
          <a:extLst>
            <a:ext uri="{FF2B5EF4-FFF2-40B4-BE49-F238E27FC236}">
              <a16:creationId xmlns:a16="http://schemas.microsoft.com/office/drawing/2014/main" id="{1DB2C697-82CB-4215-B4D6-146BC9D836E8}"/>
            </a:ext>
          </a:extLst>
        </xdr:cNvPr>
        <xdr:cNvSpPr txBox="1"/>
      </xdr:nvSpPr>
      <xdr:spPr>
        <a:xfrm>
          <a:off x="5200650" y="13763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17</xdr:col>
      <xdr:colOff>0</xdr:colOff>
      <xdr:row>69</xdr:row>
      <xdr:rowOff>0</xdr:rowOff>
    </xdr:from>
    <xdr:ext cx="65" cy="172227"/>
    <xdr:sp macro="" textlink="">
      <xdr:nvSpPr>
        <xdr:cNvPr id="3" name="CaixaDeTexto 2">
          <a:extLst>
            <a:ext uri="{FF2B5EF4-FFF2-40B4-BE49-F238E27FC236}">
              <a16:creationId xmlns:a16="http://schemas.microsoft.com/office/drawing/2014/main" id="{0B473E79-C801-44E5-A61A-3C89EC79DD8F}"/>
            </a:ext>
          </a:extLst>
        </xdr:cNvPr>
        <xdr:cNvSpPr txBox="1"/>
      </xdr:nvSpPr>
      <xdr:spPr>
        <a:xfrm>
          <a:off x="11506200" y="15821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23</xdr:row>
      <xdr:rowOff>0</xdr:rowOff>
    </xdr:from>
    <xdr:to>
      <xdr:col>2</xdr:col>
      <xdr:colOff>38100</xdr:colOff>
      <xdr:row>24</xdr:row>
      <xdr:rowOff>28575</xdr:rowOff>
    </xdr:to>
    <xdr:pic>
      <xdr:nvPicPr>
        <xdr:cNvPr id="4" name="Imagem 3">
          <a:extLst>
            <a:ext uri="{FF2B5EF4-FFF2-40B4-BE49-F238E27FC236}">
              <a16:creationId xmlns:a16="http://schemas.microsoft.com/office/drawing/2014/main" id="{40B6D952-1055-4923-A645-5FED17AFF55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305425"/>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5" name="Imagem 4">
          <a:extLst>
            <a:ext uri="{FF2B5EF4-FFF2-40B4-BE49-F238E27FC236}">
              <a16:creationId xmlns:a16="http://schemas.microsoft.com/office/drawing/2014/main" id="{71A5054B-E97F-42ED-89E1-5AAC68ECDB7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305425"/>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42</xdr:row>
      <xdr:rowOff>0</xdr:rowOff>
    </xdr:from>
    <xdr:ext cx="65" cy="172227"/>
    <xdr:sp macro="" textlink="">
      <xdr:nvSpPr>
        <xdr:cNvPr id="6" name="CaixaDeTexto 5">
          <a:extLst>
            <a:ext uri="{FF2B5EF4-FFF2-40B4-BE49-F238E27FC236}">
              <a16:creationId xmlns:a16="http://schemas.microsoft.com/office/drawing/2014/main" id="{42C4FA6E-FBE2-4624-A04C-F2DA996F5361}"/>
            </a:ext>
          </a:extLst>
        </xdr:cNvPr>
        <xdr:cNvSpPr txBox="1"/>
      </xdr:nvSpPr>
      <xdr:spPr>
        <a:xfrm>
          <a:off x="5200650" y="9648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42</xdr:row>
      <xdr:rowOff>0</xdr:rowOff>
    </xdr:from>
    <xdr:ext cx="65" cy="172227"/>
    <xdr:sp macro="" textlink="">
      <xdr:nvSpPr>
        <xdr:cNvPr id="7" name="CaixaDeTexto 6">
          <a:extLst>
            <a:ext uri="{FF2B5EF4-FFF2-40B4-BE49-F238E27FC236}">
              <a16:creationId xmlns:a16="http://schemas.microsoft.com/office/drawing/2014/main" id="{01B579F7-E473-45BA-9F4A-3D53E4961B9D}"/>
            </a:ext>
          </a:extLst>
        </xdr:cNvPr>
        <xdr:cNvSpPr txBox="1"/>
      </xdr:nvSpPr>
      <xdr:spPr>
        <a:xfrm>
          <a:off x="12287250" y="9648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50</xdr:row>
      <xdr:rowOff>0</xdr:rowOff>
    </xdr:from>
    <xdr:ext cx="65" cy="172227"/>
    <xdr:sp macro="" textlink="">
      <xdr:nvSpPr>
        <xdr:cNvPr id="8" name="CaixaDeTexto 7">
          <a:extLst>
            <a:ext uri="{FF2B5EF4-FFF2-40B4-BE49-F238E27FC236}">
              <a16:creationId xmlns:a16="http://schemas.microsoft.com/office/drawing/2014/main" id="{250F7FEC-5156-4898-8AF1-DC3C33D20822}"/>
            </a:ext>
          </a:extLst>
        </xdr:cNvPr>
        <xdr:cNvSpPr txBox="1"/>
      </xdr:nvSpPr>
      <xdr:spPr>
        <a:xfrm>
          <a:off x="5200650" y="11477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54</xdr:row>
      <xdr:rowOff>0</xdr:rowOff>
    </xdr:from>
    <xdr:ext cx="65" cy="172227"/>
    <xdr:sp macro="" textlink="">
      <xdr:nvSpPr>
        <xdr:cNvPr id="9" name="CaixaDeTexto 8">
          <a:extLst>
            <a:ext uri="{FF2B5EF4-FFF2-40B4-BE49-F238E27FC236}">
              <a16:creationId xmlns:a16="http://schemas.microsoft.com/office/drawing/2014/main" id="{A773FAF1-3D74-41C8-AC36-0918C214CC3D}"/>
            </a:ext>
          </a:extLst>
        </xdr:cNvPr>
        <xdr:cNvSpPr txBox="1"/>
      </xdr:nvSpPr>
      <xdr:spPr>
        <a:xfrm>
          <a:off x="12287250" y="12392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59</xdr:row>
      <xdr:rowOff>0</xdr:rowOff>
    </xdr:from>
    <xdr:ext cx="65" cy="172227"/>
    <xdr:sp macro="" textlink="">
      <xdr:nvSpPr>
        <xdr:cNvPr id="10" name="CaixaDeTexto 9">
          <a:extLst>
            <a:ext uri="{FF2B5EF4-FFF2-40B4-BE49-F238E27FC236}">
              <a16:creationId xmlns:a16="http://schemas.microsoft.com/office/drawing/2014/main" id="{2726465A-5A40-4ED9-AC42-EAD27596C7E9}"/>
            </a:ext>
          </a:extLst>
        </xdr:cNvPr>
        <xdr:cNvSpPr txBox="1"/>
      </xdr:nvSpPr>
      <xdr:spPr>
        <a:xfrm>
          <a:off x="5200650" y="13535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10</xdr:col>
      <xdr:colOff>0</xdr:colOff>
      <xdr:row>36</xdr:row>
      <xdr:rowOff>90487</xdr:rowOff>
    </xdr:from>
    <xdr:ext cx="390590" cy="204788"/>
    <xdr:sp macro="" textlink="">
      <xdr:nvSpPr>
        <xdr:cNvPr id="13" name="CaixaDeTexto 12">
          <a:extLst>
            <a:ext uri="{FF2B5EF4-FFF2-40B4-BE49-F238E27FC236}">
              <a16:creationId xmlns:a16="http://schemas.microsoft.com/office/drawing/2014/main" id="{C0F1228C-787F-4BAB-8378-8EAAEE6D6102}"/>
            </a:ext>
          </a:extLst>
        </xdr:cNvPr>
        <xdr:cNvSpPr txBox="1"/>
      </xdr:nvSpPr>
      <xdr:spPr>
        <a:xfrm>
          <a:off x="6772275" y="8367712"/>
          <a:ext cx="390590" cy="204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pt-BR" sz="1300"/>
        </a:p>
      </xdr:txBody>
    </xdr:sp>
    <xdr:clientData/>
  </xdr:oneCellAnchor>
  <xdr:twoCellAnchor>
    <xdr:from>
      <xdr:col>2</xdr:col>
      <xdr:colOff>0</xdr:colOff>
      <xdr:row>23</xdr:row>
      <xdr:rowOff>0</xdr:rowOff>
    </xdr:from>
    <xdr:to>
      <xdr:col>2</xdr:col>
      <xdr:colOff>38100</xdr:colOff>
      <xdr:row>24</xdr:row>
      <xdr:rowOff>28575</xdr:rowOff>
    </xdr:to>
    <xdr:pic>
      <xdr:nvPicPr>
        <xdr:cNvPr id="18" name="Imagem 17">
          <a:extLst>
            <a:ext uri="{FF2B5EF4-FFF2-40B4-BE49-F238E27FC236}">
              <a16:creationId xmlns:a16="http://schemas.microsoft.com/office/drawing/2014/main" id="{6188AAF3-E784-4690-A82D-540ED7CC235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305425"/>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9" name="Imagem 18">
          <a:extLst>
            <a:ext uri="{FF2B5EF4-FFF2-40B4-BE49-F238E27FC236}">
              <a16:creationId xmlns:a16="http://schemas.microsoft.com/office/drawing/2014/main" id="{BB73ED89-049A-471C-96E3-77E5E4CF171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305425"/>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0" name="Imagem 19">
          <a:extLst>
            <a:ext uri="{FF2B5EF4-FFF2-40B4-BE49-F238E27FC236}">
              <a16:creationId xmlns:a16="http://schemas.microsoft.com/office/drawing/2014/main" id="{37F668E6-3D7B-44FA-8D56-B3C8BB4FCFB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305425"/>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1" name="Imagem 20">
          <a:extLst>
            <a:ext uri="{FF2B5EF4-FFF2-40B4-BE49-F238E27FC236}">
              <a16:creationId xmlns:a16="http://schemas.microsoft.com/office/drawing/2014/main" id="{5FD3F513-4CD4-41EF-8BB3-91F6150FE2F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305425"/>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2" name="Imagem 21">
          <a:extLst>
            <a:ext uri="{FF2B5EF4-FFF2-40B4-BE49-F238E27FC236}">
              <a16:creationId xmlns:a16="http://schemas.microsoft.com/office/drawing/2014/main" id="{7E02AF55-F71F-4F82-B8F4-6CE3DE8C4BE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305425"/>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3" name="Imagem 22">
          <a:extLst>
            <a:ext uri="{FF2B5EF4-FFF2-40B4-BE49-F238E27FC236}">
              <a16:creationId xmlns:a16="http://schemas.microsoft.com/office/drawing/2014/main" id="{44F8A6BF-8B29-4C7B-9E2A-B00ABD37153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305425"/>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4" name="Imagem 23">
          <a:extLst>
            <a:ext uri="{FF2B5EF4-FFF2-40B4-BE49-F238E27FC236}">
              <a16:creationId xmlns:a16="http://schemas.microsoft.com/office/drawing/2014/main" id="{C916A68D-E01E-4032-A261-5B7A8B4C6B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305425"/>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0</xdr:colOff>
      <xdr:row>69</xdr:row>
      <xdr:rowOff>0</xdr:rowOff>
    </xdr:from>
    <xdr:ext cx="65" cy="172227"/>
    <xdr:sp macro="" textlink="">
      <xdr:nvSpPr>
        <xdr:cNvPr id="35" name="CaixaDeTexto 34">
          <a:extLst>
            <a:ext uri="{FF2B5EF4-FFF2-40B4-BE49-F238E27FC236}">
              <a16:creationId xmlns:a16="http://schemas.microsoft.com/office/drawing/2014/main" id="{8978820A-BBDA-4A42-B0B7-CAB51649CC11}"/>
            </a:ext>
          </a:extLst>
        </xdr:cNvPr>
        <xdr:cNvSpPr txBox="1"/>
      </xdr:nvSpPr>
      <xdr:spPr>
        <a:xfrm>
          <a:off x="6772275" y="15821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11</xdr:col>
      <xdr:colOff>0</xdr:colOff>
      <xdr:row>42</xdr:row>
      <xdr:rowOff>0</xdr:rowOff>
    </xdr:from>
    <xdr:ext cx="65" cy="172227"/>
    <xdr:sp macro="" textlink="">
      <xdr:nvSpPr>
        <xdr:cNvPr id="36" name="CaixaDeTexto 35">
          <a:extLst>
            <a:ext uri="{FF2B5EF4-FFF2-40B4-BE49-F238E27FC236}">
              <a16:creationId xmlns:a16="http://schemas.microsoft.com/office/drawing/2014/main" id="{9F5B3ACF-5F40-40AC-A53D-AAD98724D701}"/>
            </a:ext>
          </a:extLst>
        </xdr:cNvPr>
        <xdr:cNvSpPr txBox="1"/>
      </xdr:nvSpPr>
      <xdr:spPr>
        <a:xfrm>
          <a:off x="7553325" y="9648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11</xdr:col>
      <xdr:colOff>0</xdr:colOff>
      <xdr:row>54</xdr:row>
      <xdr:rowOff>0</xdr:rowOff>
    </xdr:from>
    <xdr:ext cx="65" cy="172227"/>
    <xdr:sp macro="" textlink="">
      <xdr:nvSpPr>
        <xdr:cNvPr id="37" name="CaixaDeTexto 36">
          <a:extLst>
            <a:ext uri="{FF2B5EF4-FFF2-40B4-BE49-F238E27FC236}">
              <a16:creationId xmlns:a16="http://schemas.microsoft.com/office/drawing/2014/main" id="{012D33E6-7B84-4D90-86B5-7A96F904B63A}"/>
            </a:ext>
          </a:extLst>
        </xdr:cNvPr>
        <xdr:cNvSpPr txBox="1"/>
      </xdr:nvSpPr>
      <xdr:spPr>
        <a:xfrm>
          <a:off x="7553325" y="12392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69</xdr:row>
      <xdr:rowOff>0</xdr:rowOff>
    </xdr:from>
    <xdr:ext cx="65" cy="172227"/>
    <xdr:sp macro="" textlink="">
      <xdr:nvSpPr>
        <xdr:cNvPr id="38" name="CaixaDeTexto 37">
          <a:extLst>
            <a:ext uri="{FF2B5EF4-FFF2-40B4-BE49-F238E27FC236}">
              <a16:creationId xmlns:a16="http://schemas.microsoft.com/office/drawing/2014/main" id="{006C0B1D-481E-4725-AD81-7A0220D15676}"/>
            </a:ext>
          </a:extLst>
        </xdr:cNvPr>
        <xdr:cNvSpPr txBox="1"/>
      </xdr:nvSpPr>
      <xdr:spPr>
        <a:xfrm>
          <a:off x="9505950" y="15821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42</xdr:row>
      <xdr:rowOff>0</xdr:rowOff>
    </xdr:from>
    <xdr:ext cx="65" cy="172227"/>
    <xdr:sp macro="" textlink="">
      <xdr:nvSpPr>
        <xdr:cNvPr id="39" name="CaixaDeTexto 38">
          <a:extLst>
            <a:ext uri="{FF2B5EF4-FFF2-40B4-BE49-F238E27FC236}">
              <a16:creationId xmlns:a16="http://schemas.microsoft.com/office/drawing/2014/main" id="{C60C2497-CE69-4995-BBC6-A6CCEEBF0A4D}"/>
            </a:ext>
          </a:extLst>
        </xdr:cNvPr>
        <xdr:cNvSpPr txBox="1"/>
      </xdr:nvSpPr>
      <xdr:spPr>
        <a:xfrm>
          <a:off x="10287000" y="9648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54</xdr:row>
      <xdr:rowOff>0</xdr:rowOff>
    </xdr:from>
    <xdr:ext cx="65" cy="172227"/>
    <xdr:sp macro="" textlink="">
      <xdr:nvSpPr>
        <xdr:cNvPr id="40" name="CaixaDeTexto 39">
          <a:extLst>
            <a:ext uri="{FF2B5EF4-FFF2-40B4-BE49-F238E27FC236}">
              <a16:creationId xmlns:a16="http://schemas.microsoft.com/office/drawing/2014/main" id="{0D2B7109-3169-4EAE-BA93-9D0E87F2E656}"/>
            </a:ext>
          </a:extLst>
        </xdr:cNvPr>
        <xdr:cNvSpPr txBox="1"/>
      </xdr:nvSpPr>
      <xdr:spPr>
        <a:xfrm>
          <a:off x="10287000" y="12392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8</xdr:row>
      <xdr:rowOff>0</xdr:rowOff>
    </xdr:from>
    <xdr:ext cx="65" cy="172227"/>
    <xdr:sp macro="" textlink="">
      <xdr:nvSpPr>
        <xdr:cNvPr id="41" name="CaixaDeTexto 40">
          <a:extLst>
            <a:ext uri="{FF2B5EF4-FFF2-40B4-BE49-F238E27FC236}">
              <a16:creationId xmlns:a16="http://schemas.microsoft.com/office/drawing/2014/main" id="{019BC4CF-EDD1-4C09-9AFF-B6A7C15901D7}"/>
            </a:ext>
          </a:extLst>
        </xdr:cNvPr>
        <xdr:cNvSpPr txBox="1"/>
      </xdr:nvSpPr>
      <xdr:spPr>
        <a:xfrm>
          <a:off x="12287250" y="182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editAs="oneCell">
    <xdr:from>
      <xdr:col>1</xdr:col>
      <xdr:colOff>0</xdr:colOff>
      <xdr:row>8</xdr:row>
      <xdr:rowOff>171450</xdr:rowOff>
    </xdr:from>
    <xdr:to>
      <xdr:col>3</xdr:col>
      <xdr:colOff>628650</xdr:colOff>
      <xdr:row>9</xdr:row>
      <xdr:rowOff>200025</xdr:rowOff>
    </xdr:to>
    <xdr:pic>
      <xdr:nvPicPr>
        <xdr:cNvPr id="42" name="Imagem 41">
          <a:extLst>
            <a:ext uri="{FF2B5EF4-FFF2-40B4-BE49-F238E27FC236}">
              <a16:creationId xmlns:a16="http://schemas.microsoft.com/office/drawing/2014/main" id="{95D08B54-3651-4921-B2E6-657AB0A059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000250"/>
          <a:ext cx="1247775" cy="257175"/>
        </a:xfrm>
        <a:prstGeom prst="rect">
          <a:avLst/>
        </a:prstGeom>
        <a:noFill/>
        <a:ln>
          <a:noFill/>
        </a:ln>
      </xdr:spPr>
    </xdr:pic>
    <xdr:clientData/>
  </xdr:twoCellAnchor>
  <xdr:twoCellAnchor editAs="oneCell">
    <xdr:from>
      <xdr:col>0</xdr:col>
      <xdr:colOff>85725</xdr:colOff>
      <xdr:row>0</xdr:row>
      <xdr:rowOff>76200</xdr:rowOff>
    </xdr:from>
    <xdr:to>
      <xdr:col>9</xdr:col>
      <xdr:colOff>102870</xdr:colOff>
      <xdr:row>8</xdr:row>
      <xdr:rowOff>19050</xdr:rowOff>
    </xdr:to>
    <xdr:pic>
      <xdr:nvPicPr>
        <xdr:cNvPr id="43" name="Imagem 42" descr="Diagrama&#10;&#10;Descrição gerada automaticamente">
          <a:extLst>
            <a:ext uri="{FF2B5EF4-FFF2-40B4-BE49-F238E27FC236}">
              <a16:creationId xmlns:a16="http://schemas.microsoft.com/office/drawing/2014/main" id="{03A7FE1B-D943-4B05-8F38-2D887997B344}"/>
            </a:ext>
          </a:extLst>
        </xdr:cNvPr>
        <xdr:cNvPicPr>
          <a:picLocks noChangeAspect="1"/>
        </xdr:cNvPicPr>
      </xdr:nvPicPr>
      <xdr:blipFill rotWithShape="1">
        <a:blip xmlns:r="http://schemas.openxmlformats.org/officeDocument/2006/relationships" r:embed="rId3"/>
        <a:srcRect t="3029"/>
        <a:stretch/>
      </xdr:blipFill>
      <xdr:spPr bwMode="auto">
        <a:xfrm>
          <a:off x="85725" y="76200"/>
          <a:ext cx="6122670" cy="17716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276225</xdr:colOff>
      <xdr:row>60</xdr:row>
      <xdr:rowOff>0</xdr:rowOff>
    </xdr:from>
    <xdr:ext cx="65" cy="172227"/>
    <xdr:sp macro="" textlink="">
      <xdr:nvSpPr>
        <xdr:cNvPr id="2" name="CaixaDeTexto 1">
          <a:extLst>
            <a:ext uri="{FF2B5EF4-FFF2-40B4-BE49-F238E27FC236}">
              <a16:creationId xmlns:a16="http://schemas.microsoft.com/office/drawing/2014/main" id="{679B16A0-FDB1-4851-AAC5-8461719E8044}"/>
            </a:ext>
          </a:extLst>
        </xdr:cNvPr>
        <xdr:cNvSpPr txBox="1"/>
      </xdr:nvSpPr>
      <xdr:spPr>
        <a:xfrm>
          <a:off x="4733925" y="1097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17</xdr:col>
      <xdr:colOff>0</xdr:colOff>
      <xdr:row>69</xdr:row>
      <xdr:rowOff>0</xdr:rowOff>
    </xdr:from>
    <xdr:ext cx="65" cy="172227"/>
    <xdr:sp macro="" textlink="">
      <xdr:nvSpPr>
        <xdr:cNvPr id="6" name="CaixaDeTexto 5">
          <a:extLst>
            <a:ext uri="{FF2B5EF4-FFF2-40B4-BE49-F238E27FC236}">
              <a16:creationId xmlns:a16="http://schemas.microsoft.com/office/drawing/2014/main" id="{030DBDED-E852-49FA-86D0-8E1B7B3EC5BD}"/>
            </a:ext>
          </a:extLst>
        </xdr:cNvPr>
        <xdr:cNvSpPr txBox="1"/>
      </xdr:nvSpPr>
      <xdr:spPr>
        <a:xfrm>
          <a:off x="8343900" y="1211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23</xdr:row>
      <xdr:rowOff>0</xdr:rowOff>
    </xdr:from>
    <xdr:to>
      <xdr:col>2</xdr:col>
      <xdr:colOff>38100</xdr:colOff>
      <xdr:row>24</xdr:row>
      <xdr:rowOff>28575</xdr:rowOff>
    </xdr:to>
    <xdr:pic>
      <xdr:nvPicPr>
        <xdr:cNvPr id="9" name="Imagem 8">
          <a:extLst>
            <a:ext uri="{FF2B5EF4-FFF2-40B4-BE49-F238E27FC236}">
              <a16:creationId xmlns:a16="http://schemas.microsoft.com/office/drawing/2014/main" id="{B770D317-7318-4AFF-88D5-633A955DD38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200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0" name="Imagem 9">
          <a:extLst>
            <a:ext uri="{FF2B5EF4-FFF2-40B4-BE49-F238E27FC236}">
              <a16:creationId xmlns:a16="http://schemas.microsoft.com/office/drawing/2014/main" id="{3B4B786E-7C1A-4216-99FA-D2C0C7BF0F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200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42</xdr:row>
      <xdr:rowOff>0</xdr:rowOff>
    </xdr:from>
    <xdr:ext cx="65" cy="172227"/>
    <xdr:sp macro="" textlink="">
      <xdr:nvSpPr>
        <xdr:cNvPr id="20" name="CaixaDeTexto 19">
          <a:extLst>
            <a:ext uri="{FF2B5EF4-FFF2-40B4-BE49-F238E27FC236}">
              <a16:creationId xmlns:a16="http://schemas.microsoft.com/office/drawing/2014/main" id="{F32B26E0-8155-4DE9-B9D1-1FF6D8FE2030}"/>
            </a:ext>
          </a:extLst>
        </xdr:cNvPr>
        <xdr:cNvSpPr txBox="1"/>
      </xdr:nvSpPr>
      <xdr:spPr>
        <a:xfrm>
          <a:off x="4733925" y="5943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42</xdr:row>
      <xdr:rowOff>0</xdr:rowOff>
    </xdr:from>
    <xdr:ext cx="65" cy="172227"/>
    <xdr:sp macro="" textlink="">
      <xdr:nvSpPr>
        <xdr:cNvPr id="21" name="CaixaDeTexto 20">
          <a:extLst>
            <a:ext uri="{FF2B5EF4-FFF2-40B4-BE49-F238E27FC236}">
              <a16:creationId xmlns:a16="http://schemas.microsoft.com/office/drawing/2014/main" id="{4EF5855A-8558-4108-B401-AA5D05217852}"/>
            </a:ext>
          </a:extLst>
        </xdr:cNvPr>
        <xdr:cNvSpPr txBox="1"/>
      </xdr:nvSpPr>
      <xdr:spPr>
        <a:xfrm>
          <a:off x="9124950" y="5943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50</xdr:row>
      <xdr:rowOff>0</xdr:rowOff>
    </xdr:from>
    <xdr:ext cx="65" cy="172227"/>
    <xdr:sp macro="" textlink="">
      <xdr:nvSpPr>
        <xdr:cNvPr id="22" name="CaixaDeTexto 21">
          <a:extLst>
            <a:ext uri="{FF2B5EF4-FFF2-40B4-BE49-F238E27FC236}">
              <a16:creationId xmlns:a16="http://schemas.microsoft.com/office/drawing/2014/main" id="{5B421E75-F676-4218-839F-9C6ED1C080FF}"/>
            </a:ext>
          </a:extLst>
        </xdr:cNvPr>
        <xdr:cNvSpPr txBox="1"/>
      </xdr:nvSpPr>
      <xdr:spPr>
        <a:xfrm>
          <a:off x="4733925" y="7772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54</xdr:row>
      <xdr:rowOff>0</xdr:rowOff>
    </xdr:from>
    <xdr:ext cx="65" cy="172227"/>
    <xdr:sp macro="" textlink="">
      <xdr:nvSpPr>
        <xdr:cNvPr id="23" name="CaixaDeTexto 22">
          <a:extLst>
            <a:ext uri="{FF2B5EF4-FFF2-40B4-BE49-F238E27FC236}">
              <a16:creationId xmlns:a16="http://schemas.microsoft.com/office/drawing/2014/main" id="{B0E44D72-0900-42C8-BD52-D572FEF7191B}"/>
            </a:ext>
          </a:extLst>
        </xdr:cNvPr>
        <xdr:cNvSpPr txBox="1"/>
      </xdr:nvSpPr>
      <xdr:spPr>
        <a:xfrm>
          <a:off x="9124950" y="8686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59</xdr:row>
      <xdr:rowOff>0</xdr:rowOff>
    </xdr:from>
    <xdr:ext cx="65" cy="172227"/>
    <xdr:sp macro="" textlink="">
      <xdr:nvSpPr>
        <xdr:cNvPr id="34" name="CaixaDeTexto 33">
          <a:extLst>
            <a:ext uri="{FF2B5EF4-FFF2-40B4-BE49-F238E27FC236}">
              <a16:creationId xmlns:a16="http://schemas.microsoft.com/office/drawing/2014/main" id="{149D4507-FA1B-45FB-9563-02F5EC2CC468}"/>
            </a:ext>
          </a:extLst>
        </xdr:cNvPr>
        <xdr:cNvSpPr txBox="1"/>
      </xdr:nvSpPr>
      <xdr:spPr>
        <a:xfrm>
          <a:off x="4733925" y="10744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xdr:col>
      <xdr:colOff>19050</xdr:colOff>
      <xdr:row>101</xdr:row>
      <xdr:rowOff>1</xdr:rowOff>
    </xdr:from>
    <xdr:ext cx="332335" cy="186514"/>
    <mc:AlternateContent xmlns:mc="http://schemas.openxmlformats.org/markup-compatibility/2006" xmlns:a14="http://schemas.microsoft.com/office/drawing/2010/main">
      <mc:Choice Requires="a14">
        <xdr:sp macro="" textlink="">
          <xdr:nvSpPr>
            <xdr:cNvPr id="45" name="CaixaDeTexto 44">
              <a:extLst>
                <a:ext uri="{FF2B5EF4-FFF2-40B4-BE49-F238E27FC236}">
                  <a16:creationId xmlns:a16="http://schemas.microsoft.com/office/drawing/2014/main" id="{EFA2302F-47C3-4EA8-A4BF-4548F7521D92}"/>
                </a:ext>
              </a:extLst>
            </xdr:cNvPr>
            <xdr:cNvSpPr txBox="1"/>
          </xdr:nvSpPr>
          <xdr:spPr>
            <a:xfrm>
              <a:off x="485775" y="21717001"/>
              <a:ext cx="332335" cy="186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𝒁</m:t>
                      </m:r>
                    </m:e>
                    <m:sub>
                      <m:r>
                        <a:rPr lang="pt-BR" sz="1100" b="1" i="1">
                          <a:latin typeface="Cambria Math" panose="02040503050406030204" pitchFamily="18" charset="0"/>
                        </a:rPr>
                        <m:t>𝑨</m:t>
                      </m:r>
                    </m:sub>
                  </m:sSub>
                </m:oMath>
              </a14:m>
              <a:r>
                <a:rPr lang="pt-BR" sz="1100" b="1"/>
                <a:t>.</a:t>
              </a:r>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𝑰</m:t>
                      </m:r>
                    </m:e>
                    <m:sub>
                      <m:r>
                        <a:rPr lang="pt-BR" sz="1100" b="1" i="1">
                          <a:latin typeface="Cambria Math" panose="02040503050406030204" pitchFamily="18" charset="0"/>
                        </a:rPr>
                        <m:t>𝑻</m:t>
                      </m:r>
                    </m:sub>
                  </m:sSub>
                </m:oMath>
              </a14:m>
              <a:endParaRPr lang="pt-BR" sz="1100" b="1"/>
            </a:p>
          </xdr:txBody>
        </xdr:sp>
      </mc:Choice>
      <mc:Fallback xmlns="">
        <xdr:sp macro="" textlink="">
          <xdr:nvSpPr>
            <xdr:cNvPr id="45" name="CaixaDeTexto 44">
              <a:extLst>
                <a:ext uri="{FF2B5EF4-FFF2-40B4-BE49-F238E27FC236}">
                  <a16:creationId xmlns:a16="http://schemas.microsoft.com/office/drawing/2014/main" id="{EFA2302F-47C3-4EA8-A4BF-4548F7521D92}"/>
                </a:ext>
              </a:extLst>
            </xdr:cNvPr>
            <xdr:cNvSpPr txBox="1"/>
          </xdr:nvSpPr>
          <xdr:spPr>
            <a:xfrm>
              <a:off x="485775" y="21717001"/>
              <a:ext cx="332335" cy="186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latin typeface="Cambria Math" panose="02040503050406030204" pitchFamily="18" charset="0"/>
                </a:rPr>
                <a:t>𝒁_𝑨</a:t>
              </a:r>
              <a:r>
                <a:rPr lang="pt-BR" sz="1100" b="1"/>
                <a:t>.</a:t>
              </a:r>
              <a:r>
                <a:rPr lang="pt-BR" sz="1100" b="1" i="0">
                  <a:latin typeface="Cambria Math" panose="02040503050406030204" pitchFamily="18" charset="0"/>
                </a:rPr>
                <a:t>𝑰_𝑻</a:t>
              </a:r>
              <a:endParaRPr lang="pt-BR" sz="1100" b="1"/>
            </a:p>
          </xdr:txBody>
        </xdr:sp>
      </mc:Fallback>
    </mc:AlternateContent>
    <xdr:clientData/>
  </xdr:oneCellAnchor>
  <xdr:twoCellAnchor>
    <xdr:from>
      <xdr:col>2</xdr:col>
      <xdr:colOff>0</xdr:colOff>
      <xdr:row>65</xdr:row>
      <xdr:rowOff>0</xdr:rowOff>
    </xdr:from>
    <xdr:to>
      <xdr:col>3</xdr:col>
      <xdr:colOff>962025</xdr:colOff>
      <xdr:row>65</xdr:row>
      <xdr:rowOff>209550</xdr:rowOff>
    </xdr:to>
    <xdr:pic>
      <xdr:nvPicPr>
        <xdr:cNvPr id="46" name="Imagem 45">
          <a:extLst>
            <a:ext uri="{FF2B5EF4-FFF2-40B4-BE49-F238E27FC236}">
              <a16:creationId xmlns:a16="http://schemas.microsoft.com/office/drawing/2014/main" id="{D8E367F5-0311-4466-A914-972B1D3E4EEA}"/>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12014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0</xdr:colOff>
      <xdr:row>36</xdr:row>
      <xdr:rowOff>90487</xdr:rowOff>
    </xdr:from>
    <xdr:ext cx="390590" cy="204788"/>
    <xdr:sp macro="" textlink="">
      <xdr:nvSpPr>
        <xdr:cNvPr id="63" name="CaixaDeTexto 62">
          <a:extLst>
            <a:ext uri="{FF2B5EF4-FFF2-40B4-BE49-F238E27FC236}">
              <a16:creationId xmlns:a16="http://schemas.microsoft.com/office/drawing/2014/main" id="{EB73E18F-92E0-4EF5-A56C-21401CAA708D}"/>
            </a:ext>
          </a:extLst>
        </xdr:cNvPr>
        <xdr:cNvSpPr txBox="1"/>
      </xdr:nvSpPr>
      <xdr:spPr>
        <a:xfrm>
          <a:off x="6829426" y="4662487"/>
          <a:ext cx="390590" cy="204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pt-BR" sz="1300"/>
        </a:p>
      </xdr:txBody>
    </xdr:sp>
    <xdr:clientData/>
  </xdr:oneCellAnchor>
  <xdr:twoCellAnchor>
    <xdr:from>
      <xdr:col>2</xdr:col>
      <xdr:colOff>0</xdr:colOff>
      <xdr:row>77</xdr:row>
      <xdr:rowOff>28575</xdr:rowOff>
    </xdr:from>
    <xdr:to>
      <xdr:col>3</xdr:col>
      <xdr:colOff>952500</xdr:colOff>
      <xdr:row>78</xdr:row>
      <xdr:rowOff>200025</xdr:rowOff>
    </xdr:to>
    <xdr:pic>
      <xdr:nvPicPr>
        <xdr:cNvPr id="74" name="Imagem 73">
          <a:extLst>
            <a:ext uri="{FF2B5EF4-FFF2-40B4-BE49-F238E27FC236}">
              <a16:creationId xmlns:a16="http://schemas.microsoft.com/office/drawing/2014/main" id="{E7E96386-9CB3-4B65-9642-FA6EB501DD0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3973175"/>
          <a:ext cx="13335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90</xdr:row>
      <xdr:rowOff>47625</xdr:rowOff>
    </xdr:from>
    <xdr:to>
      <xdr:col>4</xdr:col>
      <xdr:colOff>47625</xdr:colOff>
      <xdr:row>91</xdr:row>
      <xdr:rowOff>200025</xdr:rowOff>
    </xdr:to>
    <xdr:pic>
      <xdr:nvPicPr>
        <xdr:cNvPr id="75" name="Imagem 74">
          <a:extLst>
            <a:ext uri="{FF2B5EF4-FFF2-40B4-BE49-F238E27FC236}">
              <a16:creationId xmlns:a16="http://schemas.microsoft.com/office/drawing/2014/main" id="{575EF428-5EDE-4EB4-8ABD-CBECFCBA3126}"/>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6964025"/>
          <a:ext cx="14763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84</xdr:row>
      <xdr:rowOff>19050</xdr:rowOff>
    </xdr:from>
    <xdr:to>
      <xdr:col>3</xdr:col>
      <xdr:colOff>933450</xdr:colOff>
      <xdr:row>85</xdr:row>
      <xdr:rowOff>190500</xdr:rowOff>
    </xdr:to>
    <xdr:pic>
      <xdr:nvPicPr>
        <xdr:cNvPr id="84" name="Imagem 83">
          <a:extLst>
            <a:ext uri="{FF2B5EF4-FFF2-40B4-BE49-F238E27FC236}">
              <a16:creationId xmlns:a16="http://schemas.microsoft.com/office/drawing/2014/main" id="{21C39204-6748-44C5-8452-68D6B6EEEFA3}"/>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5563850"/>
          <a:ext cx="13144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71</xdr:row>
      <xdr:rowOff>28575</xdr:rowOff>
    </xdr:from>
    <xdr:to>
      <xdr:col>4</xdr:col>
      <xdr:colOff>533400</xdr:colOff>
      <xdr:row>72</xdr:row>
      <xdr:rowOff>190500</xdr:rowOff>
    </xdr:to>
    <xdr:pic>
      <xdr:nvPicPr>
        <xdr:cNvPr id="85" name="Imagem 84">
          <a:extLst>
            <a:ext uri="{FF2B5EF4-FFF2-40B4-BE49-F238E27FC236}">
              <a16:creationId xmlns:a16="http://schemas.microsoft.com/office/drawing/2014/main" id="{DC76D3DF-9F13-496D-B911-D117F14B8F18}"/>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2601575"/>
          <a:ext cx="196215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06" name="Imagem 105">
          <a:extLst>
            <a:ext uri="{FF2B5EF4-FFF2-40B4-BE49-F238E27FC236}">
              <a16:creationId xmlns:a16="http://schemas.microsoft.com/office/drawing/2014/main" id="{CBCE98B4-B0F2-4D8F-B54C-FD39B7D5A2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07" name="Imagem 106">
          <a:extLst>
            <a:ext uri="{FF2B5EF4-FFF2-40B4-BE49-F238E27FC236}">
              <a16:creationId xmlns:a16="http://schemas.microsoft.com/office/drawing/2014/main" id="{67597AC2-863C-40BC-9CC0-62240226A16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09" name="Imagem 108">
          <a:extLst>
            <a:ext uri="{FF2B5EF4-FFF2-40B4-BE49-F238E27FC236}">
              <a16:creationId xmlns:a16="http://schemas.microsoft.com/office/drawing/2014/main" id="{F96F9324-050E-448E-AAF1-87A2AB7A2CE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11" name="Imagem 110">
          <a:extLst>
            <a:ext uri="{FF2B5EF4-FFF2-40B4-BE49-F238E27FC236}">
              <a16:creationId xmlns:a16="http://schemas.microsoft.com/office/drawing/2014/main" id="{15614173-C72D-4835-A0CB-09AFBEAA57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12" name="Imagem 111">
          <a:extLst>
            <a:ext uri="{FF2B5EF4-FFF2-40B4-BE49-F238E27FC236}">
              <a16:creationId xmlns:a16="http://schemas.microsoft.com/office/drawing/2014/main" id="{264958EB-0198-4FA6-81E0-80034ADF74E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514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13" name="Imagem 112">
          <a:extLst>
            <a:ext uri="{FF2B5EF4-FFF2-40B4-BE49-F238E27FC236}">
              <a16:creationId xmlns:a16="http://schemas.microsoft.com/office/drawing/2014/main" id="{C5F78BD8-0F86-48AC-B73E-CCC22D9285B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514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14" name="Imagem 113">
          <a:extLst>
            <a:ext uri="{FF2B5EF4-FFF2-40B4-BE49-F238E27FC236}">
              <a16:creationId xmlns:a16="http://schemas.microsoft.com/office/drawing/2014/main" id="{76591DD9-46A1-48D6-9547-B0D25284BFA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514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104775</xdr:rowOff>
    </xdr:from>
    <xdr:to>
      <xdr:col>3</xdr:col>
      <xdr:colOff>228600</xdr:colOff>
      <xdr:row>34</xdr:row>
      <xdr:rowOff>190500</xdr:rowOff>
    </xdr:to>
    <xdr:pic>
      <xdr:nvPicPr>
        <xdr:cNvPr id="76" name="Imagem 75">
          <a:extLst>
            <a:ext uri="{FF2B5EF4-FFF2-40B4-BE49-F238E27FC236}">
              <a16:creationId xmlns:a16="http://schemas.microsoft.com/office/drawing/2014/main" id="{9D22AD5B-4ECA-4B27-9D4D-7B4C1D0A88A9}"/>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6276975"/>
          <a:ext cx="66675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171450</xdr:colOff>
      <xdr:row>41</xdr:row>
      <xdr:rowOff>85725</xdr:rowOff>
    </xdr:from>
    <xdr:to>
      <xdr:col>3</xdr:col>
      <xdr:colOff>638175</xdr:colOff>
      <xdr:row>42</xdr:row>
      <xdr:rowOff>200025</xdr:rowOff>
    </xdr:to>
    <xdr:pic>
      <xdr:nvPicPr>
        <xdr:cNvPr id="77" name="Imagem 76">
          <a:extLst>
            <a:ext uri="{FF2B5EF4-FFF2-40B4-BE49-F238E27FC236}">
              <a16:creationId xmlns:a16="http://schemas.microsoft.com/office/drawing/2014/main" id="{5D4F0D7B-27A2-4D7F-AD5E-F74D46C05F4B}"/>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 y="8086725"/>
          <a:ext cx="10858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44</xdr:row>
      <xdr:rowOff>85725</xdr:rowOff>
    </xdr:from>
    <xdr:to>
      <xdr:col>3</xdr:col>
      <xdr:colOff>590550</xdr:colOff>
      <xdr:row>45</xdr:row>
      <xdr:rowOff>200025</xdr:rowOff>
    </xdr:to>
    <xdr:pic>
      <xdr:nvPicPr>
        <xdr:cNvPr id="79" name="Imagem 78">
          <a:extLst>
            <a:ext uri="{FF2B5EF4-FFF2-40B4-BE49-F238E27FC236}">
              <a16:creationId xmlns:a16="http://schemas.microsoft.com/office/drawing/2014/main" id="{BB784447-0355-452C-88D6-3CFB58F812FF}"/>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8772525"/>
          <a:ext cx="10287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49</xdr:row>
      <xdr:rowOff>19050</xdr:rowOff>
    </xdr:from>
    <xdr:to>
      <xdr:col>3</xdr:col>
      <xdr:colOff>295275</xdr:colOff>
      <xdr:row>50</xdr:row>
      <xdr:rowOff>200025</xdr:rowOff>
    </xdr:to>
    <xdr:pic>
      <xdr:nvPicPr>
        <xdr:cNvPr id="80" name="Imagem 79">
          <a:extLst>
            <a:ext uri="{FF2B5EF4-FFF2-40B4-BE49-F238E27FC236}">
              <a16:creationId xmlns:a16="http://schemas.microsoft.com/office/drawing/2014/main" id="{375C2EB2-F592-4C6F-BBC7-7541BB12305E}"/>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9848850"/>
          <a:ext cx="7334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53</xdr:row>
      <xdr:rowOff>0</xdr:rowOff>
    </xdr:from>
    <xdr:to>
      <xdr:col>3</xdr:col>
      <xdr:colOff>876300</xdr:colOff>
      <xdr:row>53</xdr:row>
      <xdr:rowOff>190500</xdr:rowOff>
    </xdr:to>
    <xdr:pic>
      <xdr:nvPicPr>
        <xdr:cNvPr id="81" name="Imagem 80">
          <a:extLst>
            <a:ext uri="{FF2B5EF4-FFF2-40B4-BE49-F238E27FC236}">
              <a16:creationId xmlns:a16="http://schemas.microsoft.com/office/drawing/2014/main" id="{E19B0420-BBDC-4C19-B41B-43719986A65A}"/>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10744200"/>
          <a:ext cx="1314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57</xdr:row>
      <xdr:rowOff>38100</xdr:rowOff>
    </xdr:from>
    <xdr:to>
      <xdr:col>3</xdr:col>
      <xdr:colOff>438150</xdr:colOff>
      <xdr:row>58</xdr:row>
      <xdr:rowOff>200025</xdr:rowOff>
    </xdr:to>
    <xdr:pic>
      <xdr:nvPicPr>
        <xdr:cNvPr id="82" name="Imagem 81">
          <a:extLst>
            <a:ext uri="{FF2B5EF4-FFF2-40B4-BE49-F238E27FC236}">
              <a16:creationId xmlns:a16="http://schemas.microsoft.com/office/drawing/2014/main" id="{CB3BFF86-97EC-467A-9D1C-6E84D6F10BDD}"/>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11696700"/>
          <a:ext cx="8763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152400</xdr:colOff>
      <xdr:row>61</xdr:row>
      <xdr:rowOff>9525</xdr:rowOff>
    </xdr:from>
    <xdr:to>
      <xdr:col>3</xdr:col>
      <xdr:colOff>942975</xdr:colOff>
      <xdr:row>61</xdr:row>
      <xdr:rowOff>200025</xdr:rowOff>
    </xdr:to>
    <xdr:pic>
      <xdr:nvPicPr>
        <xdr:cNvPr id="83" name="Imagem 82">
          <a:extLst>
            <a:ext uri="{FF2B5EF4-FFF2-40B4-BE49-F238E27FC236}">
              <a16:creationId xmlns:a16="http://schemas.microsoft.com/office/drawing/2014/main" id="{B64CC717-9256-44F2-9432-0D00D353C69C}"/>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150" y="12582525"/>
          <a:ext cx="1409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xdr:colOff>
      <xdr:row>36</xdr:row>
      <xdr:rowOff>66675</xdr:rowOff>
    </xdr:from>
    <xdr:to>
      <xdr:col>3</xdr:col>
      <xdr:colOff>285750</xdr:colOff>
      <xdr:row>37</xdr:row>
      <xdr:rowOff>200025</xdr:rowOff>
    </xdr:to>
    <xdr:pic>
      <xdr:nvPicPr>
        <xdr:cNvPr id="73" name="Imagem 72">
          <a:extLst>
            <a:ext uri="{FF2B5EF4-FFF2-40B4-BE49-F238E27FC236}">
              <a16:creationId xmlns:a16="http://schemas.microsoft.com/office/drawing/2014/main" id="{A14A7FE1-DD14-4FF4-B396-F3ECE7215E96}"/>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6924675"/>
          <a:ext cx="7143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114300</xdr:colOff>
      <xdr:row>27</xdr:row>
      <xdr:rowOff>28575</xdr:rowOff>
    </xdr:from>
    <xdr:to>
      <xdr:col>8</xdr:col>
      <xdr:colOff>47625</xdr:colOff>
      <xdr:row>29</xdr:row>
      <xdr:rowOff>28575</xdr:rowOff>
    </xdr:to>
    <xdr:pic>
      <xdr:nvPicPr>
        <xdr:cNvPr id="78" name="Imagem 77">
          <a:extLst>
            <a:ext uri="{FF2B5EF4-FFF2-40B4-BE49-F238E27FC236}">
              <a16:creationId xmlns:a16="http://schemas.microsoft.com/office/drawing/2014/main" id="{8A6BDFD8-97A8-4535-B0B5-323BF06231C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0050" y="6248400"/>
          <a:ext cx="53721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247650</xdr:colOff>
      <xdr:row>29</xdr:row>
      <xdr:rowOff>76200</xdr:rowOff>
    </xdr:from>
    <xdr:to>
      <xdr:col>7</xdr:col>
      <xdr:colOff>685800</xdr:colOff>
      <xdr:row>31</xdr:row>
      <xdr:rowOff>171450</xdr:rowOff>
    </xdr:to>
    <xdr:pic>
      <xdr:nvPicPr>
        <xdr:cNvPr id="86" name="Imagem 85">
          <a:extLst>
            <a:ext uri="{FF2B5EF4-FFF2-40B4-BE49-F238E27FC236}">
              <a16:creationId xmlns:a16="http://schemas.microsoft.com/office/drawing/2014/main" id="{DB00DDAE-729F-4037-B108-8976858A8E10}"/>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75" y="6753225"/>
          <a:ext cx="48958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0</xdr:colOff>
      <xdr:row>69</xdr:row>
      <xdr:rowOff>0</xdr:rowOff>
    </xdr:from>
    <xdr:ext cx="65" cy="172227"/>
    <xdr:sp macro="" textlink="">
      <xdr:nvSpPr>
        <xdr:cNvPr id="37" name="CaixaDeTexto 36">
          <a:extLst>
            <a:ext uri="{FF2B5EF4-FFF2-40B4-BE49-F238E27FC236}">
              <a16:creationId xmlns:a16="http://schemas.microsoft.com/office/drawing/2014/main" id="{A277F581-9766-4F38-90C8-F9EB5F6E50A7}"/>
            </a:ext>
          </a:extLst>
        </xdr:cNvPr>
        <xdr:cNvSpPr txBox="1"/>
      </xdr:nvSpPr>
      <xdr:spPr>
        <a:xfrm>
          <a:off x="10782300" y="15087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11</xdr:col>
      <xdr:colOff>0</xdr:colOff>
      <xdr:row>42</xdr:row>
      <xdr:rowOff>0</xdr:rowOff>
    </xdr:from>
    <xdr:ext cx="65" cy="172227"/>
    <xdr:sp macro="" textlink="">
      <xdr:nvSpPr>
        <xdr:cNvPr id="38" name="CaixaDeTexto 37">
          <a:extLst>
            <a:ext uri="{FF2B5EF4-FFF2-40B4-BE49-F238E27FC236}">
              <a16:creationId xmlns:a16="http://schemas.microsoft.com/office/drawing/2014/main" id="{392CB374-A5B7-4747-82E1-99CD92C930BD}"/>
            </a:ext>
          </a:extLst>
        </xdr:cNvPr>
        <xdr:cNvSpPr txBox="1"/>
      </xdr:nvSpPr>
      <xdr:spPr>
        <a:xfrm>
          <a:off x="11563350" y="891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11</xdr:col>
      <xdr:colOff>0</xdr:colOff>
      <xdr:row>54</xdr:row>
      <xdr:rowOff>0</xdr:rowOff>
    </xdr:from>
    <xdr:ext cx="65" cy="172227"/>
    <xdr:sp macro="" textlink="">
      <xdr:nvSpPr>
        <xdr:cNvPr id="39" name="CaixaDeTexto 38">
          <a:extLst>
            <a:ext uri="{FF2B5EF4-FFF2-40B4-BE49-F238E27FC236}">
              <a16:creationId xmlns:a16="http://schemas.microsoft.com/office/drawing/2014/main" id="{544AD6B5-0C6E-4E46-BE71-91676FE96948}"/>
            </a:ext>
          </a:extLst>
        </xdr:cNvPr>
        <xdr:cNvSpPr txBox="1"/>
      </xdr:nvSpPr>
      <xdr:spPr>
        <a:xfrm>
          <a:off x="11563350" y="116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69</xdr:row>
      <xdr:rowOff>0</xdr:rowOff>
    </xdr:from>
    <xdr:ext cx="65" cy="172227"/>
    <xdr:sp macro="" textlink="">
      <xdr:nvSpPr>
        <xdr:cNvPr id="41" name="CaixaDeTexto 40">
          <a:extLst>
            <a:ext uri="{FF2B5EF4-FFF2-40B4-BE49-F238E27FC236}">
              <a16:creationId xmlns:a16="http://schemas.microsoft.com/office/drawing/2014/main" id="{DE896B37-9A75-49D3-909B-2B7E4EBA65D7}"/>
            </a:ext>
          </a:extLst>
        </xdr:cNvPr>
        <xdr:cNvSpPr txBox="1"/>
      </xdr:nvSpPr>
      <xdr:spPr>
        <a:xfrm>
          <a:off x="13430250" y="15087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42</xdr:row>
      <xdr:rowOff>0</xdr:rowOff>
    </xdr:from>
    <xdr:ext cx="65" cy="172227"/>
    <xdr:sp macro="" textlink="">
      <xdr:nvSpPr>
        <xdr:cNvPr id="42" name="CaixaDeTexto 41">
          <a:extLst>
            <a:ext uri="{FF2B5EF4-FFF2-40B4-BE49-F238E27FC236}">
              <a16:creationId xmlns:a16="http://schemas.microsoft.com/office/drawing/2014/main" id="{BC4DDDB4-2288-4DE9-B8CE-02A965A3F62F}"/>
            </a:ext>
          </a:extLst>
        </xdr:cNvPr>
        <xdr:cNvSpPr txBox="1"/>
      </xdr:nvSpPr>
      <xdr:spPr>
        <a:xfrm>
          <a:off x="14211300" y="891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54</xdr:row>
      <xdr:rowOff>0</xdr:rowOff>
    </xdr:from>
    <xdr:ext cx="65" cy="172227"/>
    <xdr:sp macro="" textlink="">
      <xdr:nvSpPr>
        <xdr:cNvPr id="43" name="CaixaDeTexto 42">
          <a:extLst>
            <a:ext uri="{FF2B5EF4-FFF2-40B4-BE49-F238E27FC236}">
              <a16:creationId xmlns:a16="http://schemas.microsoft.com/office/drawing/2014/main" id="{3058F235-9E90-459F-BED6-3A42BDD6D147}"/>
            </a:ext>
          </a:extLst>
        </xdr:cNvPr>
        <xdr:cNvSpPr txBox="1"/>
      </xdr:nvSpPr>
      <xdr:spPr>
        <a:xfrm>
          <a:off x="14211300" y="116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8</xdr:row>
      <xdr:rowOff>0</xdr:rowOff>
    </xdr:from>
    <xdr:ext cx="65" cy="172227"/>
    <xdr:sp macro="" textlink="">
      <xdr:nvSpPr>
        <xdr:cNvPr id="44" name="CaixaDeTexto 43">
          <a:extLst>
            <a:ext uri="{FF2B5EF4-FFF2-40B4-BE49-F238E27FC236}">
              <a16:creationId xmlns:a16="http://schemas.microsoft.com/office/drawing/2014/main" id="{4D2A2420-C006-4C44-B120-C5A10DDCBCEC}"/>
            </a:ext>
          </a:extLst>
        </xdr:cNvPr>
        <xdr:cNvSpPr txBox="1"/>
      </xdr:nvSpPr>
      <xdr:spPr>
        <a:xfrm>
          <a:off x="13049250" y="182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editAs="oneCell">
    <xdr:from>
      <xdr:col>1</xdr:col>
      <xdr:colOff>0</xdr:colOff>
      <xdr:row>8</xdr:row>
      <xdr:rowOff>171450</xdr:rowOff>
    </xdr:from>
    <xdr:to>
      <xdr:col>3</xdr:col>
      <xdr:colOff>628650</xdr:colOff>
      <xdr:row>9</xdr:row>
      <xdr:rowOff>200025</xdr:rowOff>
    </xdr:to>
    <xdr:pic>
      <xdr:nvPicPr>
        <xdr:cNvPr id="4" name="Imagem 3">
          <a:extLst>
            <a:ext uri="{FF2B5EF4-FFF2-40B4-BE49-F238E27FC236}">
              <a16:creationId xmlns:a16="http://schemas.microsoft.com/office/drawing/2014/main" id="{345A1B43-A56C-8BD6-688A-D1218438CB5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85750" y="2228850"/>
          <a:ext cx="1247775" cy="257175"/>
        </a:xfrm>
        <a:prstGeom prst="rect">
          <a:avLst/>
        </a:prstGeom>
        <a:noFill/>
        <a:ln>
          <a:noFill/>
        </a:ln>
      </xdr:spPr>
    </xdr:pic>
    <xdr:clientData/>
  </xdr:twoCellAnchor>
  <xdr:twoCellAnchor editAs="oneCell">
    <xdr:from>
      <xdr:col>0</xdr:col>
      <xdr:colOff>85725</xdr:colOff>
      <xdr:row>0</xdr:row>
      <xdr:rowOff>76200</xdr:rowOff>
    </xdr:from>
    <xdr:to>
      <xdr:col>9</xdr:col>
      <xdr:colOff>102870</xdr:colOff>
      <xdr:row>8</xdr:row>
      <xdr:rowOff>19050</xdr:rowOff>
    </xdr:to>
    <xdr:pic>
      <xdr:nvPicPr>
        <xdr:cNvPr id="3" name="Imagem 2" descr="Diagrama&#10;&#10;Descrição gerada automaticamente">
          <a:extLst>
            <a:ext uri="{FF2B5EF4-FFF2-40B4-BE49-F238E27FC236}">
              <a16:creationId xmlns:a16="http://schemas.microsoft.com/office/drawing/2014/main" id="{591696B9-827C-A35F-6E2B-F9AA1E29C1A7}"/>
            </a:ext>
          </a:extLst>
        </xdr:cNvPr>
        <xdr:cNvPicPr>
          <a:picLocks noChangeAspect="1"/>
        </xdr:cNvPicPr>
      </xdr:nvPicPr>
      <xdr:blipFill rotWithShape="1">
        <a:blip xmlns:r="http://schemas.openxmlformats.org/officeDocument/2006/relationships" r:embed="rId18"/>
        <a:srcRect t="3029"/>
        <a:stretch/>
      </xdr:blipFill>
      <xdr:spPr bwMode="auto">
        <a:xfrm>
          <a:off x="85725" y="76200"/>
          <a:ext cx="6122670" cy="17716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8B4D-7857-4F33-A717-577DBBFE6FA9}">
  <dimension ref="A1:AL120"/>
  <sheetViews>
    <sheetView tabSelected="1" zoomScaleNormal="100" workbookViewId="0">
      <selection activeCell="H12" sqref="H12"/>
    </sheetView>
  </sheetViews>
  <sheetFormatPr defaultRowHeight="18" customHeight="1" x14ac:dyDescent="0.25"/>
  <cols>
    <col min="1" max="1" width="4.28515625" style="7" customWidth="1"/>
    <col min="2" max="2" width="2.7109375" style="7" customWidth="1"/>
    <col min="3" max="3" width="6.5703125" style="7" customWidth="1"/>
    <col min="4" max="4" width="15.7109375" style="7" customWidth="1"/>
    <col min="5" max="5" width="16.140625" style="7" customWidth="1"/>
    <col min="6" max="6" width="5.7109375" style="7" customWidth="1"/>
    <col min="7" max="7" width="22.7109375" style="7" customWidth="1"/>
    <col min="8" max="8" width="12" style="7" bestFit="1" customWidth="1"/>
    <col min="9" max="9" width="5.7109375" style="7" customWidth="1"/>
    <col min="10" max="10" width="10" style="7" customWidth="1"/>
    <col min="11" max="11" width="11.7109375" style="7" bestFit="1" customWidth="1"/>
    <col min="12" max="13" width="9.140625" style="7"/>
    <col min="14" max="14" width="11" style="7" bestFit="1" customWidth="1"/>
    <col min="15" max="15" width="11.7109375" style="7" bestFit="1" customWidth="1"/>
    <col min="16" max="17" width="9.140625" style="7"/>
    <col min="18" max="18" width="11.7109375" style="7" bestFit="1" customWidth="1"/>
    <col min="19" max="20" width="9.140625" style="7"/>
    <col min="21" max="38" width="9.140625" style="178"/>
    <col min="39" max="16384" width="9.140625" style="7"/>
  </cols>
  <sheetData>
    <row r="1" spans="1:28" ht="18" customHeight="1" x14ac:dyDescent="0.25">
      <c r="A1" s="6"/>
      <c r="K1" s="8"/>
      <c r="L1" s="9"/>
      <c r="M1" s="9"/>
      <c r="N1" s="9"/>
      <c r="O1" s="9"/>
      <c r="P1" s="9"/>
      <c r="Q1" s="9"/>
      <c r="R1" s="9"/>
      <c r="S1" s="9"/>
      <c r="U1" s="176"/>
      <c r="V1" s="177"/>
      <c r="W1" s="177"/>
      <c r="X1" s="177"/>
      <c r="Y1" s="177"/>
      <c r="Z1" s="177"/>
      <c r="AA1" s="177"/>
      <c r="AB1" s="177"/>
    </row>
    <row r="2" spans="1:28" ht="18" customHeight="1" x14ac:dyDescent="0.25">
      <c r="A2" s="6"/>
      <c r="K2" s="13"/>
      <c r="L2" s="13"/>
      <c r="M2" s="13"/>
      <c r="N2" s="13"/>
      <c r="O2" s="13"/>
      <c r="P2" s="13"/>
      <c r="Q2" s="13"/>
      <c r="R2" s="13"/>
      <c r="S2" s="13"/>
      <c r="U2" s="177"/>
      <c r="V2" s="177"/>
      <c r="W2" s="177"/>
      <c r="X2" s="177"/>
      <c r="Y2" s="177"/>
      <c r="Z2" s="177"/>
      <c r="AA2" s="177"/>
      <c r="AB2" s="177"/>
    </row>
    <row r="3" spans="1:28" ht="18" customHeight="1" x14ac:dyDescent="0.25">
      <c r="A3" s="6"/>
      <c r="K3" s="13"/>
      <c r="L3" s="13"/>
      <c r="M3" s="13"/>
      <c r="N3" s="13"/>
      <c r="O3" s="13"/>
      <c r="P3" s="13"/>
      <c r="Q3" s="13"/>
      <c r="R3" s="13"/>
      <c r="S3" s="13"/>
      <c r="U3" s="177"/>
      <c r="V3" s="177"/>
      <c r="W3" s="177"/>
      <c r="X3" s="177"/>
      <c r="Y3" s="177"/>
      <c r="Z3" s="177"/>
      <c r="AA3" s="177"/>
      <c r="AB3" s="177"/>
    </row>
    <row r="4" spans="1:28" ht="18" customHeight="1" thickBot="1" x14ac:dyDescent="0.3">
      <c r="A4" s="6"/>
      <c r="U4" s="177"/>
      <c r="V4" s="177"/>
      <c r="W4" s="177"/>
      <c r="X4" s="177"/>
      <c r="Y4" s="177"/>
      <c r="Z4" s="177"/>
      <c r="AA4" s="177"/>
      <c r="AB4" s="177"/>
    </row>
    <row r="5" spans="1:28" ht="18" customHeight="1" thickBot="1" x14ac:dyDescent="0.35">
      <c r="A5" s="6"/>
      <c r="K5" s="116" t="s">
        <v>34</v>
      </c>
      <c r="L5" s="117"/>
      <c r="M5" s="117"/>
      <c r="N5" s="117"/>
      <c r="O5" s="117"/>
      <c r="P5" s="117"/>
      <c r="Q5" s="117"/>
      <c r="R5" s="117"/>
      <c r="S5" s="118"/>
      <c r="U5" s="177"/>
      <c r="V5" s="177"/>
      <c r="W5" s="177"/>
      <c r="X5" s="177"/>
      <c r="Y5" s="177"/>
      <c r="Z5" s="177"/>
      <c r="AA5" s="177"/>
      <c r="AB5" s="177"/>
    </row>
    <row r="6" spans="1:28" ht="18" customHeight="1" x14ac:dyDescent="0.25">
      <c r="A6" s="6"/>
      <c r="K6" s="119" t="s">
        <v>55</v>
      </c>
      <c r="L6" s="120"/>
      <c r="M6" s="120"/>
      <c r="N6" s="120"/>
      <c r="O6" s="120"/>
      <c r="P6" s="120"/>
      <c r="Q6" s="120"/>
      <c r="R6" s="120"/>
      <c r="S6" s="121"/>
      <c r="U6" s="177"/>
      <c r="V6" s="177"/>
      <c r="W6" s="177"/>
      <c r="X6" s="177"/>
      <c r="Y6" s="177"/>
      <c r="Z6" s="177"/>
      <c r="AA6" s="177"/>
      <c r="AB6" s="177"/>
    </row>
    <row r="7" spans="1:28" ht="18" customHeight="1" x14ac:dyDescent="0.25">
      <c r="A7" s="6"/>
      <c r="K7" s="122"/>
      <c r="L7" s="123"/>
      <c r="M7" s="123"/>
      <c r="N7" s="123"/>
      <c r="O7" s="123"/>
      <c r="P7" s="123"/>
      <c r="Q7" s="123"/>
      <c r="R7" s="123"/>
      <c r="S7" s="124"/>
      <c r="U7" s="177"/>
      <c r="V7" s="177"/>
      <c r="W7" s="177"/>
      <c r="X7" s="177"/>
      <c r="Y7" s="177"/>
      <c r="Z7" s="177"/>
      <c r="AA7" s="177"/>
      <c r="AB7" s="177"/>
    </row>
    <row r="8" spans="1:28" ht="18" customHeight="1" x14ac:dyDescent="0.25">
      <c r="A8" s="6"/>
      <c r="K8" s="122"/>
      <c r="L8" s="123"/>
      <c r="M8" s="123"/>
      <c r="N8" s="123"/>
      <c r="O8" s="123"/>
      <c r="P8" s="123"/>
      <c r="Q8" s="123"/>
      <c r="R8" s="123"/>
      <c r="S8" s="124"/>
      <c r="U8" s="177"/>
      <c r="V8" s="177"/>
      <c r="W8" s="177"/>
      <c r="X8" s="177"/>
      <c r="Y8" s="177"/>
      <c r="Z8" s="177"/>
      <c r="AA8" s="177"/>
      <c r="AB8" s="177"/>
    </row>
    <row r="9" spans="1:28" ht="18" customHeight="1" x14ac:dyDescent="0.25">
      <c r="A9" s="6"/>
      <c r="K9" s="122"/>
      <c r="L9" s="123"/>
      <c r="M9" s="123"/>
      <c r="N9" s="123"/>
      <c r="O9" s="123"/>
      <c r="P9" s="123"/>
      <c r="Q9" s="123"/>
      <c r="R9" s="123"/>
      <c r="S9" s="124"/>
      <c r="U9" s="177"/>
      <c r="V9" s="177"/>
      <c r="W9" s="177"/>
      <c r="X9" s="177"/>
      <c r="Y9" s="177"/>
      <c r="Z9" s="177"/>
      <c r="AA9" s="177"/>
      <c r="AB9" s="177"/>
    </row>
    <row r="10" spans="1:28" ht="18" customHeight="1" thickBot="1" x14ac:dyDescent="0.3">
      <c r="A10" s="15"/>
      <c r="B10" s="16"/>
      <c r="C10" s="17"/>
      <c r="D10" s="17"/>
      <c r="E10" s="17"/>
      <c r="K10" s="122"/>
      <c r="L10" s="123"/>
      <c r="M10" s="123"/>
      <c r="N10" s="123"/>
      <c r="O10" s="123"/>
      <c r="P10" s="123"/>
      <c r="Q10" s="123"/>
      <c r="R10" s="123"/>
      <c r="S10" s="124"/>
    </row>
    <row r="11" spans="1:28" ht="18" customHeight="1" thickBot="1" x14ac:dyDescent="0.3">
      <c r="A11" s="6"/>
      <c r="B11" s="19"/>
      <c r="C11" s="128" t="s">
        <v>38</v>
      </c>
      <c r="D11" s="129"/>
      <c r="E11" s="129"/>
      <c r="F11" s="129"/>
      <c r="G11" s="129"/>
      <c r="H11" s="130"/>
      <c r="J11" s="131"/>
      <c r="K11" s="122"/>
      <c r="L11" s="123"/>
      <c r="M11" s="123"/>
      <c r="N11" s="123"/>
      <c r="O11" s="123"/>
      <c r="P11" s="123"/>
      <c r="Q11" s="123"/>
      <c r="R11" s="123"/>
      <c r="S11" s="124"/>
    </row>
    <row r="12" spans="1:28" ht="18.95" customHeight="1" x14ac:dyDescent="0.25">
      <c r="A12" s="6"/>
      <c r="B12" s="86" t="s">
        <v>39</v>
      </c>
      <c r="C12" s="20" t="s">
        <v>0</v>
      </c>
      <c r="D12" s="134" t="s">
        <v>41</v>
      </c>
      <c r="E12" s="135"/>
      <c r="F12" s="135"/>
      <c r="G12" s="136"/>
      <c r="H12" s="2"/>
      <c r="I12" s="21"/>
      <c r="J12" s="131"/>
      <c r="K12" s="122"/>
      <c r="L12" s="123"/>
      <c r="M12" s="123"/>
      <c r="N12" s="123"/>
      <c r="O12" s="123"/>
      <c r="P12" s="123"/>
      <c r="Q12" s="123"/>
      <c r="R12" s="123"/>
      <c r="S12" s="124"/>
    </row>
    <row r="13" spans="1:28" ht="18.95" customHeight="1" x14ac:dyDescent="0.25">
      <c r="A13" s="6"/>
      <c r="B13" s="132"/>
      <c r="C13" s="22" t="s">
        <v>2</v>
      </c>
      <c r="D13" s="137" t="s">
        <v>42</v>
      </c>
      <c r="E13" s="138"/>
      <c r="F13" s="138"/>
      <c r="G13" s="139"/>
      <c r="H13" s="1"/>
      <c r="J13" s="131"/>
      <c r="K13" s="122"/>
      <c r="L13" s="123"/>
      <c r="M13" s="123"/>
      <c r="N13" s="123"/>
      <c r="O13" s="123"/>
      <c r="P13" s="123"/>
      <c r="Q13" s="123"/>
      <c r="R13" s="123"/>
      <c r="S13" s="124"/>
    </row>
    <row r="14" spans="1:28" ht="18.95" customHeight="1" x14ac:dyDescent="0.25">
      <c r="A14" s="6"/>
      <c r="B14" s="132"/>
      <c r="C14" s="22" t="s">
        <v>3</v>
      </c>
      <c r="D14" s="137" t="s">
        <v>43</v>
      </c>
      <c r="E14" s="138"/>
      <c r="F14" s="138"/>
      <c r="G14" s="139"/>
      <c r="H14" s="1"/>
      <c r="J14" s="23"/>
      <c r="K14" s="122"/>
      <c r="L14" s="123"/>
      <c r="M14" s="123"/>
      <c r="N14" s="123"/>
      <c r="O14" s="123"/>
      <c r="P14" s="123"/>
      <c r="Q14" s="123"/>
      <c r="R14" s="123"/>
      <c r="S14" s="124"/>
    </row>
    <row r="15" spans="1:28" ht="18.95" customHeight="1" x14ac:dyDescent="0.25">
      <c r="A15" s="6"/>
      <c r="B15" s="132"/>
      <c r="C15" s="22" t="s">
        <v>1</v>
      </c>
      <c r="D15" s="137" t="s">
        <v>44</v>
      </c>
      <c r="E15" s="138"/>
      <c r="F15" s="138"/>
      <c r="G15" s="139"/>
      <c r="H15" s="1"/>
      <c r="J15"/>
      <c r="K15" s="122"/>
      <c r="L15" s="123"/>
      <c r="M15" s="123"/>
      <c r="N15" s="123"/>
      <c r="O15" s="123"/>
      <c r="P15" s="123"/>
      <c r="Q15" s="123"/>
      <c r="R15" s="123"/>
      <c r="S15" s="124"/>
    </row>
    <row r="16" spans="1:28" ht="18.95" customHeight="1" thickBot="1" x14ac:dyDescent="0.3">
      <c r="A16" s="6"/>
      <c r="B16" s="133"/>
      <c r="C16" s="24" t="s">
        <v>4</v>
      </c>
      <c r="D16" s="140" t="s">
        <v>45</v>
      </c>
      <c r="E16" s="141"/>
      <c r="F16" s="141"/>
      <c r="G16" s="142"/>
      <c r="H16" s="4"/>
      <c r="J16" s="25"/>
      <c r="K16" s="122"/>
      <c r="L16" s="123"/>
      <c r="M16" s="123"/>
      <c r="N16" s="123"/>
      <c r="O16" s="123"/>
      <c r="P16" s="123"/>
      <c r="Q16" s="123"/>
      <c r="R16" s="123"/>
      <c r="S16" s="124"/>
    </row>
    <row r="17" spans="1:19" ht="18" customHeight="1" x14ac:dyDescent="0.25">
      <c r="A17" s="6"/>
      <c r="B17" s="86" t="s">
        <v>40</v>
      </c>
      <c r="C17" s="26" t="s">
        <v>6</v>
      </c>
      <c r="D17" s="89" t="s">
        <v>46</v>
      </c>
      <c r="E17" s="90"/>
      <c r="F17" s="90"/>
      <c r="G17" s="91"/>
      <c r="H17" s="2"/>
      <c r="K17" s="122"/>
      <c r="L17" s="123"/>
      <c r="M17" s="123"/>
      <c r="N17" s="123"/>
      <c r="O17" s="123"/>
      <c r="P17" s="123"/>
      <c r="Q17" s="123"/>
      <c r="R17" s="123"/>
      <c r="S17" s="124"/>
    </row>
    <row r="18" spans="1:19" ht="18" customHeight="1" x14ac:dyDescent="0.25">
      <c r="A18" s="6"/>
      <c r="B18" s="87"/>
      <c r="C18" s="27" t="s">
        <v>7</v>
      </c>
      <c r="D18" s="92" t="s">
        <v>47</v>
      </c>
      <c r="E18" s="93"/>
      <c r="F18" s="93"/>
      <c r="G18" s="94"/>
      <c r="H18" s="1"/>
      <c r="J18"/>
      <c r="K18" s="122"/>
      <c r="L18" s="123"/>
      <c r="M18" s="123"/>
      <c r="N18" s="123"/>
      <c r="O18" s="123"/>
      <c r="P18" s="123"/>
      <c r="Q18" s="123"/>
      <c r="R18" s="123"/>
      <c r="S18" s="124"/>
    </row>
    <row r="19" spans="1:19" ht="18" customHeight="1" thickBot="1" x14ac:dyDescent="0.3">
      <c r="A19" s="6"/>
      <c r="B19" s="87"/>
      <c r="C19" s="28" t="s">
        <v>5</v>
      </c>
      <c r="D19" s="95" t="s">
        <v>48</v>
      </c>
      <c r="E19" s="96"/>
      <c r="F19" s="96"/>
      <c r="G19" s="97"/>
      <c r="H19" s="3"/>
      <c r="J19" s="29"/>
      <c r="K19" s="125"/>
      <c r="L19" s="126"/>
      <c r="M19" s="126"/>
      <c r="N19" s="126"/>
      <c r="O19" s="126"/>
      <c r="P19" s="126"/>
      <c r="Q19" s="126"/>
      <c r="R19" s="126"/>
      <c r="S19" s="127"/>
    </row>
    <row r="20" spans="1:19" ht="18" customHeight="1" x14ac:dyDescent="0.25">
      <c r="A20" s="6"/>
      <c r="B20" s="87"/>
      <c r="C20" s="30" t="s">
        <v>8</v>
      </c>
      <c r="D20" s="98" t="s">
        <v>49</v>
      </c>
      <c r="E20" s="99"/>
      <c r="F20" s="99"/>
      <c r="G20" s="100"/>
      <c r="H20" s="5"/>
      <c r="J20" s="29"/>
      <c r="K20"/>
      <c r="O20"/>
      <c r="R20"/>
    </row>
    <row r="21" spans="1:19" ht="18" customHeight="1" x14ac:dyDescent="0.25">
      <c r="A21" s="6"/>
      <c r="B21" s="87"/>
      <c r="C21" s="31" t="s">
        <v>9</v>
      </c>
      <c r="D21" s="101" t="s">
        <v>50</v>
      </c>
      <c r="E21" s="102"/>
      <c r="F21" s="102"/>
      <c r="G21" s="103"/>
      <c r="H21" s="1"/>
      <c r="N21"/>
    </row>
    <row r="22" spans="1:19" ht="18" customHeight="1" thickBot="1" x14ac:dyDescent="0.3">
      <c r="A22" s="6"/>
      <c r="B22" s="87"/>
      <c r="C22" s="32" t="s">
        <v>10</v>
      </c>
      <c r="D22" s="104" t="s">
        <v>51</v>
      </c>
      <c r="E22" s="105"/>
      <c r="F22" s="105"/>
      <c r="G22" s="106"/>
      <c r="H22" s="4"/>
    </row>
    <row r="23" spans="1:19" ht="18" customHeight="1" x14ac:dyDescent="0.25">
      <c r="A23" s="6"/>
      <c r="B23" s="87"/>
      <c r="C23" s="33" t="s">
        <v>11</v>
      </c>
      <c r="D23" s="107" t="s">
        <v>52</v>
      </c>
      <c r="E23" s="108"/>
      <c r="F23" s="108"/>
      <c r="G23" s="109"/>
      <c r="H23" s="2"/>
      <c r="J23"/>
    </row>
    <row r="24" spans="1:19" ht="18" customHeight="1" thickBot="1" x14ac:dyDescent="0.3">
      <c r="A24" s="6"/>
      <c r="B24" s="87"/>
      <c r="C24" s="34" t="s">
        <v>12</v>
      </c>
      <c r="D24" s="110" t="s">
        <v>54</v>
      </c>
      <c r="E24" s="111"/>
      <c r="F24" s="111"/>
      <c r="G24" s="112"/>
      <c r="H24" s="1"/>
    </row>
    <row r="25" spans="1:19" ht="18" customHeight="1" thickBot="1" x14ac:dyDescent="0.3">
      <c r="A25" s="6"/>
      <c r="B25" s="88"/>
      <c r="C25" s="35" t="s">
        <v>13</v>
      </c>
      <c r="D25" s="113" t="s">
        <v>53</v>
      </c>
      <c r="E25" s="114"/>
      <c r="F25" s="114"/>
      <c r="G25" s="115"/>
      <c r="H25" s="3"/>
      <c r="J25" s="36"/>
      <c r="K25" s="77" t="s">
        <v>37</v>
      </c>
      <c r="L25" s="78"/>
      <c r="M25" s="78"/>
      <c r="N25" s="78"/>
      <c r="O25" s="78"/>
      <c r="P25" s="78"/>
      <c r="Q25" s="78"/>
      <c r="R25" s="78"/>
      <c r="S25" s="79"/>
    </row>
    <row r="26" spans="1:19" ht="18" customHeight="1" thickBot="1" x14ac:dyDescent="0.3">
      <c r="A26" s="6"/>
      <c r="K26" s="80" t="s">
        <v>35</v>
      </c>
      <c r="L26" s="81"/>
      <c r="M26" s="81"/>
      <c r="N26" s="81"/>
      <c r="O26" s="81"/>
      <c r="P26" s="81"/>
      <c r="Q26" s="81"/>
      <c r="R26" s="81"/>
      <c r="S26" s="82"/>
    </row>
    <row r="27" spans="1:19" ht="18" customHeight="1" thickBot="1" x14ac:dyDescent="0.3">
      <c r="A27" s="6"/>
      <c r="C27" s="37" t="s">
        <v>14</v>
      </c>
      <c r="D27" s="207" t="s">
        <v>76</v>
      </c>
      <c r="E27" s="208"/>
      <c r="F27" s="208"/>
      <c r="G27" s="209"/>
      <c r="H27" s="38" t="e">
        <f>(((((((1+((IF(H20=0,0,(COS(D47-D55)/D52)))+(IF(H24=0,0,(COS(D47-D63)/D60))))*D44)*H16/3^(1/2)))+((H17*1000*D44*COS(D47-D67)/(3^(1/2)*H16))))^2)+((((((IF(H20=0,0,(SIN(D47-D55)/D52)))+(IF(H24=0,0,SIN(D47-D63)/D60)))*D44*H16/3^(1/2)))+((H17*1000*D44*SIN(D47-D67)/(3^(1/2)*H16))))^2))^(1/2))*3^(1/2)</f>
        <v>#DIV/0!</v>
      </c>
      <c r="I27" s="39"/>
      <c r="J27" s="39"/>
      <c r="K27" s="83" t="s">
        <v>36</v>
      </c>
      <c r="L27" s="84"/>
      <c r="M27" s="84"/>
      <c r="N27" s="84"/>
      <c r="O27" s="84"/>
      <c r="P27" s="84"/>
      <c r="Q27" s="84"/>
      <c r="R27" s="84"/>
      <c r="S27" s="85"/>
    </row>
    <row r="28" spans="1:19" ht="18" customHeight="1" x14ac:dyDescent="0.25">
      <c r="A28" s="6"/>
      <c r="C28" s="36"/>
      <c r="D28" s="39"/>
      <c r="E28" s="39"/>
      <c r="F28" s="39"/>
      <c r="G28" s="39"/>
      <c r="H28" s="40"/>
      <c r="I28" s="39"/>
      <c r="J28" s="39"/>
      <c r="K28" s="41"/>
      <c r="L28" s="41"/>
      <c r="M28" s="41"/>
      <c r="N28" s="41"/>
      <c r="O28" s="41"/>
      <c r="P28" s="41"/>
      <c r="Q28" s="41"/>
      <c r="R28" s="41"/>
      <c r="S28" s="41"/>
    </row>
    <row r="29" spans="1:19" ht="18" customHeight="1" x14ac:dyDescent="0.25">
      <c r="A29" s="6"/>
      <c r="C29" s="36"/>
      <c r="D29" s="39"/>
      <c r="E29" s="39"/>
      <c r="F29" s="39"/>
      <c r="G29" s="39"/>
      <c r="H29" s="40"/>
      <c r="I29" s="39"/>
      <c r="J29" s="39"/>
      <c r="K29" s="41"/>
      <c r="L29" s="41"/>
      <c r="M29" s="41"/>
      <c r="N29" s="41"/>
      <c r="O29" s="41"/>
      <c r="P29" s="41"/>
      <c r="Q29" s="41"/>
      <c r="R29" s="41"/>
      <c r="S29" s="41"/>
    </row>
    <row r="30" spans="1:19" ht="18" customHeight="1" x14ac:dyDescent="0.25">
      <c r="A30" s="6"/>
      <c r="C30" s="36"/>
      <c r="D30" s="39"/>
      <c r="E30" s="39"/>
      <c r="F30" s="39"/>
      <c r="G30" s="39"/>
      <c r="H30" s="40"/>
      <c r="I30" s="39"/>
      <c r="J30" s="39"/>
      <c r="K30" s="41"/>
      <c r="L30" s="41"/>
      <c r="M30" s="41"/>
      <c r="N30" s="41"/>
      <c r="O30" s="41"/>
      <c r="P30" s="41"/>
      <c r="Q30" s="41"/>
      <c r="R30" s="41"/>
      <c r="S30" s="41"/>
    </row>
    <row r="31" spans="1:19" ht="18" customHeight="1" x14ac:dyDescent="0.25">
      <c r="A31" s="6"/>
      <c r="C31" s="36"/>
      <c r="D31" s="39"/>
      <c r="E31" s="39"/>
      <c r="F31" s="39"/>
      <c r="G31" s="39"/>
      <c r="H31" s="40"/>
      <c r="I31" s="39"/>
      <c r="J31" s="39"/>
      <c r="K31" s="41"/>
      <c r="L31" s="41"/>
      <c r="M31" s="41"/>
      <c r="N31" s="41"/>
      <c r="O31" s="41"/>
      <c r="P31" s="41"/>
      <c r="Q31" s="41"/>
      <c r="R31" s="41"/>
      <c r="S31" s="41"/>
    </row>
    <row r="32" spans="1:19" ht="18" customHeight="1" x14ac:dyDescent="0.25">
      <c r="A32" s="6"/>
      <c r="C32" s="36"/>
      <c r="D32" s="39"/>
      <c r="E32" s="39"/>
      <c r="F32" s="39"/>
      <c r="G32" s="39"/>
      <c r="H32" s="40"/>
      <c r="I32" s="39"/>
      <c r="J32" s="39"/>
      <c r="K32" s="41"/>
      <c r="L32" s="41"/>
      <c r="M32" s="41"/>
      <c r="N32" s="41"/>
      <c r="O32" s="41"/>
      <c r="P32" s="41"/>
      <c r="Q32" s="41"/>
      <c r="R32" s="41"/>
      <c r="S32" s="41"/>
    </row>
    <row r="33" spans="3:7" s="178" customFormat="1" ht="18" customHeight="1" x14ac:dyDescent="0.25"/>
    <row r="34" spans="3:7" s="178" customFormat="1" ht="18" customHeight="1" x14ac:dyDescent="0.25">
      <c r="C34" s="179"/>
    </row>
    <row r="35" spans="3:7" s="178" customFormat="1" ht="18" customHeight="1" x14ac:dyDescent="0.25"/>
    <row r="36" spans="3:7" s="178" customFormat="1" ht="18" customHeight="1" x14ac:dyDescent="0.25">
      <c r="C36" s="180" t="s">
        <v>57</v>
      </c>
      <c r="D36" s="181" t="e">
        <f>H13*H12/H15</f>
        <v>#DIV/0!</v>
      </c>
    </row>
    <row r="37" spans="3:7" s="178" customFormat="1" ht="18" customHeight="1" x14ac:dyDescent="3.5">
      <c r="C37" s="182"/>
    </row>
    <row r="38" spans="3:7" s="178" customFormat="1" ht="18" customHeight="1" x14ac:dyDescent="3.5">
      <c r="G38" s="182"/>
    </row>
    <row r="39" spans="3:7" s="178" customFormat="1" ht="18" customHeight="1" x14ac:dyDescent="0.25">
      <c r="C39" s="180" t="s">
        <v>58</v>
      </c>
      <c r="D39" s="181" t="e">
        <f>H14*H12/H15</f>
        <v>#DIV/0!</v>
      </c>
    </row>
    <row r="40" spans="3:7" s="178" customFormat="1" ht="18" customHeight="1" x14ac:dyDescent="0.25">
      <c r="D40" s="183"/>
    </row>
    <row r="41" spans="3:7" s="178" customFormat="1" ht="18" customHeight="1" x14ac:dyDescent="0.25">
      <c r="C41" s="180" t="s">
        <v>59</v>
      </c>
      <c r="D41" s="183">
        <f>H16</f>
        <v>0</v>
      </c>
    </row>
    <row r="42" spans="3:7" s="178" customFormat="1" ht="18" customHeight="1" x14ac:dyDescent="0.25"/>
    <row r="43" spans="3:7" s="178" customFormat="1" ht="18" customHeight="1" x14ac:dyDescent="0.25"/>
    <row r="44" spans="3:7" s="178" customFormat="1" ht="18" customHeight="1" x14ac:dyDescent="0.25">
      <c r="C44" s="180" t="s">
        <v>60</v>
      </c>
      <c r="D44" s="184" t="e">
        <f>((D36^2)+(D39^2))^(1/2)</f>
        <v>#DIV/0!</v>
      </c>
    </row>
    <row r="45" spans="3:7" s="178" customFormat="1" ht="18" customHeight="1" x14ac:dyDescent="0.25"/>
    <row r="46" spans="3:7" s="178" customFormat="1" ht="18" customHeight="1" x14ac:dyDescent="0.25"/>
    <row r="47" spans="3:7" s="178" customFormat="1" ht="18" customHeight="1" x14ac:dyDescent="0.25">
      <c r="C47" s="185" t="s">
        <v>61</v>
      </c>
      <c r="D47" s="184" t="e">
        <f>ATAN(H14/H13)</f>
        <v>#DIV/0!</v>
      </c>
    </row>
    <row r="48" spans="3:7" s="178" customFormat="1" ht="18" customHeight="1" x14ac:dyDescent="0.25">
      <c r="C48" s="186"/>
      <c r="D48" s="187" t="e">
        <f>DEGREES(D47)</f>
        <v>#DIV/0!</v>
      </c>
    </row>
    <row r="49" spans="3:4" s="178" customFormat="1" ht="18" customHeight="1" x14ac:dyDescent="0.25"/>
    <row r="50" spans="3:4" s="178" customFormat="1" ht="18" customHeight="1" x14ac:dyDescent="0.25"/>
    <row r="51" spans="3:4" s="178" customFormat="1" ht="18" customHeight="1" x14ac:dyDescent="0.25"/>
    <row r="52" spans="3:4" s="178" customFormat="1" ht="18" customHeight="1" x14ac:dyDescent="0.25">
      <c r="C52" s="180" t="s">
        <v>62</v>
      </c>
      <c r="D52" s="184" t="str">
        <f>IF(H20=0,"SEM CARGA",H21^2/(H20*1000))</f>
        <v>SEM CARGA</v>
      </c>
    </row>
    <row r="53" spans="3:4" s="178" customFormat="1" ht="18" customHeight="1" x14ac:dyDescent="0.25"/>
    <row r="54" spans="3:4" s="178" customFormat="1" ht="18" customHeight="1" x14ac:dyDescent="0.25"/>
    <row r="55" spans="3:4" s="178" customFormat="1" ht="18" customHeight="1" x14ac:dyDescent="0.25">
      <c r="C55" s="188" t="s">
        <v>63</v>
      </c>
      <c r="D55" s="184">
        <f>ACOS(H22)</f>
        <v>1.5707963267948966</v>
      </c>
    </row>
    <row r="56" spans="3:4" s="178" customFormat="1" ht="18" customHeight="1" x14ac:dyDescent="0.25">
      <c r="C56" s="189"/>
      <c r="D56" s="187">
        <f>DEGREES(D55)</f>
        <v>90</v>
      </c>
    </row>
    <row r="57" spans="3:4" s="178" customFormat="1" ht="18" customHeight="1" x14ac:dyDescent="0.25"/>
    <row r="58" spans="3:4" s="178" customFormat="1" ht="18" customHeight="1" x14ac:dyDescent="0.25"/>
    <row r="59" spans="3:4" s="178" customFormat="1" ht="18" customHeight="1" x14ac:dyDescent="0.25"/>
    <row r="60" spans="3:4" s="178" customFormat="1" ht="18" customHeight="1" x14ac:dyDescent="0.25">
      <c r="C60" s="180" t="s">
        <v>64</v>
      </c>
      <c r="D60" s="184" t="str">
        <f>IF(H24=0,"SEM CARGA",H23/(H24*3^(1/2)))</f>
        <v>SEM CARGA</v>
      </c>
    </row>
    <row r="61" spans="3:4" s="178" customFormat="1" ht="18" customHeight="1" x14ac:dyDescent="0.25">
      <c r="D61" s="190"/>
    </row>
    <row r="62" spans="3:4" s="178" customFormat="1" ht="18" customHeight="1" x14ac:dyDescent="0.25"/>
    <row r="63" spans="3:4" s="178" customFormat="1" ht="18" customHeight="1" x14ac:dyDescent="0.3">
      <c r="C63" s="191" t="s">
        <v>65</v>
      </c>
      <c r="D63" s="178">
        <f>ACOS(H25)</f>
        <v>1.5707963267948966</v>
      </c>
    </row>
    <row r="64" spans="3:4" s="178" customFormat="1" ht="18" customHeight="1" x14ac:dyDescent="0.25">
      <c r="D64" s="192">
        <f>DEGREES(D63)</f>
        <v>90</v>
      </c>
    </row>
    <row r="65" spans="2:5" s="178" customFormat="1" ht="18" customHeight="1" x14ac:dyDescent="0.25">
      <c r="D65" s="192"/>
    </row>
    <row r="66" spans="2:5" s="178" customFormat="1" ht="18" customHeight="1" x14ac:dyDescent="0.25"/>
    <row r="67" spans="2:5" s="178" customFormat="1" ht="18" customHeight="1" x14ac:dyDescent="0.3">
      <c r="C67" s="191" t="s">
        <v>66</v>
      </c>
      <c r="D67" s="178">
        <f>ACOS(H19)</f>
        <v>1.5707963267948966</v>
      </c>
    </row>
    <row r="68" spans="2:5" s="178" customFormat="1" ht="18" customHeight="1" x14ac:dyDescent="0.25">
      <c r="D68" s="192">
        <f>DEGREES(D67)</f>
        <v>90</v>
      </c>
    </row>
    <row r="69" spans="2:5" s="178" customFormat="1" ht="18" customHeight="1" x14ac:dyDescent="0.25">
      <c r="D69" s="192"/>
    </row>
    <row r="70" spans="2:5" s="178" customFormat="1" ht="18" customHeight="1" x14ac:dyDescent="0.3">
      <c r="C70" s="193" t="s">
        <v>56</v>
      </c>
      <c r="D70" s="194"/>
    </row>
    <row r="71" spans="2:5" s="178" customFormat="1" ht="18" customHeight="1" x14ac:dyDescent="0.25"/>
    <row r="72" spans="2:5" s="178" customFormat="1" ht="18" customHeight="1" x14ac:dyDescent="0.25"/>
    <row r="73" spans="2:5" s="178" customFormat="1" ht="18" customHeight="1" x14ac:dyDescent="0.25"/>
    <row r="74" spans="2:5" s="178" customFormat="1" ht="18" customHeight="1" x14ac:dyDescent="0.25">
      <c r="B74" s="195"/>
      <c r="C74" s="186" t="s">
        <v>59</v>
      </c>
      <c r="D74" s="196" t="e">
        <f>(((D75^2+E75^2)^(1/2))*3^(1/2))</f>
        <v>#REF!</v>
      </c>
      <c r="E74" s="196"/>
    </row>
    <row r="75" spans="2:5" s="178" customFormat="1" ht="18" customHeight="1" x14ac:dyDescent="0.25">
      <c r="B75" s="195"/>
      <c r="C75" s="186"/>
      <c r="D75" s="195" t="e">
        <f>#REF!/3^(1/2)+C104</f>
        <v>#REF!</v>
      </c>
      <c r="E75" s="195" t="e">
        <f>E104</f>
        <v>#DIV/0!</v>
      </c>
    </row>
    <row r="76" spans="2:5" s="178" customFormat="1" ht="18" customHeight="1" x14ac:dyDescent="0.25">
      <c r="B76" s="195"/>
      <c r="C76" s="197" t="s">
        <v>67</v>
      </c>
      <c r="D76" s="198" t="e">
        <f>ATAN(E75/D75)</f>
        <v>#DIV/0!</v>
      </c>
      <c r="E76" s="198" t="e">
        <f>DEGREES(D76)</f>
        <v>#DIV/0!</v>
      </c>
    </row>
    <row r="77" spans="2:5" s="178" customFormat="1" ht="18" customHeight="1" x14ac:dyDescent="0.25"/>
    <row r="78" spans="2:5" s="178" customFormat="1" ht="18" customHeight="1" x14ac:dyDescent="0.25"/>
    <row r="79" spans="2:5" s="178" customFormat="1" ht="18" customHeight="1" x14ac:dyDescent="0.25"/>
    <row r="80" spans="2:5" s="178" customFormat="1" ht="18" customHeight="1" x14ac:dyDescent="0.25">
      <c r="C80" s="199" t="s">
        <v>68</v>
      </c>
      <c r="D80" s="200">
        <f>H17</f>
        <v>0</v>
      </c>
      <c r="E80" s="200"/>
    </row>
    <row r="81" spans="3:5" s="178" customFormat="1" ht="18" customHeight="1" x14ac:dyDescent="0.25">
      <c r="C81" s="185" t="s">
        <v>69</v>
      </c>
      <c r="D81" s="201" t="e">
        <f>(D80*1000)/(#REF!*3^(1/2))</f>
        <v>#REF!</v>
      </c>
      <c r="E81" s="201"/>
    </row>
    <row r="82" spans="3:5" s="178" customFormat="1" ht="18" customHeight="1" x14ac:dyDescent="0.25">
      <c r="C82" s="185"/>
      <c r="D82" s="195" t="e">
        <f>D81*COS(D83)</f>
        <v>#REF!</v>
      </c>
      <c r="E82" s="195" t="e">
        <f>D81*SIN(D83)</f>
        <v>#REF!</v>
      </c>
    </row>
    <row r="83" spans="3:5" s="178" customFormat="1" ht="18" customHeight="1" x14ac:dyDescent="0.3">
      <c r="C83" s="191" t="s">
        <v>66</v>
      </c>
      <c r="D83" s="202">
        <f>-D67</f>
        <v>-1.5707963267948966</v>
      </c>
      <c r="E83" s="203">
        <f>DEGREES(D83)</f>
        <v>-90</v>
      </c>
    </row>
    <row r="84" spans="3:5" s="178" customFormat="1" ht="18" customHeight="1" x14ac:dyDescent="0.25"/>
    <row r="85" spans="3:5" s="178" customFormat="1" ht="18" customHeight="1" x14ac:dyDescent="0.25"/>
    <row r="86" spans="3:5" s="178" customFormat="1" ht="18" customHeight="1" x14ac:dyDescent="0.25"/>
    <row r="87" spans="3:5" s="178" customFormat="1" ht="18" customHeight="1" x14ac:dyDescent="0.25">
      <c r="C87" s="186" t="s">
        <v>70</v>
      </c>
      <c r="D87" s="200">
        <f>IF(H20=0,0,(#REF!/(D52*3^(1/2))))</f>
        <v>0</v>
      </c>
      <c r="E87" s="200"/>
    </row>
    <row r="88" spans="3:5" s="178" customFormat="1" ht="18" customHeight="1" x14ac:dyDescent="0.25">
      <c r="C88" s="186"/>
      <c r="D88" s="202">
        <f>D87*COS(D89)</f>
        <v>0</v>
      </c>
      <c r="E88" s="202">
        <f>-D87*SIN(D89)</f>
        <v>0</v>
      </c>
    </row>
    <row r="89" spans="3:5" s="178" customFormat="1" ht="18" customHeight="1" x14ac:dyDescent="0.3">
      <c r="C89" s="191" t="s">
        <v>71</v>
      </c>
      <c r="D89" s="202">
        <f>D55</f>
        <v>1.5707963267948966</v>
      </c>
      <c r="E89" s="203">
        <f>D56</f>
        <v>90</v>
      </c>
    </row>
    <row r="90" spans="3:5" s="178" customFormat="1" ht="18" customHeight="1" x14ac:dyDescent="0.25">
      <c r="C90" s="204"/>
    </row>
    <row r="91" spans="3:5" s="178" customFormat="1" ht="18" customHeight="1" x14ac:dyDescent="0.25"/>
    <row r="92" spans="3:5" s="178" customFormat="1" ht="18" customHeight="1" x14ac:dyDescent="0.25"/>
    <row r="93" spans="3:5" s="178" customFormat="1" ht="18" customHeight="1" x14ac:dyDescent="0.25">
      <c r="C93" s="185" t="s">
        <v>72</v>
      </c>
      <c r="D93" s="200">
        <f>IF(H24=0,0,H24*#REF!/H23)</f>
        <v>0</v>
      </c>
      <c r="E93" s="200"/>
    </row>
    <row r="94" spans="3:5" s="178" customFormat="1" ht="18" customHeight="1" x14ac:dyDescent="0.25">
      <c r="C94" s="185"/>
      <c r="D94" s="202">
        <f>D93*COS(D95)</f>
        <v>0</v>
      </c>
      <c r="E94" s="205">
        <f>-D93*SIN(D95)</f>
        <v>0</v>
      </c>
    </row>
    <row r="95" spans="3:5" s="178" customFormat="1" ht="18" customHeight="1" x14ac:dyDescent="0.3">
      <c r="C95" s="191" t="s">
        <v>65</v>
      </c>
      <c r="D95" s="202">
        <f>D63</f>
        <v>1.5707963267948966</v>
      </c>
      <c r="E95" s="203">
        <f>D64</f>
        <v>90</v>
      </c>
    </row>
    <row r="96" spans="3:5" s="178" customFormat="1" ht="18" customHeight="1" x14ac:dyDescent="0.25"/>
    <row r="97" spans="3:5" s="178" customFormat="1" ht="18" customHeight="1" x14ac:dyDescent="0.25">
      <c r="C97" s="206" t="s">
        <v>73</v>
      </c>
      <c r="D97" s="206"/>
      <c r="E97" s="206"/>
    </row>
    <row r="98" spans="3:5" s="178" customFormat="1" ht="18" customHeight="1" x14ac:dyDescent="0.25">
      <c r="C98" s="200" t="e">
        <f>(C99^2+E99^2)^(1/2)</f>
        <v>#REF!</v>
      </c>
      <c r="D98" s="200"/>
      <c r="E98" s="200"/>
    </row>
    <row r="99" spans="3:5" s="178" customFormat="1" ht="18" customHeight="1" x14ac:dyDescent="0.25">
      <c r="C99" s="200" t="e">
        <f>D82+D88+D94</f>
        <v>#REF!</v>
      </c>
      <c r="D99" s="200"/>
      <c r="E99" s="203" t="e">
        <f>E82+E88+E94</f>
        <v>#REF!</v>
      </c>
    </row>
    <row r="100" spans="3:5" s="178" customFormat="1" ht="18" customHeight="1" x14ac:dyDescent="0.25">
      <c r="C100" s="197" t="s">
        <v>74</v>
      </c>
      <c r="D100" s="202" t="e">
        <f>ATAN(E99/C99)</f>
        <v>#REF!</v>
      </c>
      <c r="E100" s="202" t="e">
        <f>DEGREES(D100)</f>
        <v>#REF!</v>
      </c>
    </row>
    <row r="101" spans="3:5" s="178" customFormat="1" ht="18" customHeight="1" x14ac:dyDescent="0.25"/>
    <row r="102" spans="3:5" s="178" customFormat="1" ht="18" customHeight="1" x14ac:dyDescent="0.25"/>
    <row r="103" spans="3:5" s="178" customFormat="1" ht="18" customHeight="1" x14ac:dyDescent="0.25">
      <c r="C103" s="200" t="e">
        <f>D44*C98</f>
        <v>#DIV/0!</v>
      </c>
      <c r="D103" s="200"/>
      <c r="E103" s="200"/>
    </row>
    <row r="104" spans="3:5" s="178" customFormat="1" ht="18" customHeight="1" x14ac:dyDescent="0.25">
      <c r="C104" s="200" t="e">
        <f>C103*COS(D105)</f>
        <v>#DIV/0!</v>
      </c>
      <c r="D104" s="200"/>
      <c r="E104" s="202" t="e">
        <f>C103*SIN(D105)</f>
        <v>#DIV/0!</v>
      </c>
    </row>
    <row r="105" spans="3:5" s="178" customFormat="1" ht="18" customHeight="1" x14ac:dyDescent="0.35">
      <c r="C105" s="180" t="s">
        <v>75</v>
      </c>
      <c r="D105" s="202" t="e">
        <f>D47+D100</f>
        <v>#DIV/0!</v>
      </c>
      <c r="E105" s="202" t="e">
        <f>DEGREES(D105)</f>
        <v>#DIV/0!</v>
      </c>
    </row>
    <row r="106" spans="3:5" s="178" customFormat="1" ht="18" customHeight="1" x14ac:dyDescent="0.25"/>
    <row r="107" spans="3:5" s="178" customFormat="1" ht="18" customHeight="1" x14ac:dyDescent="0.25"/>
    <row r="108" spans="3:5" s="178" customFormat="1" ht="18" customHeight="1" x14ac:dyDescent="0.25"/>
    <row r="109" spans="3:5" s="178" customFormat="1" ht="18" customHeight="1" x14ac:dyDescent="0.25"/>
    <row r="110" spans="3:5" s="178" customFormat="1" ht="18" customHeight="1" x14ac:dyDescent="0.25"/>
    <row r="111" spans="3:5" s="178" customFormat="1" ht="18" customHeight="1" x14ac:dyDescent="0.25"/>
    <row r="112" spans="3:5" s="178" customFormat="1" ht="18" customHeight="1" x14ac:dyDescent="0.25"/>
    <row r="113" s="178" customFormat="1" ht="18" customHeight="1" x14ac:dyDescent="0.25"/>
    <row r="114" s="178" customFormat="1" ht="18" customHeight="1" x14ac:dyDescent="0.25"/>
    <row r="115" s="178" customFormat="1" ht="18" customHeight="1" x14ac:dyDescent="0.25"/>
    <row r="116" s="178" customFormat="1" ht="18" customHeight="1" x14ac:dyDescent="0.25"/>
    <row r="117" s="178" customFormat="1" ht="18" customHeight="1" x14ac:dyDescent="0.25"/>
    <row r="118" s="178" customFormat="1" ht="18" customHeight="1" x14ac:dyDescent="0.25"/>
    <row r="119" s="178" customFormat="1" ht="18" customHeight="1" x14ac:dyDescent="0.25"/>
    <row r="120" s="178" customFormat="1" ht="18" customHeight="1" x14ac:dyDescent="0.25"/>
  </sheetData>
  <sheetProtection sheet="1" objects="1" scenarios="1" selectLockedCells="1"/>
  <mergeCells count="41">
    <mergeCell ref="C104:D104"/>
    <mergeCell ref="D27:G27"/>
    <mergeCell ref="C93:C94"/>
    <mergeCell ref="D93:E93"/>
    <mergeCell ref="C97:E97"/>
    <mergeCell ref="C98:E98"/>
    <mergeCell ref="C99:D99"/>
    <mergeCell ref="C103:E103"/>
    <mergeCell ref="C74:C75"/>
    <mergeCell ref="D74:E74"/>
    <mergeCell ref="D80:E80"/>
    <mergeCell ref="C81:C82"/>
    <mergeCell ref="D81:E81"/>
    <mergeCell ref="C87:C88"/>
    <mergeCell ref="D87:E87"/>
    <mergeCell ref="K25:S25"/>
    <mergeCell ref="K26:S26"/>
    <mergeCell ref="K27:S27"/>
    <mergeCell ref="C47:C48"/>
    <mergeCell ref="C55:C56"/>
    <mergeCell ref="C70:D70"/>
    <mergeCell ref="B17:B25"/>
    <mergeCell ref="D17:G17"/>
    <mergeCell ref="D18:G18"/>
    <mergeCell ref="D19:G19"/>
    <mergeCell ref="D20:G20"/>
    <mergeCell ref="D21:G21"/>
    <mergeCell ref="D22:G22"/>
    <mergeCell ref="D23:G23"/>
    <mergeCell ref="D24:G24"/>
    <mergeCell ref="D25:G25"/>
    <mergeCell ref="K5:S5"/>
    <mergeCell ref="K6:S19"/>
    <mergeCell ref="C11:H11"/>
    <mergeCell ref="J11:J13"/>
    <mergeCell ref="B12:B16"/>
    <mergeCell ref="D12:G12"/>
    <mergeCell ref="D13:G13"/>
    <mergeCell ref="D14:G14"/>
    <mergeCell ref="D15:G15"/>
    <mergeCell ref="D16:G16"/>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9954-8C75-4FE7-849E-8E817ECD7FE6}">
  <dimension ref="A1:AJ116"/>
  <sheetViews>
    <sheetView zoomScaleNormal="100" workbookViewId="0">
      <selection activeCell="H24" sqref="H24"/>
    </sheetView>
  </sheetViews>
  <sheetFormatPr defaultRowHeight="18" customHeight="1" x14ac:dyDescent="0.25"/>
  <cols>
    <col min="1" max="1" width="4.28515625" style="7" customWidth="1"/>
    <col min="2" max="2" width="2.7109375" style="7" customWidth="1"/>
    <col min="3" max="3" width="6.5703125" style="7" customWidth="1"/>
    <col min="4" max="4" width="15.7109375" style="7" customWidth="1"/>
    <col min="5" max="5" width="16.140625" style="7" customWidth="1"/>
    <col min="6" max="6" width="5.7109375" style="7" customWidth="1"/>
    <col min="7" max="7" width="22.7109375" style="7" customWidth="1"/>
    <col min="8" max="8" width="12" style="7" bestFit="1" customWidth="1"/>
    <col min="9" max="9" width="5.7109375" style="7" customWidth="1"/>
    <col min="10" max="10" width="10" style="7" customWidth="1"/>
    <col min="11" max="11" width="11.7109375" style="7" bestFit="1" customWidth="1"/>
    <col min="12" max="13" width="9.140625" style="7"/>
    <col min="14" max="14" width="11" style="7" bestFit="1" customWidth="1"/>
    <col min="15" max="15" width="11.7109375" style="7" bestFit="1" customWidth="1"/>
    <col min="16" max="17" width="9.140625" style="7"/>
    <col min="18" max="18" width="11.7109375" style="7" bestFit="1" customWidth="1"/>
    <col min="19" max="16384" width="9.140625" style="7"/>
  </cols>
  <sheetData>
    <row r="1" spans="1:36" ht="18" customHeight="1" x14ac:dyDescent="0.25">
      <c r="A1" s="6"/>
      <c r="K1" s="8"/>
      <c r="L1" s="9"/>
      <c r="M1" s="9"/>
      <c r="N1" s="9"/>
      <c r="O1" s="9"/>
      <c r="P1" s="9"/>
      <c r="Q1" s="9"/>
      <c r="R1" s="9"/>
      <c r="S1" s="9"/>
      <c r="U1" s="10"/>
      <c r="V1" s="11"/>
      <c r="W1" s="11"/>
      <c r="X1" s="11"/>
      <c r="Y1" s="11"/>
      <c r="Z1" s="11"/>
      <c r="AA1" s="11"/>
      <c r="AB1" s="11"/>
      <c r="AC1" s="12"/>
      <c r="AD1" s="12"/>
      <c r="AE1" s="12"/>
      <c r="AF1" s="12"/>
      <c r="AG1" s="12"/>
      <c r="AH1" s="12"/>
      <c r="AI1" s="12"/>
      <c r="AJ1" s="12"/>
    </row>
    <row r="2" spans="1:36" ht="18" customHeight="1" x14ac:dyDescent="0.25">
      <c r="A2" s="6"/>
      <c r="K2" s="13"/>
      <c r="L2" s="13"/>
      <c r="M2" s="13"/>
      <c r="N2" s="13"/>
      <c r="O2" s="13"/>
      <c r="P2" s="13"/>
      <c r="Q2" s="13"/>
      <c r="R2" s="13"/>
      <c r="S2" s="13"/>
      <c r="U2" s="14"/>
      <c r="V2" s="11"/>
      <c r="W2" s="11"/>
      <c r="X2" s="11"/>
      <c r="Y2" s="11"/>
      <c r="Z2" s="11"/>
      <c r="AA2" s="11"/>
      <c r="AB2" s="11"/>
      <c r="AC2" s="12"/>
      <c r="AD2" s="12"/>
      <c r="AE2" s="12"/>
      <c r="AF2" s="12"/>
      <c r="AG2" s="12"/>
      <c r="AH2" s="12"/>
      <c r="AI2" s="12"/>
      <c r="AJ2" s="12"/>
    </row>
    <row r="3" spans="1:36" ht="18" customHeight="1" x14ac:dyDescent="0.25">
      <c r="A3" s="6"/>
      <c r="K3" s="13"/>
      <c r="L3" s="13"/>
      <c r="M3" s="13"/>
      <c r="N3" s="13"/>
      <c r="O3" s="13"/>
      <c r="P3" s="13"/>
      <c r="Q3" s="13"/>
      <c r="R3" s="13"/>
      <c r="S3" s="13"/>
      <c r="U3" s="14"/>
      <c r="V3" s="11"/>
      <c r="W3" s="11"/>
      <c r="X3" s="11"/>
      <c r="Y3" s="11"/>
      <c r="Z3" s="11"/>
      <c r="AA3" s="11"/>
      <c r="AB3" s="11"/>
      <c r="AC3" s="12"/>
      <c r="AD3" s="12"/>
      <c r="AE3" s="12"/>
      <c r="AF3" s="12"/>
      <c r="AG3" s="12"/>
      <c r="AH3" s="12"/>
      <c r="AI3" s="12"/>
      <c r="AJ3" s="12"/>
    </row>
    <row r="4" spans="1:36" ht="18" customHeight="1" thickBot="1" x14ac:dyDescent="0.3">
      <c r="A4" s="6"/>
      <c r="U4" s="14"/>
      <c r="V4" s="11"/>
      <c r="W4" s="11"/>
      <c r="X4" s="11"/>
      <c r="Y4" s="11"/>
      <c r="Z4" s="11"/>
      <c r="AA4" s="11"/>
      <c r="AB4" s="11"/>
      <c r="AC4" s="12"/>
      <c r="AD4" s="12"/>
      <c r="AE4" s="12"/>
      <c r="AF4" s="12"/>
      <c r="AG4" s="12"/>
      <c r="AH4" s="12"/>
      <c r="AI4" s="12"/>
      <c r="AJ4" s="12"/>
    </row>
    <row r="5" spans="1:36" ht="18" customHeight="1" thickBot="1" x14ac:dyDescent="0.35">
      <c r="A5" s="6"/>
      <c r="K5" s="116" t="s">
        <v>34</v>
      </c>
      <c r="L5" s="117"/>
      <c r="M5" s="117"/>
      <c r="N5" s="117"/>
      <c r="O5" s="117"/>
      <c r="P5" s="117"/>
      <c r="Q5" s="117"/>
      <c r="R5" s="117"/>
      <c r="S5" s="118"/>
      <c r="U5" s="14"/>
      <c r="V5" s="11"/>
      <c r="W5" s="11"/>
      <c r="X5" s="11"/>
      <c r="Y5" s="11"/>
      <c r="Z5" s="11"/>
      <c r="AA5" s="11"/>
      <c r="AB5" s="11"/>
      <c r="AC5" s="12"/>
      <c r="AD5" s="12"/>
      <c r="AE5" s="12"/>
      <c r="AF5" s="12"/>
      <c r="AG5" s="12"/>
      <c r="AH5" s="12"/>
      <c r="AI5" s="12"/>
      <c r="AJ5" s="12"/>
    </row>
    <row r="6" spans="1:36" ht="18" customHeight="1" x14ac:dyDescent="0.25">
      <c r="A6" s="6"/>
      <c r="K6" s="119" t="s">
        <v>55</v>
      </c>
      <c r="L6" s="120"/>
      <c r="M6" s="120"/>
      <c r="N6" s="120"/>
      <c r="O6" s="120"/>
      <c r="P6" s="120"/>
      <c r="Q6" s="120"/>
      <c r="R6" s="120"/>
      <c r="S6" s="121"/>
      <c r="U6" s="14"/>
      <c r="V6" s="11"/>
      <c r="W6" s="11"/>
      <c r="X6" s="11"/>
      <c r="Y6" s="11"/>
      <c r="Z6" s="11"/>
      <c r="AA6" s="11"/>
      <c r="AB6" s="11"/>
      <c r="AC6" s="12"/>
      <c r="AD6" s="12"/>
      <c r="AE6" s="12"/>
      <c r="AF6" s="12"/>
      <c r="AG6" s="12"/>
      <c r="AH6" s="12"/>
      <c r="AI6" s="12"/>
      <c r="AJ6" s="12"/>
    </row>
    <row r="7" spans="1:36" ht="18" customHeight="1" x14ac:dyDescent="0.25">
      <c r="A7" s="6"/>
      <c r="K7" s="122"/>
      <c r="L7" s="123"/>
      <c r="M7" s="123"/>
      <c r="N7" s="123"/>
      <c r="O7" s="123"/>
      <c r="P7" s="123"/>
      <c r="Q7" s="123"/>
      <c r="R7" s="123"/>
      <c r="S7" s="124"/>
      <c r="U7" s="14"/>
      <c r="V7" s="11"/>
      <c r="W7" s="11"/>
      <c r="X7" s="11"/>
      <c r="Y7" s="11"/>
      <c r="Z7" s="11"/>
      <c r="AA7" s="11"/>
      <c r="AB7" s="11"/>
      <c r="AC7" s="12"/>
      <c r="AD7" s="12"/>
      <c r="AE7" s="12"/>
      <c r="AF7" s="12"/>
      <c r="AG7" s="12"/>
      <c r="AH7" s="12"/>
      <c r="AI7" s="12"/>
      <c r="AJ7" s="12"/>
    </row>
    <row r="8" spans="1:36" ht="18" customHeight="1" x14ac:dyDescent="0.25">
      <c r="A8" s="6"/>
      <c r="K8" s="122"/>
      <c r="L8" s="123"/>
      <c r="M8" s="123"/>
      <c r="N8" s="123"/>
      <c r="O8" s="123"/>
      <c r="P8" s="123"/>
      <c r="Q8" s="123"/>
      <c r="R8" s="123"/>
      <c r="S8" s="124"/>
      <c r="U8" s="14"/>
      <c r="V8" s="11"/>
      <c r="W8" s="11"/>
      <c r="X8" s="11"/>
      <c r="Y8" s="11"/>
      <c r="Z8" s="11"/>
      <c r="AA8" s="11"/>
      <c r="AB8" s="11"/>
      <c r="AC8" s="12"/>
      <c r="AD8" s="12"/>
      <c r="AE8" s="12"/>
      <c r="AF8" s="12"/>
      <c r="AG8" s="12"/>
      <c r="AH8" s="12"/>
      <c r="AI8" s="12"/>
      <c r="AJ8" s="12"/>
    </row>
    <row r="9" spans="1:36" ht="18" customHeight="1" x14ac:dyDescent="0.25">
      <c r="A9" s="6"/>
      <c r="K9" s="122"/>
      <c r="L9" s="123"/>
      <c r="M9" s="123"/>
      <c r="N9" s="123"/>
      <c r="O9" s="123"/>
      <c r="P9" s="123"/>
      <c r="Q9" s="123"/>
      <c r="R9" s="123"/>
      <c r="S9" s="124"/>
      <c r="U9" s="14"/>
      <c r="V9" s="11"/>
      <c r="W9" s="11"/>
      <c r="X9" s="11"/>
      <c r="Y9" s="11"/>
      <c r="Z9" s="11"/>
      <c r="AA9" s="11"/>
      <c r="AB9" s="11"/>
      <c r="AC9" s="12"/>
      <c r="AD9" s="12"/>
      <c r="AE9" s="12"/>
      <c r="AF9" s="12"/>
      <c r="AG9" s="12"/>
      <c r="AH9" s="12"/>
      <c r="AI9" s="12"/>
      <c r="AJ9" s="12"/>
    </row>
    <row r="10" spans="1:36" ht="18" customHeight="1" thickBot="1" x14ac:dyDescent="0.3">
      <c r="A10" s="15"/>
      <c r="B10" s="16"/>
      <c r="C10" s="17"/>
      <c r="D10" s="17"/>
      <c r="E10" s="17"/>
      <c r="K10" s="122"/>
      <c r="L10" s="123"/>
      <c r="M10" s="123"/>
      <c r="N10" s="123"/>
      <c r="O10" s="123"/>
      <c r="P10" s="123"/>
      <c r="Q10" s="123"/>
      <c r="R10" s="123"/>
      <c r="S10" s="124"/>
      <c r="U10" s="18"/>
      <c r="V10" s="12"/>
      <c r="W10" s="12"/>
      <c r="X10" s="12"/>
      <c r="Y10" s="12"/>
      <c r="Z10" s="12"/>
      <c r="AA10" s="12"/>
      <c r="AB10" s="12"/>
      <c r="AC10" s="12"/>
      <c r="AD10" s="12"/>
      <c r="AE10" s="12"/>
      <c r="AF10" s="12"/>
      <c r="AG10" s="12"/>
      <c r="AH10" s="12"/>
      <c r="AI10" s="12"/>
      <c r="AJ10" s="12"/>
    </row>
    <row r="11" spans="1:36" ht="18" customHeight="1" thickBot="1" x14ac:dyDescent="0.3">
      <c r="A11" s="6"/>
      <c r="B11" s="19"/>
      <c r="C11" s="128" t="s">
        <v>38</v>
      </c>
      <c r="D11" s="129"/>
      <c r="E11" s="129"/>
      <c r="F11" s="129"/>
      <c r="G11" s="129"/>
      <c r="H11" s="130"/>
      <c r="J11" s="131"/>
      <c r="K11" s="122"/>
      <c r="L11" s="123"/>
      <c r="M11" s="123"/>
      <c r="N11" s="123"/>
      <c r="O11" s="123"/>
      <c r="P11" s="123"/>
      <c r="Q11" s="123"/>
      <c r="R11" s="123"/>
      <c r="S11" s="124"/>
      <c r="U11" s="18"/>
      <c r="V11" s="12"/>
      <c r="W11" s="12"/>
      <c r="X11" s="12"/>
      <c r="Y11" s="12"/>
      <c r="Z11" s="12"/>
      <c r="AA11" s="12"/>
      <c r="AB11" s="12"/>
      <c r="AC11" s="12"/>
      <c r="AD11" s="12"/>
      <c r="AE11" s="12"/>
      <c r="AF11" s="12"/>
      <c r="AG11" s="12"/>
      <c r="AH11" s="12"/>
      <c r="AI11" s="12"/>
      <c r="AJ11" s="12"/>
    </row>
    <row r="12" spans="1:36" ht="18.95" customHeight="1" x14ac:dyDescent="0.25">
      <c r="A12" s="6"/>
      <c r="B12" s="86" t="s">
        <v>39</v>
      </c>
      <c r="C12" s="20" t="s">
        <v>0</v>
      </c>
      <c r="D12" s="134" t="s">
        <v>41</v>
      </c>
      <c r="E12" s="135"/>
      <c r="F12" s="135"/>
      <c r="G12" s="136"/>
      <c r="H12" s="2"/>
      <c r="I12" s="21"/>
      <c r="J12" s="131"/>
      <c r="K12" s="122"/>
      <c r="L12" s="123"/>
      <c r="M12" s="123"/>
      <c r="N12" s="123"/>
      <c r="O12" s="123"/>
      <c r="P12" s="123"/>
      <c r="Q12" s="123"/>
      <c r="R12" s="123"/>
      <c r="S12" s="124"/>
      <c r="U12" s="18"/>
      <c r="V12" s="12"/>
      <c r="W12" s="12"/>
      <c r="X12" s="12"/>
      <c r="Y12" s="12"/>
      <c r="Z12" s="12"/>
      <c r="AA12" s="12"/>
      <c r="AB12" s="12"/>
      <c r="AC12" s="12"/>
      <c r="AD12" s="12"/>
      <c r="AE12" s="12"/>
      <c r="AF12" s="12"/>
      <c r="AG12" s="12"/>
      <c r="AH12" s="12"/>
      <c r="AI12" s="12"/>
      <c r="AJ12" s="12"/>
    </row>
    <row r="13" spans="1:36" ht="18.95" customHeight="1" x14ac:dyDescent="0.25">
      <c r="A13" s="6"/>
      <c r="B13" s="132"/>
      <c r="C13" s="22" t="s">
        <v>2</v>
      </c>
      <c r="D13" s="137" t="s">
        <v>42</v>
      </c>
      <c r="E13" s="138"/>
      <c r="F13" s="138"/>
      <c r="G13" s="139"/>
      <c r="H13" s="1"/>
      <c r="J13" s="131"/>
      <c r="K13" s="122"/>
      <c r="L13" s="123"/>
      <c r="M13" s="123"/>
      <c r="N13" s="123"/>
      <c r="O13" s="123"/>
      <c r="P13" s="123"/>
      <c r="Q13" s="123"/>
      <c r="R13" s="123"/>
      <c r="S13" s="124"/>
      <c r="U13" s="18"/>
      <c r="V13" s="12"/>
      <c r="W13" s="12"/>
      <c r="X13" s="12"/>
      <c r="Y13" s="12"/>
      <c r="Z13" s="12"/>
      <c r="AA13" s="12"/>
      <c r="AB13" s="12"/>
      <c r="AC13" s="12"/>
      <c r="AD13" s="12"/>
      <c r="AE13" s="12"/>
      <c r="AF13" s="12"/>
      <c r="AG13" s="12"/>
      <c r="AH13" s="12"/>
      <c r="AI13" s="12"/>
      <c r="AJ13" s="12"/>
    </row>
    <row r="14" spans="1:36" ht="18.95" customHeight="1" x14ac:dyDescent="0.25">
      <c r="A14" s="6"/>
      <c r="B14" s="132"/>
      <c r="C14" s="22" t="s">
        <v>3</v>
      </c>
      <c r="D14" s="137" t="s">
        <v>43</v>
      </c>
      <c r="E14" s="138"/>
      <c r="F14" s="138"/>
      <c r="G14" s="139"/>
      <c r="H14" s="1"/>
      <c r="J14" s="23"/>
      <c r="K14" s="122"/>
      <c r="L14" s="123"/>
      <c r="M14" s="123"/>
      <c r="N14" s="123"/>
      <c r="O14" s="123"/>
      <c r="P14" s="123"/>
      <c r="Q14" s="123"/>
      <c r="R14" s="123"/>
      <c r="S14" s="124"/>
      <c r="U14" s="18"/>
      <c r="V14" s="12"/>
      <c r="W14" s="12"/>
      <c r="X14" s="12"/>
      <c r="Y14" s="12"/>
      <c r="Z14" s="12"/>
      <c r="AA14" s="12"/>
      <c r="AB14" s="12"/>
      <c r="AC14" s="12"/>
      <c r="AD14" s="12"/>
      <c r="AE14" s="12"/>
      <c r="AF14" s="12"/>
      <c r="AG14" s="12"/>
      <c r="AH14" s="12"/>
      <c r="AI14" s="12"/>
      <c r="AJ14" s="12"/>
    </row>
    <row r="15" spans="1:36" ht="18.95" customHeight="1" x14ac:dyDescent="0.25">
      <c r="A15" s="6"/>
      <c r="B15" s="132"/>
      <c r="C15" s="22" t="s">
        <v>1</v>
      </c>
      <c r="D15" s="137" t="s">
        <v>44</v>
      </c>
      <c r="E15" s="138"/>
      <c r="F15" s="138"/>
      <c r="G15" s="139"/>
      <c r="H15" s="1"/>
      <c r="J15"/>
      <c r="K15" s="122"/>
      <c r="L15" s="123"/>
      <c r="M15" s="123"/>
      <c r="N15" s="123"/>
      <c r="O15" s="123"/>
      <c r="P15" s="123"/>
      <c r="Q15" s="123"/>
      <c r="R15" s="123"/>
      <c r="S15" s="124"/>
      <c r="U15" s="18"/>
      <c r="V15" s="12"/>
      <c r="W15" s="12"/>
      <c r="X15" s="12"/>
      <c r="Y15" s="12"/>
      <c r="Z15" s="12"/>
      <c r="AA15" s="12"/>
      <c r="AB15" s="12"/>
      <c r="AC15" s="12"/>
      <c r="AD15" s="12"/>
      <c r="AE15" s="12"/>
      <c r="AF15" s="12"/>
      <c r="AG15" s="12"/>
      <c r="AH15" s="12"/>
      <c r="AI15" s="12"/>
      <c r="AJ15" s="12"/>
    </row>
    <row r="16" spans="1:36" ht="18.95" customHeight="1" thickBot="1" x14ac:dyDescent="0.3">
      <c r="A16" s="6"/>
      <c r="B16" s="133"/>
      <c r="C16" s="24" t="s">
        <v>4</v>
      </c>
      <c r="D16" s="140" t="s">
        <v>45</v>
      </c>
      <c r="E16" s="141"/>
      <c r="F16" s="141"/>
      <c r="G16" s="142"/>
      <c r="H16" s="4"/>
      <c r="J16" s="25"/>
      <c r="K16" s="122"/>
      <c r="L16" s="123"/>
      <c r="M16" s="123"/>
      <c r="N16" s="123"/>
      <c r="O16" s="123"/>
      <c r="P16" s="123"/>
      <c r="Q16" s="123"/>
      <c r="R16" s="123"/>
      <c r="S16" s="124"/>
      <c r="U16" s="18"/>
      <c r="V16" s="12"/>
      <c r="W16" s="12"/>
      <c r="X16" s="12"/>
      <c r="Y16" s="12"/>
      <c r="Z16" s="12"/>
      <c r="AA16" s="12"/>
      <c r="AB16" s="12"/>
      <c r="AC16" s="12"/>
      <c r="AD16" s="12"/>
      <c r="AE16" s="12"/>
      <c r="AF16" s="12"/>
      <c r="AG16" s="12"/>
      <c r="AH16" s="12"/>
      <c r="AI16" s="12"/>
      <c r="AJ16" s="12"/>
    </row>
    <row r="17" spans="1:36" ht="18" customHeight="1" x14ac:dyDescent="0.25">
      <c r="A17" s="6"/>
      <c r="B17" s="86" t="s">
        <v>40</v>
      </c>
      <c r="C17" s="26" t="s">
        <v>6</v>
      </c>
      <c r="D17" s="89" t="s">
        <v>46</v>
      </c>
      <c r="E17" s="90"/>
      <c r="F17" s="90"/>
      <c r="G17" s="91"/>
      <c r="H17" s="2"/>
      <c r="K17" s="122"/>
      <c r="L17" s="123"/>
      <c r="M17" s="123"/>
      <c r="N17" s="123"/>
      <c r="O17" s="123"/>
      <c r="P17" s="123"/>
      <c r="Q17" s="123"/>
      <c r="R17" s="123"/>
      <c r="S17" s="124"/>
      <c r="U17" s="18"/>
      <c r="V17" s="12"/>
      <c r="W17" s="12"/>
      <c r="X17" s="12"/>
      <c r="Y17" s="12"/>
      <c r="Z17" s="12"/>
      <c r="AA17" s="12"/>
      <c r="AB17" s="12"/>
      <c r="AC17" s="12"/>
      <c r="AD17" s="12"/>
      <c r="AE17" s="12"/>
      <c r="AF17" s="12"/>
      <c r="AG17" s="12"/>
      <c r="AH17" s="12"/>
      <c r="AI17" s="12"/>
      <c r="AJ17" s="12"/>
    </row>
    <row r="18" spans="1:36" ht="18" customHeight="1" x14ac:dyDescent="0.25">
      <c r="A18" s="6"/>
      <c r="B18" s="87"/>
      <c r="C18" s="27" t="s">
        <v>7</v>
      </c>
      <c r="D18" s="92" t="s">
        <v>47</v>
      </c>
      <c r="E18" s="93"/>
      <c r="F18" s="93"/>
      <c r="G18" s="94"/>
      <c r="H18" s="1"/>
      <c r="J18"/>
      <c r="K18" s="122"/>
      <c r="L18" s="123"/>
      <c r="M18" s="123"/>
      <c r="N18" s="123"/>
      <c r="O18" s="123"/>
      <c r="P18" s="123"/>
      <c r="Q18" s="123"/>
      <c r="R18" s="123"/>
      <c r="S18" s="124"/>
      <c r="U18" s="18"/>
      <c r="V18" s="12"/>
      <c r="W18" s="12"/>
      <c r="X18" s="12"/>
      <c r="Y18" s="12"/>
      <c r="Z18" s="12"/>
      <c r="AA18" s="12"/>
      <c r="AB18" s="12"/>
      <c r="AC18" s="12"/>
      <c r="AD18" s="12"/>
      <c r="AE18" s="12"/>
      <c r="AF18" s="12"/>
      <c r="AG18" s="12"/>
      <c r="AH18" s="12"/>
      <c r="AI18" s="12"/>
      <c r="AJ18" s="12"/>
    </row>
    <row r="19" spans="1:36" ht="18" customHeight="1" thickBot="1" x14ac:dyDescent="0.3">
      <c r="A19" s="6"/>
      <c r="B19" s="87"/>
      <c r="C19" s="28" t="s">
        <v>5</v>
      </c>
      <c r="D19" s="95" t="s">
        <v>48</v>
      </c>
      <c r="E19" s="96"/>
      <c r="F19" s="96"/>
      <c r="G19" s="97"/>
      <c r="H19" s="3"/>
      <c r="J19" s="29"/>
      <c r="K19" s="125"/>
      <c r="L19" s="126"/>
      <c r="M19" s="126"/>
      <c r="N19" s="126"/>
      <c r="O19" s="126"/>
      <c r="P19" s="126"/>
      <c r="Q19" s="126"/>
      <c r="R19" s="126"/>
      <c r="S19" s="127"/>
      <c r="U19" s="18"/>
      <c r="V19" s="12"/>
      <c r="W19" s="12"/>
      <c r="X19" s="12"/>
      <c r="Y19" s="12"/>
      <c r="Z19" s="12"/>
      <c r="AA19" s="12"/>
      <c r="AB19" s="12"/>
      <c r="AC19" s="12"/>
      <c r="AD19" s="12"/>
      <c r="AE19" s="12"/>
      <c r="AF19" s="12"/>
      <c r="AG19" s="12"/>
      <c r="AH19" s="12"/>
      <c r="AI19" s="12"/>
      <c r="AJ19" s="12"/>
    </row>
    <row r="20" spans="1:36" ht="18" customHeight="1" x14ac:dyDescent="0.25">
      <c r="A20" s="6"/>
      <c r="B20" s="87"/>
      <c r="C20" s="30" t="s">
        <v>8</v>
      </c>
      <c r="D20" s="98" t="s">
        <v>49</v>
      </c>
      <c r="E20" s="99"/>
      <c r="F20" s="99"/>
      <c r="G20" s="100"/>
      <c r="H20" s="5"/>
      <c r="J20" s="29"/>
      <c r="K20"/>
      <c r="O20"/>
      <c r="R20"/>
      <c r="U20" s="18"/>
      <c r="V20" s="12"/>
      <c r="W20" s="12"/>
      <c r="X20" s="12"/>
      <c r="Y20" s="12"/>
      <c r="Z20" s="12"/>
      <c r="AA20" s="12"/>
      <c r="AB20" s="12"/>
      <c r="AC20" s="12"/>
      <c r="AD20" s="12"/>
      <c r="AE20" s="12"/>
      <c r="AF20" s="12"/>
      <c r="AG20" s="12"/>
      <c r="AH20" s="12"/>
      <c r="AI20" s="12"/>
      <c r="AJ20" s="12"/>
    </row>
    <row r="21" spans="1:36" ht="18" customHeight="1" x14ac:dyDescent="0.25">
      <c r="A21" s="6"/>
      <c r="B21" s="87"/>
      <c r="C21" s="31" t="s">
        <v>9</v>
      </c>
      <c r="D21" s="101" t="s">
        <v>50</v>
      </c>
      <c r="E21" s="102"/>
      <c r="F21" s="102"/>
      <c r="G21" s="103"/>
      <c r="H21" s="1"/>
      <c r="N21"/>
      <c r="U21" s="18"/>
      <c r="V21" s="12"/>
      <c r="W21" s="12"/>
      <c r="X21" s="12"/>
      <c r="Y21" s="12"/>
      <c r="Z21" s="12"/>
      <c r="AA21" s="12"/>
      <c r="AB21" s="12"/>
      <c r="AC21" s="12"/>
      <c r="AD21" s="12"/>
      <c r="AE21" s="12"/>
      <c r="AF21" s="12"/>
      <c r="AG21" s="12"/>
      <c r="AH21" s="12"/>
      <c r="AI21" s="12"/>
      <c r="AJ21" s="12"/>
    </row>
    <row r="22" spans="1:36" ht="18" customHeight="1" thickBot="1" x14ac:dyDescent="0.3">
      <c r="A22" s="6"/>
      <c r="B22" s="87"/>
      <c r="C22" s="32" t="s">
        <v>10</v>
      </c>
      <c r="D22" s="104" t="s">
        <v>51</v>
      </c>
      <c r="E22" s="105"/>
      <c r="F22" s="105"/>
      <c r="G22" s="106"/>
      <c r="H22" s="4"/>
      <c r="U22" s="18"/>
      <c r="V22" s="12"/>
      <c r="W22" s="12"/>
      <c r="X22" s="12"/>
      <c r="Y22" s="12"/>
      <c r="Z22" s="12"/>
      <c r="AA22" s="12"/>
      <c r="AB22" s="12"/>
      <c r="AC22" s="12"/>
      <c r="AD22" s="12"/>
      <c r="AE22" s="12"/>
      <c r="AF22" s="12"/>
      <c r="AG22" s="12"/>
      <c r="AH22" s="12"/>
      <c r="AI22" s="12"/>
      <c r="AJ22" s="12"/>
    </row>
    <row r="23" spans="1:36" ht="18" customHeight="1" x14ac:dyDescent="0.25">
      <c r="A23" s="6"/>
      <c r="B23" s="87"/>
      <c r="C23" s="33" t="s">
        <v>11</v>
      </c>
      <c r="D23" s="107" t="s">
        <v>52</v>
      </c>
      <c r="E23" s="108"/>
      <c r="F23" s="108"/>
      <c r="G23" s="109"/>
      <c r="H23" s="2"/>
      <c r="J23"/>
      <c r="U23" s="18"/>
      <c r="V23" s="12"/>
      <c r="W23" s="12"/>
      <c r="X23" s="12"/>
      <c r="Y23" s="12"/>
      <c r="Z23" s="12"/>
      <c r="AA23" s="12"/>
      <c r="AB23" s="12"/>
      <c r="AC23" s="12"/>
      <c r="AD23" s="12"/>
      <c r="AE23" s="12"/>
      <c r="AF23" s="12"/>
      <c r="AG23" s="12"/>
      <c r="AH23" s="12"/>
      <c r="AI23" s="12"/>
      <c r="AJ23" s="12"/>
    </row>
    <row r="24" spans="1:36" ht="18" customHeight="1" thickBot="1" x14ac:dyDescent="0.3">
      <c r="A24" s="6"/>
      <c r="B24" s="87"/>
      <c r="C24" s="34" t="s">
        <v>12</v>
      </c>
      <c r="D24" s="110" t="s">
        <v>54</v>
      </c>
      <c r="E24" s="111"/>
      <c r="F24" s="111"/>
      <c r="G24" s="112"/>
      <c r="H24" s="1"/>
      <c r="U24" s="18"/>
      <c r="V24" s="12"/>
      <c r="W24" s="12"/>
      <c r="X24" s="12"/>
      <c r="Y24" s="12"/>
      <c r="Z24" s="12"/>
      <c r="AA24" s="12"/>
      <c r="AB24" s="12"/>
      <c r="AC24" s="12"/>
      <c r="AD24" s="12"/>
      <c r="AE24" s="12"/>
      <c r="AF24" s="12"/>
      <c r="AG24" s="12"/>
      <c r="AH24" s="12"/>
      <c r="AI24" s="12"/>
      <c r="AJ24" s="12"/>
    </row>
    <row r="25" spans="1:36" ht="18" customHeight="1" thickBot="1" x14ac:dyDescent="0.3">
      <c r="A25" s="6"/>
      <c r="B25" s="88"/>
      <c r="C25" s="35" t="s">
        <v>13</v>
      </c>
      <c r="D25" s="113" t="s">
        <v>53</v>
      </c>
      <c r="E25" s="114"/>
      <c r="F25" s="114"/>
      <c r="G25" s="115"/>
      <c r="H25" s="3"/>
      <c r="J25" s="36"/>
      <c r="K25" s="77" t="s">
        <v>37</v>
      </c>
      <c r="L25" s="78"/>
      <c r="M25" s="78"/>
      <c r="N25" s="78"/>
      <c r="O25" s="78"/>
      <c r="P25" s="78"/>
      <c r="Q25" s="78"/>
      <c r="R25" s="78"/>
      <c r="S25" s="79"/>
      <c r="U25" s="18"/>
      <c r="V25" s="12"/>
      <c r="W25" s="12"/>
      <c r="X25" s="12"/>
      <c r="Y25" s="12"/>
      <c r="Z25" s="12"/>
      <c r="AA25" s="12"/>
      <c r="AB25" s="12"/>
      <c r="AC25" s="12"/>
      <c r="AD25" s="12"/>
      <c r="AE25" s="12"/>
      <c r="AF25" s="12"/>
      <c r="AG25" s="12"/>
      <c r="AH25" s="12"/>
      <c r="AI25" s="12"/>
      <c r="AJ25" s="12"/>
    </row>
    <row r="26" spans="1:36" ht="18" customHeight="1" thickBot="1" x14ac:dyDescent="0.3">
      <c r="A26" s="6"/>
      <c r="K26" s="80" t="s">
        <v>35</v>
      </c>
      <c r="L26" s="81"/>
      <c r="M26" s="81"/>
      <c r="N26" s="81"/>
      <c r="O26" s="81"/>
      <c r="P26" s="81"/>
      <c r="Q26" s="81"/>
      <c r="R26" s="81"/>
      <c r="S26" s="82"/>
      <c r="U26" s="18"/>
      <c r="V26" s="12"/>
      <c r="W26" s="12"/>
      <c r="X26" s="12"/>
      <c r="Y26" s="12"/>
      <c r="Z26" s="12"/>
      <c r="AA26" s="12"/>
      <c r="AB26" s="12"/>
      <c r="AC26" s="12"/>
      <c r="AD26" s="12"/>
      <c r="AE26" s="12"/>
      <c r="AF26" s="12"/>
      <c r="AG26" s="12"/>
      <c r="AH26" s="12"/>
      <c r="AI26" s="12"/>
      <c r="AJ26" s="12"/>
    </row>
    <row r="27" spans="1:36" ht="18" customHeight="1" thickBot="1" x14ac:dyDescent="0.3">
      <c r="A27" s="6"/>
      <c r="C27" s="37" t="s">
        <v>14</v>
      </c>
      <c r="D27" s="207" t="s">
        <v>76</v>
      </c>
      <c r="E27" s="208"/>
      <c r="F27" s="208"/>
      <c r="G27" s="209"/>
      <c r="H27" s="38" t="e">
        <f>(((((((1+((IF(H20=0,0,(COS(D47-D55)/D52)))+(IF(H24=0,0,(COS(D47-D63)/D60))))*D44)*H16/3^(1/2)))+((H17*1000*D44*COS(D47-D67)/(3^(1/2)*H16))))^2)+((((((IF(H20=0,0,(SIN(D47-D55)/D52)))+(IF(H24=0,0,SIN(D47-D63)/D60)))*D44*H16/3^(1/2)))+((H17*1000*D44*SIN(D47-D67)/(3^(1/2)*H16))))^2))^(1/2))*3^(1/2)</f>
        <v>#DIV/0!</v>
      </c>
      <c r="I27" s="39"/>
      <c r="J27" s="39"/>
      <c r="K27" s="83" t="s">
        <v>36</v>
      </c>
      <c r="L27" s="84"/>
      <c r="M27" s="84"/>
      <c r="N27" s="84"/>
      <c r="O27" s="84"/>
      <c r="P27" s="84"/>
      <c r="Q27" s="84"/>
      <c r="R27" s="84"/>
      <c r="S27" s="85"/>
      <c r="U27" s="18"/>
      <c r="V27" s="12"/>
      <c r="W27" s="12"/>
      <c r="X27" s="12"/>
      <c r="Y27" s="12"/>
      <c r="Z27" s="12"/>
      <c r="AA27" s="12"/>
      <c r="AB27" s="12"/>
      <c r="AC27" s="12"/>
      <c r="AD27" s="12"/>
      <c r="AE27" s="12"/>
      <c r="AF27" s="12"/>
      <c r="AG27" s="12"/>
      <c r="AH27" s="12"/>
      <c r="AI27" s="12"/>
      <c r="AJ27" s="12"/>
    </row>
    <row r="28" spans="1:36" ht="18" customHeight="1" x14ac:dyDescent="0.25">
      <c r="A28" s="6"/>
      <c r="C28" s="36"/>
      <c r="D28" s="39"/>
      <c r="E28" s="39"/>
      <c r="F28" s="39"/>
      <c r="G28" s="39"/>
      <c r="H28" s="40"/>
      <c r="I28" s="39"/>
      <c r="J28" s="39"/>
      <c r="K28" s="41"/>
      <c r="L28" s="41"/>
      <c r="M28" s="41"/>
      <c r="N28" s="41"/>
      <c r="O28" s="41"/>
      <c r="P28" s="41"/>
      <c r="Q28" s="41"/>
      <c r="R28" s="41"/>
      <c r="S28" s="41"/>
      <c r="U28" s="18"/>
      <c r="V28" s="12"/>
      <c r="W28" s="12"/>
      <c r="X28" s="12"/>
      <c r="Y28" s="12"/>
      <c r="Z28" s="12"/>
      <c r="AA28" s="12"/>
      <c r="AB28" s="12"/>
      <c r="AC28" s="12"/>
      <c r="AD28" s="12"/>
      <c r="AE28" s="12"/>
      <c r="AF28" s="12"/>
      <c r="AG28" s="12"/>
      <c r="AH28" s="12"/>
      <c r="AI28" s="12"/>
      <c r="AJ28" s="12"/>
    </row>
    <row r="29" spans="1:36" ht="18" customHeight="1" x14ac:dyDescent="0.25">
      <c r="A29" s="6"/>
      <c r="C29" s="36"/>
      <c r="D29" s="39"/>
      <c r="E29" s="39"/>
      <c r="F29" s="39"/>
      <c r="G29" s="39"/>
      <c r="H29" s="40"/>
      <c r="I29" s="39"/>
      <c r="J29" s="39"/>
      <c r="K29" s="41"/>
      <c r="L29" s="41"/>
      <c r="M29" s="41"/>
      <c r="N29" s="41"/>
      <c r="O29" s="41"/>
      <c r="P29" s="41"/>
      <c r="Q29" s="41"/>
      <c r="R29" s="41"/>
      <c r="S29" s="41"/>
      <c r="U29" s="18"/>
      <c r="V29" s="12"/>
      <c r="W29" s="12"/>
      <c r="X29" s="12"/>
      <c r="Y29" s="12"/>
      <c r="Z29" s="12"/>
      <c r="AA29" s="12"/>
      <c r="AB29" s="12"/>
      <c r="AC29" s="12"/>
      <c r="AD29" s="12"/>
      <c r="AE29" s="12"/>
      <c r="AF29" s="12"/>
      <c r="AG29" s="12"/>
      <c r="AH29" s="12"/>
      <c r="AI29" s="12"/>
      <c r="AJ29" s="12"/>
    </row>
    <row r="30" spans="1:36" ht="18" customHeight="1" x14ac:dyDescent="0.25">
      <c r="A30" s="6"/>
      <c r="C30" s="36"/>
      <c r="D30" s="39"/>
      <c r="E30" s="39"/>
      <c r="F30" s="39"/>
      <c r="G30" s="39"/>
      <c r="H30" s="40"/>
      <c r="I30" s="39"/>
      <c r="J30" s="39"/>
      <c r="K30" s="41"/>
      <c r="L30" s="41"/>
      <c r="M30" s="41"/>
      <c r="N30" s="41"/>
      <c r="O30" s="41"/>
      <c r="P30" s="41"/>
      <c r="Q30" s="41"/>
      <c r="R30" s="41"/>
      <c r="S30" s="41"/>
      <c r="U30" s="18"/>
      <c r="V30" s="12"/>
      <c r="W30" s="12"/>
      <c r="X30" s="12"/>
      <c r="Y30" s="12"/>
      <c r="Z30" s="12"/>
      <c r="AA30" s="12"/>
      <c r="AB30" s="12"/>
      <c r="AC30" s="12"/>
      <c r="AD30" s="12"/>
      <c r="AE30" s="12"/>
      <c r="AF30" s="12"/>
      <c r="AG30" s="12"/>
      <c r="AH30" s="12"/>
      <c r="AI30" s="12"/>
      <c r="AJ30" s="12"/>
    </row>
    <row r="31" spans="1:36" ht="18" customHeight="1" x14ac:dyDescent="0.25">
      <c r="A31" s="6"/>
      <c r="C31" s="36"/>
      <c r="D31" s="39"/>
      <c r="E31" s="39"/>
      <c r="F31" s="39"/>
      <c r="G31" s="39"/>
      <c r="H31" s="40"/>
      <c r="I31" s="39"/>
      <c r="J31" s="39"/>
      <c r="K31" s="41"/>
      <c r="L31" s="41"/>
      <c r="M31" s="41"/>
      <c r="N31" s="41"/>
      <c r="O31" s="41"/>
      <c r="P31" s="41"/>
      <c r="Q31" s="41"/>
      <c r="R31" s="41"/>
      <c r="S31" s="41"/>
      <c r="U31" s="18"/>
      <c r="V31" s="12"/>
      <c r="W31" s="12"/>
      <c r="X31" s="12"/>
      <c r="Y31" s="12"/>
      <c r="Z31" s="12"/>
      <c r="AA31" s="12"/>
      <c r="AB31" s="12"/>
      <c r="AC31" s="12"/>
      <c r="AD31" s="12"/>
      <c r="AE31" s="12"/>
      <c r="AF31" s="12"/>
      <c r="AG31" s="12"/>
      <c r="AH31" s="12"/>
      <c r="AI31" s="12"/>
      <c r="AJ31" s="12"/>
    </row>
    <row r="32" spans="1:36" ht="18" customHeight="1" x14ac:dyDescent="0.25">
      <c r="A32" s="6"/>
      <c r="C32" s="36"/>
      <c r="D32" s="39"/>
      <c r="E32" s="39"/>
      <c r="F32" s="39"/>
      <c r="G32" s="39"/>
      <c r="H32" s="40"/>
      <c r="I32" s="39"/>
      <c r="J32" s="39"/>
      <c r="K32" s="41"/>
      <c r="L32" s="41"/>
      <c r="M32" s="41"/>
      <c r="N32" s="41"/>
      <c r="O32" s="41"/>
      <c r="P32" s="41"/>
      <c r="Q32" s="41"/>
      <c r="R32" s="41"/>
      <c r="S32" s="41"/>
      <c r="U32" s="18"/>
      <c r="V32" s="12"/>
      <c r="W32" s="12"/>
      <c r="X32" s="12"/>
      <c r="Y32" s="12"/>
      <c r="Z32" s="12"/>
      <c r="AA32" s="12"/>
      <c r="AB32" s="12"/>
      <c r="AC32" s="12"/>
      <c r="AD32" s="12"/>
      <c r="AE32" s="12"/>
      <c r="AF32" s="12"/>
      <c r="AG32" s="12"/>
      <c r="AH32" s="12"/>
      <c r="AI32" s="12"/>
      <c r="AJ32" s="12"/>
    </row>
    <row r="33" spans="1:36" ht="18" customHeight="1" x14ac:dyDescent="0.25">
      <c r="A33" s="42"/>
      <c r="B33" s="43"/>
      <c r="C33" s="43"/>
      <c r="D33" s="43"/>
      <c r="E33" s="43"/>
      <c r="F33" s="43"/>
      <c r="G33" s="43"/>
      <c r="H33" s="43"/>
      <c r="I33" s="43"/>
      <c r="J33" s="43"/>
      <c r="K33" s="43"/>
      <c r="L33" s="43"/>
      <c r="M33" s="43"/>
      <c r="N33" s="43"/>
      <c r="O33" s="43"/>
      <c r="P33" s="43"/>
      <c r="Q33" s="43"/>
      <c r="R33" s="43"/>
      <c r="S33" s="43"/>
      <c r="T33" s="43"/>
      <c r="U33" s="18"/>
      <c r="V33" s="12"/>
      <c r="W33" s="12"/>
      <c r="X33" s="12"/>
      <c r="Y33" s="12"/>
      <c r="Z33" s="12"/>
      <c r="AA33" s="12"/>
      <c r="AB33" s="12"/>
      <c r="AC33" s="12"/>
      <c r="AD33" s="12"/>
      <c r="AE33" s="12"/>
      <c r="AF33" s="12"/>
      <c r="AG33" s="12"/>
      <c r="AH33" s="12"/>
      <c r="AI33" s="12"/>
      <c r="AJ33" s="12"/>
    </row>
    <row r="34" spans="1:36" ht="18" customHeight="1" x14ac:dyDescent="0.25">
      <c r="A34" s="12"/>
      <c r="B34" s="12"/>
      <c r="C34" s="44"/>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18" customHeight="1" thickBot="1" x14ac:dyDescent="0.3">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18" customHeight="1" thickBot="1" x14ac:dyDescent="0.3">
      <c r="A36" s="12"/>
      <c r="B36" s="12"/>
      <c r="C36" s="45" t="s">
        <v>15</v>
      </c>
      <c r="D36" s="46" t="e">
        <f>H13*H12/H15</f>
        <v>#DIV/0!</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18" customHeight="1" x14ac:dyDescent="3.5">
      <c r="A37" s="12"/>
      <c r="B37" s="12"/>
      <c r="C37" s="47"/>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18" customHeight="1" thickBot="1" x14ac:dyDescent="3.55">
      <c r="A38" s="12"/>
      <c r="B38" s="12"/>
      <c r="C38" s="12"/>
      <c r="D38" s="12"/>
      <c r="E38" s="12"/>
      <c r="F38" s="12"/>
      <c r="G38" s="47"/>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18" customHeight="1" thickBot="1" x14ac:dyDescent="0.3">
      <c r="A39" s="12"/>
      <c r="B39" s="12"/>
      <c r="C39" s="45" t="s">
        <v>16</v>
      </c>
      <c r="D39" s="46" t="e">
        <f>H14*H12/H15</f>
        <v>#DIV/0!</v>
      </c>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8" customHeight="1" thickBot="1" x14ac:dyDescent="0.3">
      <c r="A40" s="12"/>
      <c r="B40" s="12"/>
      <c r="C40" s="12"/>
      <c r="D40" s="48"/>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18" customHeight="1" thickBot="1" x14ac:dyDescent="0.3">
      <c r="A41" s="12"/>
      <c r="B41" s="12"/>
      <c r="C41" s="49" t="s">
        <v>14</v>
      </c>
      <c r="D41" s="50">
        <f>H16</f>
        <v>0</v>
      </c>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8" customHeight="1"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18" customHeight="1" thickBot="1" x14ac:dyDescent="0.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18" customHeight="1" thickBot="1" x14ac:dyDescent="0.3">
      <c r="A44" s="12"/>
      <c r="B44" s="12"/>
      <c r="C44" s="45" t="s">
        <v>17</v>
      </c>
      <c r="D44" s="51" t="e">
        <f>((D36^2)+(D39^2))^(1/2)</f>
        <v>#DIV/0!</v>
      </c>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18" customHeight="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18" customHeight="1" thickBot="1" x14ac:dyDescent="0.3">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18" customHeight="1" x14ac:dyDescent="0.25">
      <c r="A47" s="12"/>
      <c r="B47" s="12"/>
      <c r="C47" s="166" t="s">
        <v>18</v>
      </c>
      <c r="D47" s="52" t="e">
        <f>ATAN(H14/H13)</f>
        <v>#DIV/0!</v>
      </c>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18" customHeight="1" thickBot="1" x14ac:dyDescent="0.3">
      <c r="A48" s="12"/>
      <c r="B48" s="12"/>
      <c r="C48" s="167"/>
      <c r="D48" s="53" t="e">
        <f>DEGREES(D47)</f>
        <v>#DIV/0!</v>
      </c>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18" customHeight="1"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18" customHeight="1"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18" customHeight="1" thickBot="1" x14ac:dyDescent="0.3">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18" customHeight="1" thickBot="1" x14ac:dyDescent="0.3">
      <c r="A52" s="12"/>
      <c r="B52" s="12"/>
      <c r="C52" s="49" t="s">
        <v>19</v>
      </c>
      <c r="D52" s="51" t="str">
        <f>IF(H20=0,"SEM CARGA",H21^2/(H20*1000))</f>
        <v>SEM CARGA</v>
      </c>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18" customHeight="1"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8" customHeight="1" thickBot="1" x14ac:dyDescent="0.3">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8" customHeight="1" x14ac:dyDescent="0.25">
      <c r="A55" s="12"/>
      <c r="B55" s="12"/>
      <c r="C55" s="164" t="s">
        <v>20</v>
      </c>
      <c r="D55" s="52">
        <f>ACOS(H22)</f>
        <v>1.5707963267948966</v>
      </c>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18" customHeight="1" thickBot="1" x14ac:dyDescent="0.3">
      <c r="A56" s="12"/>
      <c r="B56" s="12"/>
      <c r="C56" s="165"/>
      <c r="D56" s="53">
        <f>DEGREES(D55)</f>
        <v>90</v>
      </c>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18" customHeight="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18" customHeight="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18" customHeight="1" thickBot="1" x14ac:dyDescent="0.3">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18" customHeight="1" thickBot="1" x14ac:dyDescent="0.3">
      <c r="A60" s="12"/>
      <c r="B60" s="12"/>
      <c r="C60" s="49" t="s">
        <v>21</v>
      </c>
      <c r="D60" s="51" t="str">
        <f>IF(H24=0,"SEM CARGA",H23/(H24*3^(1/2)))</f>
        <v>SEM CARGA</v>
      </c>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18" customHeight="1" x14ac:dyDescent="0.25">
      <c r="A61" s="12"/>
      <c r="B61" s="12"/>
      <c r="C61" s="12"/>
      <c r="D61" s="54"/>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18" customHeight="1" thickBot="1" x14ac:dyDescent="0.3">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18" customHeight="1" thickBot="1" x14ac:dyDescent="0.35">
      <c r="A63" s="12"/>
      <c r="B63" s="12"/>
      <c r="C63" s="55" t="s">
        <v>22</v>
      </c>
      <c r="D63" s="56">
        <f>ACOS(H25)</f>
        <v>1.5707963267948966</v>
      </c>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8" customHeight="1" thickBot="1" x14ac:dyDescent="0.3">
      <c r="A64" s="12"/>
      <c r="B64" s="12"/>
      <c r="C64" s="12"/>
      <c r="D64" s="57">
        <f>DEGREES(D63)</f>
        <v>90</v>
      </c>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8" customHeight="1" x14ac:dyDescent="0.25">
      <c r="A65" s="12"/>
      <c r="B65" s="12"/>
      <c r="C65" s="12"/>
      <c r="D65" s="58"/>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18" customHeight="1" thickBot="1" x14ac:dyDescent="0.3">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18" customHeight="1" thickBot="1" x14ac:dyDescent="0.35">
      <c r="A67" s="12"/>
      <c r="B67" s="12"/>
      <c r="C67" s="55" t="s">
        <v>23</v>
      </c>
      <c r="D67" s="56">
        <f>ACOS(H19)</f>
        <v>1.5707963267948966</v>
      </c>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18" customHeight="1" thickBot="1" x14ac:dyDescent="0.3">
      <c r="A68" s="12"/>
      <c r="B68" s="12"/>
      <c r="C68" s="12"/>
      <c r="D68" s="57">
        <f>DEGREES(D67)</f>
        <v>90</v>
      </c>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8" customHeight="1" x14ac:dyDescent="0.25">
      <c r="A69" s="12"/>
      <c r="B69" s="12"/>
      <c r="C69" s="12"/>
      <c r="D69" s="58"/>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8" customHeight="1" x14ac:dyDescent="0.3">
      <c r="A70" s="12"/>
      <c r="B70" s="12"/>
      <c r="C70" s="168" t="s">
        <v>56</v>
      </c>
      <c r="D70" s="169"/>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18" customHeight="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8" customHeigh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18" customHeight="1" thickBot="1" x14ac:dyDescent="0.3">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18" customHeight="1" x14ac:dyDescent="0.25">
      <c r="A74" s="12"/>
      <c r="B74" s="59"/>
      <c r="C74" s="170" t="s">
        <v>24</v>
      </c>
      <c r="D74" s="172" t="e">
        <f>(((D75^2+E75^2)^(1/2))*3^(1/2))</f>
        <v>#REF!</v>
      </c>
      <c r="E74" s="173"/>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18" customHeight="1" thickBot="1" x14ac:dyDescent="0.3">
      <c r="A75" s="12"/>
      <c r="B75" s="59"/>
      <c r="C75" s="171"/>
      <c r="D75" s="60" t="e">
        <f>#REF!/3^(1/2)+C104</f>
        <v>#REF!</v>
      </c>
      <c r="E75" s="61" t="e">
        <f>E104</f>
        <v>#DIV/0!</v>
      </c>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18" customHeight="1" thickBot="1" x14ac:dyDescent="0.3">
      <c r="A76" s="12"/>
      <c r="B76" s="59"/>
      <c r="C76" s="62" t="s">
        <v>25</v>
      </c>
      <c r="D76" s="63" t="e">
        <f>ATAN(E75/D75)</f>
        <v>#DIV/0!</v>
      </c>
      <c r="E76" s="64" t="e">
        <f>DEGREES(D76)</f>
        <v>#DIV/0!</v>
      </c>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8" customHeight="1"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8" customHeight="1"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8" customHeight="1" thickBot="1" x14ac:dyDescent="0.3">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18" customHeight="1" thickBot="1" x14ac:dyDescent="0.3">
      <c r="A80" s="12"/>
      <c r="B80" s="12"/>
      <c r="C80" s="65" t="s">
        <v>26</v>
      </c>
      <c r="D80" s="174">
        <f>H17</f>
        <v>0</v>
      </c>
      <c r="E80" s="175"/>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18" customHeight="1" x14ac:dyDescent="0.25">
      <c r="A81" s="12"/>
      <c r="B81" s="12"/>
      <c r="C81" s="154" t="s">
        <v>27</v>
      </c>
      <c r="D81" s="162" t="e">
        <f>(D80*1000)/(#REF!*3^(1/2))</f>
        <v>#REF!</v>
      </c>
      <c r="E81" s="163"/>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18" customHeight="1" thickBot="1" x14ac:dyDescent="0.3">
      <c r="A82" s="12"/>
      <c r="B82" s="12"/>
      <c r="C82" s="155"/>
      <c r="D82" s="66" t="e">
        <f>D81*COS(D83)</f>
        <v>#REF!</v>
      </c>
      <c r="E82" s="67" t="e">
        <f>D81*SIN(D83)</f>
        <v>#REF!</v>
      </c>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18" customHeight="1" thickBot="1" x14ac:dyDescent="0.35">
      <c r="A83" s="12"/>
      <c r="B83" s="12"/>
      <c r="C83" s="55" t="s">
        <v>23</v>
      </c>
      <c r="D83" s="68">
        <f>-D67</f>
        <v>-1.5707963267948966</v>
      </c>
      <c r="E83" s="69">
        <f>DEGREES(D83)</f>
        <v>-90</v>
      </c>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18" customHeight="1"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18" customHeight="1"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18" customHeight="1" thickBot="1" x14ac:dyDescent="0.3">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18" customHeight="1" x14ac:dyDescent="0.25">
      <c r="A87" s="12"/>
      <c r="B87" s="12"/>
      <c r="C87" s="150" t="s">
        <v>28</v>
      </c>
      <c r="D87" s="152">
        <f>IF(H20=0,0,(#REF!/(D52*3^(1/2))))</f>
        <v>0</v>
      </c>
      <c r="E87" s="153"/>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18" customHeight="1" thickBot="1" x14ac:dyDescent="0.3">
      <c r="A88" s="12"/>
      <c r="B88" s="12"/>
      <c r="C88" s="151"/>
      <c r="D88" s="70">
        <f>D87*COS(D89)</f>
        <v>0</v>
      </c>
      <c r="E88" s="71">
        <f>-D87*SIN(D89)</f>
        <v>0</v>
      </c>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18" customHeight="1" thickBot="1" x14ac:dyDescent="0.35">
      <c r="A89" s="12"/>
      <c r="B89" s="12"/>
      <c r="C89" s="72" t="s">
        <v>29</v>
      </c>
      <c r="D89" s="68">
        <f>D55</f>
        <v>1.5707963267948966</v>
      </c>
      <c r="E89" s="69">
        <f>D56</f>
        <v>90</v>
      </c>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18" customHeight="1" x14ac:dyDescent="0.25">
      <c r="A90" s="12"/>
      <c r="B90" s="12"/>
      <c r="C90" s="73"/>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18" customHeight="1"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18" customHeight="1" thickBot="1" x14ac:dyDescent="0.3">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18" customHeight="1" x14ac:dyDescent="0.25">
      <c r="A93" s="12"/>
      <c r="B93" s="12"/>
      <c r="C93" s="154" t="s">
        <v>30</v>
      </c>
      <c r="D93" s="152">
        <f>IF(H24=0,0,H24*#REF!/H23)</f>
        <v>0</v>
      </c>
      <c r="E93" s="153"/>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18" customHeight="1" thickBot="1" x14ac:dyDescent="0.3">
      <c r="A94" s="12"/>
      <c r="B94" s="12"/>
      <c r="C94" s="155"/>
      <c r="D94" s="70">
        <f>D93*COS(D95)</f>
        <v>0</v>
      </c>
      <c r="E94" s="74">
        <f>-D93*SIN(D95)</f>
        <v>0</v>
      </c>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18" customHeight="1" thickBot="1" x14ac:dyDescent="0.35">
      <c r="A95" s="12"/>
      <c r="B95" s="12"/>
      <c r="C95" s="55" t="s">
        <v>22</v>
      </c>
      <c r="D95" s="68">
        <f>D63</f>
        <v>1.5707963267948966</v>
      </c>
      <c r="E95" s="69">
        <f>D64</f>
        <v>90</v>
      </c>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18" customHeight="1" thickBot="1" x14ac:dyDescent="0.3">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18" customHeight="1" x14ac:dyDescent="0.25">
      <c r="A97" s="12"/>
      <c r="B97" s="12"/>
      <c r="C97" s="156" t="s">
        <v>31</v>
      </c>
      <c r="D97" s="157"/>
      <c r="E97" s="158"/>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18" customHeight="1" x14ac:dyDescent="0.25">
      <c r="A98" s="12"/>
      <c r="B98" s="12"/>
      <c r="C98" s="159" t="e">
        <f>(C99^2+E99^2)^(1/2)</f>
        <v>#REF!</v>
      </c>
      <c r="D98" s="160"/>
      <c r="E98" s="161"/>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18" customHeight="1" thickBot="1" x14ac:dyDescent="0.3">
      <c r="A99" s="12"/>
      <c r="B99" s="12"/>
      <c r="C99" s="143" t="e">
        <f>D82+D88+D94</f>
        <v>#REF!</v>
      </c>
      <c r="D99" s="144"/>
      <c r="E99" s="75" t="e">
        <f>E82+E88+E94</f>
        <v>#REF!</v>
      </c>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18" customHeight="1" thickBot="1" x14ac:dyDescent="0.3">
      <c r="A100" s="12"/>
      <c r="B100" s="12"/>
      <c r="C100" s="62" t="s">
        <v>32</v>
      </c>
      <c r="D100" s="68" t="e">
        <f>ATAN(E99/C99)</f>
        <v>#REF!</v>
      </c>
      <c r="E100" s="76" t="e">
        <f>DEGREES(D100)</f>
        <v>#REF!</v>
      </c>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18" customHeight="1"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18" customHeight="1" thickBot="1" x14ac:dyDescent="0.3">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18" customHeight="1" x14ac:dyDescent="0.25">
      <c r="A103" s="12"/>
      <c r="B103" s="12"/>
      <c r="C103" s="145" t="e">
        <f>D44*C98</f>
        <v>#DIV/0!</v>
      </c>
      <c r="D103" s="146"/>
      <c r="E103" s="147"/>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18" customHeight="1" thickBot="1" x14ac:dyDescent="0.3">
      <c r="A104" s="12"/>
      <c r="B104" s="12"/>
      <c r="C104" s="148" t="e">
        <f>C103*COS(D105)</f>
        <v>#DIV/0!</v>
      </c>
      <c r="D104" s="149"/>
      <c r="E104" s="71" t="e">
        <f>C103*SIN(D105)</f>
        <v>#DIV/0!</v>
      </c>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18" customHeight="1" thickBot="1" x14ac:dyDescent="0.4">
      <c r="A105" s="12"/>
      <c r="B105" s="12"/>
      <c r="C105" s="49" t="s">
        <v>33</v>
      </c>
      <c r="D105" s="68" t="e">
        <f>D47+D100</f>
        <v>#DIV/0!</v>
      </c>
      <c r="E105" s="76" t="e">
        <f>DEGREES(D105)</f>
        <v>#DIV/0!</v>
      </c>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18" customHeight="1"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18" customHeight="1"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18" customHeight="1"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18" customHeight="1"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18" customHeight="1"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18" customHeight="1"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18" customHeight="1"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18" customHeight="1"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18" customHeight="1"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18" customHeight="1"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18" customHeight="1"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sheetData>
  <sheetProtection sheet="1" objects="1" scenarios="1" selectLockedCells="1"/>
  <mergeCells count="41">
    <mergeCell ref="K5:S5"/>
    <mergeCell ref="K6:S19"/>
    <mergeCell ref="B12:B16"/>
    <mergeCell ref="B17:B25"/>
    <mergeCell ref="D20:G20"/>
    <mergeCell ref="C11:H11"/>
    <mergeCell ref="D12:G12"/>
    <mergeCell ref="D17:G17"/>
    <mergeCell ref="D18:G18"/>
    <mergeCell ref="D19:G19"/>
    <mergeCell ref="J11:J13"/>
    <mergeCell ref="K25:S25"/>
    <mergeCell ref="D13:G13"/>
    <mergeCell ref="D14:G14"/>
    <mergeCell ref="D15:G15"/>
    <mergeCell ref="D16:G16"/>
    <mergeCell ref="K26:S26"/>
    <mergeCell ref="K27:S27"/>
    <mergeCell ref="D81:E81"/>
    <mergeCell ref="C55:C56"/>
    <mergeCell ref="D21:G21"/>
    <mergeCell ref="D22:G22"/>
    <mergeCell ref="D23:G23"/>
    <mergeCell ref="D24:G24"/>
    <mergeCell ref="D25:G25"/>
    <mergeCell ref="C47:C48"/>
    <mergeCell ref="C70:D70"/>
    <mergeCell ref="C74:C75"/>
    <mergeCell ref="D74:E74"/>
    <mergeCell ref="D80:E80"/>
    <mergeCell ref="C81:C82"/>
    <mergeCell ref="D27:G27"/>
    <mergeCell ref="C99:D99"/>
    <mergeCell ref="C103:E103"/>
    <mergeCell ref="C104:D104"/>
    <mergeCell ref="C87:C88"/>
    <mergeCell ref="D87:E87"/>
    <mergeCell ref="C93:C94"/>
    <mergeCell ref="D93:E93"/>
    <mergeCell ref="C97:E97"/>
    <mergeCell ref="C98:E98"/>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Simplificada</vt:lpstr>
      <vt:lpstr>Completa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2023-05-20T11:20:48Z</dcterms:modified>
</cp:coreProperties>
</file>