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66925"/>
  <mc:AlternateContent xmlns:mc="http://schemas.openxmlformats.org/markup-compatibility/2006">
    <mc:Choice Requires="x15">
      <x15ac:absPath xmlns:x15ac="http://schemas.microsoft.com/office/spreadsheetml/2010/11/ac" url="F:\Site (GoDaddy)\Gustavo Canedo\5- Publicados\4- Tensão em Circuitos Alimentadores\"/>
    </mc:Choice>
  </mc:AlternateContent>
  <xr:revisionPtr revIDLastSave="0" documentId="13_ncr:1_{97CF5E3A-7EAD-4740-B7EF-2FF966C10459}" xr6:coauthVersionLast="47" xr6:coauthVersionMax="47" xr10:uidLastSave="{00000000-0000-0000-0000-000000000000}"/>
  <bookViews>
    <workbookView xWindow="-120" yWindow="-120" windowWidth="29040" windowHeight="15720" xr2:uid="{AAE2F8FC-8935-49DC-8935-32237D450042}"/>
  </bookViews>
  <sheets>
    <sheet name="Simplified" sheetId="10" r:id="rId1"/>
    <sheet name="Complete" sheetId="6" r:id="rId2"/>
  </sheets>
  <definedNames>
    <definedName name="_Hlk516300768" localSheetId="1">Complete!#REF!</definedName>
    <definedName name="_Hlk516300768" localSheetId="0">Simplified!#REF!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93" i="10" l="1"/>
  <c r="D80" i="10"/>
  <c r="D81" i="10" s="1"/>
  <c r="D67" i="10"/>
  <c r="D83" i="10" s="1"/>
  <c r="E83" i="10" s="1"/>
  <c r="D63" i="10"/>
  <c r="D64" i="10" s="1"/>
  <c r="E95" i="10" s="1"/>
  <c r="D60" i="10"/>
  <c r="D55" i="10"/>
  <c r="D89" i="10" s="1"/>
  <c r="D52" i="10"/>
  <c r="D87" i="10" s="1"/>
  <c r="D47" i="10"/>
  <c r="D41" i="10"/>
  <c r="D39" i="10"/>
  <c r="D36" i="10"/>
  <c r="D41" i="6"/>
  <c r="D44" i="10" l="1"/>
  <c r="H27" i="10" s="1"/>
  <c r="D68" i="10"/>
  <c r="E88" i="10"/>
  <c r="D88" i="10"/>
  <c r="D82" i="10"/>
  <c r="E82" i="10"/>
  <c r="D56" i="10"/>
  <c r="E89" i="10" s="1"/>
  <c r="D48" i="10"/>
  <c r="D95" i="10"/>
  <c r="E94" i="10" s="1"/>
  <c r="D60" i="6"/>
  <c r="D52" i="6"/>
  <c r="D80" i="6"/>
  <c r="D67" i="6"/>
  <c r="D83" i="6" s="1"/>
  <c r="E83" i="6" s="1"/>
  <c r="D63" i="6"/>
  <c r="D95" i="6" s="1"/>
  <c r="D55" i="6"/>
  <c r="D89" i="6" s="1"/>
  <c r="D47" i="6"/>
  <c r="D48" i="6" s="1"/>
  <c r="D39" i="6"/>
  <c r="D36" i="6"/>
  <c r="D94" i="10" l="1"/>
  <c r="C99" i="10" s="1"/>
  <c r="E99" i="10"/>
  <c r="D44" i="6"/>
  <c r="D64" i="6"/>
  <c r="E95" i="6" s="1"/>
  <c r="D56" i="6"/>
  <c r="E89" i="6" s="1"/>
  <c r="D68" i="6"/>
  <c r="D100" i="10" l="1"/>
  <c r="D105" i="10" s="1"/>
  <c r="E105" i="10" s="1"/>
  <c r="C98" i="10"/>
  <c r="C103" i="10" s="1"/>
  <c r="H27" i="6"/>
  <c r="D87" i="6"/>
  <c r="E88" i="6" s="1"/>
  <c r="E100" i="10" l="1"/>
  <c r="E104" i="10"/>
  <c r="E75" i="10" s="1"/>
  <c r="C104" i="10"/>
  <c r="D75" i="10" s="1"/>
  <c r="D88" i="6"/>
  <c r="D93" i="6"/>
  <c r="D81" i="6"/>
  <c r="D74" i="10" l="1"/>
  <c r="D76" i="10"/>
  <c r="E76" i="10" s="1"/>
  <c r="E94" i="6"/>
  <c r="D94" i="6"/>
  <c r="E82" i="6"/>
  <c r="D82" i="6"/>
  <c r="C99" i="6" l="1"/>
  <c r="E99" i="6"/>
  <c r="D100" i="6" l="1"/>
  <c r="D105" i="6" s="1"/>
  <c r="E105" i="6" s="1"/>
  <c r="C98" i="6"/>
  <c r="C103" i="6" s="1"/>
  <c r="E100" i="6" l="1"/>
  <c r="C104" i="6"/>
  <c r="D75" i="6" s="1"/>
  <c r="E104" i="6"/>
  <c r="E75" i="6" s="1"/>
  <c r="D76" i="6" l="1"/>
  <c r="E76" i="6" s="1"/>
  <c r="D74" i="6"/>
</calcChain>
</file>

<file path=xl/sharedStrings.xml><?xml version="1.0" encoding="utf-8"?>
<sst xmlns="http://schemas.openxmlformats.org/spreadsheetml/2006/main" count="122" uniqueCount="77">
  <si>
    <t>Fator de Potência do(s) Motor(es) na Partida</t>
  </si>
  <si>
    <t>l</t>
  </si>
  <si>
    <t>n</t>
  </si>
  <si>
    <r>
      <t>R</t>
    </r>
    <r>
      <rPr>
        <b/>
        <i/>
        <sz val="12"/>
        <color theme="1"/>
        <rFont val="Cambria"/>
        <family val="1"/>
      </rPr>
      <t>a</t>
    </r>
  </si>
  <si>
    <r>
      <t>X</t>
    </r>
    <r>
      <rPr>
        <b/>
        <i/>
        <sz val="12"/>
        <color theme="1"/>
        <rFont val="Cambria"/>
        <family val="1"/>
      </rPr>
      <t>a</t>
    </r>
  </si>
  <si>
    <r>
      <t>V</t>
    </r>
    <r>
      <rPr>
        <b/>
        <i/>
        <sz val="8"/>
        <color theme="1"/>
        <rFont val="Cambria"/>
        <family val="1"/>
      </rPr>
      <t>C</t>
    </r>
    <r>
      <rPr>
        <b/>
        <i/>
        <vertAlign val="subscript"/>
        <sz val="10"/>
        <color theme="1"/>
        <rFont val="Cambria"/>
        <family val="1"/>
      </rPr>
      <t>T</t>
    </r>
  </si>
  <si>
    <r>
      <t>FP</t>
    </r>
    <r>
      <rPr>
        <b/>
        <i/>
        <sz val="10"/>
        <color theme="1"/>
        <rFont val="Cambria"/>
        <family val="1"/>
      </rPr>
      <t>C</t>
    </r>
    <r>
      <rPr>
        <b/>
        <i/>
        <vertAlign val="subscript"/>
        <sz val="10"/>
        <color theme="1"/>
        <rFont val="Cambria"/>
        <family val="1"/>
      </rPr>
      <t>K</t>
    </r>
  </si>
  <si>
    <r>
      <t>P</t>
    </r>
    <r>
      <rPr>
        <b/>
        <i/>
        <sz val="10"/>
        <color theme="1"/>
        <rFont val="Cambria"/>
        <family val="1"/>
      </rPr>
      <t>C</t>
    </r>
    <r>
      <rPr>
        <b/>
        <i/>
        <vertAlign val="subscript"/>
        <sz val="12"/>
        <color theme="1"/>
        <rFont val="Cambria"/>
        <family val="1"/>
      </rPr>
      <t>Kn</t>
    </r>
  </si>
  <si>
    <r>
      <t>V</t>
    </r>
    <r>
      <rPr>
        <b/>
        <i/>
        <sz val="10"/>
        <color theme="1"/>
        <rFont val="Cambria"/>
        <family val="1"/>
      </rPr>
      <t>C</t>
    </r>
    <r>
      <rPr>
        <b/>
        <i/>
        <vertAlign val="subscript"/>
        <sz val="12"/>
        <color theme="1"/>
        <rFont val="Cambria"/>
        <family val="1"/>
      </rPr>
      <t>Kn</t>
    </r>
  </si>
  <si>
    <r>
      <t>P</t>
    </r>
    <r>
      <rPr>
        <b/>
        <i/>
        <sz val="10"/>
        <color theme="1"/>
        <rFont val="Cambria"/>
        <family val="1"/>
      </rPr>
      <t>C</t>
    </r>
    <r>
      <rPr>
        <b/>
        <i/>
        <vertAlign val="subscript"/>
        <sz val="12"/>
        <color theme="1"/>
        <rFont val="Cambria"/>
        <family val="1"/>
      </rPr>
      <t>Vn</t>
    </r>
  </si>
  <si>
    <r>
      <t>V</t>
    </r>
    <r>
      <rPr>
        <b/>
        <i/>
        <sz val="10"/>
        <color theme="1"/>
        <rFont val="Cambria"/>
        <family val="1"/>
      </rPr>
      <t>C</t>
    </r>
    <r>
      <rPr>
        <b/>
        <i/>
        <vertAlign val="subscript"/>
        <sz val="12"/>
        <color theme="1"/>
        <rFont val="Cambria"/>
        <family val="1"/>
      </rPr>
      <t>Vn</t>
    </r>
  </si>
  <si>
    <r>
      <t>FP</t>
    </r>
    <r>
      <rPr>
        <b/>
        <i/>
        <sz val="10"/>
        <color theme="1"/>
        <rFont val="Cambria"/>
        <family val="1"/>
      </rPr>
      <t>C</t>
    </r>
    <r>
      <rPr>
        <b/>
        <i/>
        <vertAlign val="subscript"/>
        <sz val="10"/>
        <color theme="1"/>
        <rFont val="Cambria"/>
        <family val="1"/>
      </rPr>
      <t>V</t>
    </r>
  </si>
  <si>
    <r>
      <t>V</t>
    </r>
    <r>
      <rPr>
        <b/>
        <i/>
        <sz val="10"/>
        <color theme="1"/>
        <rFont val="Cambria"/>
        <family val="1"/>
      </rPr>
      <t>M</t>
    </r>
    <r>
      <rPr>
        <b/>
        <i/>
        <vertAlign val="subscript"/>
        <sz val="12"/>
        <color theme="1"/>
        <rFont val="Cambria"/>
        <family val="1"/>
      </rPr>
      <t>Pn</t>
    </r>
  </si>
  <si>
    <r>
      <t>I</t>
    </r>
    <r>
      <rPr>
        <b/>
        <i/>
        <sz val="10"/>
        <color theme="1"/>
        <rFont val="Cambria"/>
        <family val="1"/>
      </rPr>
      <t>M</t>
    </r>
    <r>
      <rPr>
        <b/>
        <i/>
        <vertAlign val="subscript"/>
        <sz val="12"/>
        <color theme="1"/>
        <rFont val="Cambria"/>
        <family val="1"/>
      </rPr>
      <t>Pn</t>
    </r>
  </si>
  <si>
    <r>
      <t>FP</t>
    </r>
    <r>
      <rPr>
        <b/>
        <i/>
        <sz val="10"/>
        <color theme="1"/>
        <rFont val="Cambria"/>
        <family val="1"/>
      </rPr>
      <t>M</t>
    </r>
    <r>
      <rPr>
        <b/>
        <i/>
        <vertAlign val="subscript"/>
        <sz val="10"/>
        <color theme="1"/>
        <rFont val="Cambria"/>
        <family val="1"/>
      </rPr>
      <t>P</t>
    </r>
  </si>
  <si>
    <r>
      <t>V</t>
    </r>
    <r>
      <rPr>
        <b/>
        <i/>
        <sz val="10"/>
        <color theme="1"/>
        <rFont val="Cambria"/>
        <family val="1"/>
      </rPr>
      <t>F</t>
    </r>
  </si>
  <si>
    <r>
      <t>R</t>
    </r>
    <r>
      <rPr>
        <b/>
        <i/>
        <sz val="10"/>
        <color theme="1"/>
        <rFont val="Cambria"/>
        <family val="1"/>
      </rPr>
      <t>A</t>
    </r>
  </si>
  <si>
    <r>
      <t>X</t>
    </r>
    <r>
      <rPr>
        <b/>
        <i/>
        <sz val="10"/>
        <color theme="1"/>
        <rFont val="Cambria"/>
        <family val="1"/>
      </rPr>
      <t>A</t>
    </r>
  </si>
  <si>
    <r>
      <t>Z</t>
    </r>
    <r>
      <rPr>
        <b/>
        <i/>
        <sz val="10"/>
        <color theme="1"/>
        <rFont val="Cambria"/>
        <family val="1"/>
      </rPr>
      <t>A</t>
    </r>
  </si>
  <si>
    <r>
      <rPr>
        <b/>
        <i/>
        <sz val="14"/>
        <color theme="1"/>
        <rFont val="Arial"/>
        <family val="2"/>
      </rPr>
      <t>θ</t>
    </r>
    <r>
      <rPr>
        <b/>
        <i/>
        <sz val="10"/>
        <color theme="1"/>
        <rFont val="Cambria"/>
        <family val="1"/>
      </rPr>
      <t>A</t>
    </r>
  </si>
  <si>
    <r>
      <t>Z</t>
    </r>
    <r>
      <rPr>
        <b/>
        <i/>
        <sz val="10"/>
        <color theme="1"/>
        <rFont val="Cambria"/>
        <family val="1"/>
      </rPr>
      <t>C</t>
    </r>
    <r>
      <rPr>
        <b/>
        <i/>
        <vertAlign val="subscript"/>
        <sz val="10"/>
        <color theme="1"/>
        <rFont val="Cambria"/>
        <family val="1"/>
      </rPr>
      <t>V</t>
    </r>
  </si>
  <si>
    <r>
      <rPr>
        <b/>
        <i/>
        <sz val="14"/>
        <color theme="1"/>
        <rFont val="Arial"/>
        <family val="2"/>
      </rPr>
      <t>θ</t>
    </r>
    <r>
      <rPr>
        <b/>
        <i/>
        <sz val="10"/>
        <color theme="1"/>
        <rFont val="Cambria"/>
        <family val="1"/>
      </rPr>
      <t>CV</t>
    </r>
  </si>
  <si>
    <r>
      <t>Z</t>
    </r>
    <r>
      <rPr>
        <b/>
        <i/>
        <sz val="10"/>
        <color theme="1"/>
        <rFont val="Cambria"/>
        <family val="1"/>
      </rPr>
      <t>M</t>
    </r>
    <r>
      <rPr>
        <b/>
        <i/>
        <vertAlign val="subscript"/>
        <sz val="10"/>
        <color theme="1"/>
        <rFont val="Cambria"/>
        <family val="1"/>
      </rPr>
      <t>P</t>
    </r>
  </si>
  <si>
    <r>
      <rPr>
        <b/>
        <i/>
        <sz val="14"/>
        <color theme="1"/>
        <rFont val="Arial"/>
        <family val="2"/>
      </rPr>
      <t>θ</t>
    </r>
    <r>
      <rPr>
        <b/>
        <i/>
        <sz val="10"/>
        <color theme="1"/>
        <rFont val="Cambria"/>
        <family val="1"/>
      </rPr>
      <t>M</t>
    </r>
    <r>
      <rPr>
        <b/>
        <i/>
        <vertAlign val="subscript"/>
        <sz val="10"/>
        <color theme="1"/>
        <rFont val="Cambria"/>
        <family val="1"/>
      </rPr>
      <t>P</t>
    </r>
  </si>
  <si>
    <r>
      <rPr>
        <b/>
        <i/>
        <sz val="14"/>
        <color theme="1"/>
        <rFont val="Arial"/>
        <family val="2"/>
      </rPr>
      <t>θ</t>
    </r>
    <r>
      <rPr>
        <b/>
        <i/>
        <sz val="10"/>
        <color theme="1"/>
        <rFont val="Cambria"/>
        <family val="1"/>
      </rPr>
      <t>C</t>
    </r>
    <r>
      <rPr>
        <b/>
        <i/>
        <vertAlign val="subscript"/>
        <sz val="10"/>
        <color theme="1"/>
        <rFont val="Cambria"/>
        <family val="1"/>
      </rPr>
      <t>K</t>
    </r>
  </si>
  <si>
    <r>
      <t>V</t>
    </r>
    <r>
      <rPr>
        <b/>
        <i/>
        <sz val="10"/>
        <rFont val="Cambria"/>
        <family val="1"/>
      </rPr>
      <t>F</t>
    </r>
  </si>
  <si>
    <r>
      <t>θ</t>
    </r>
    <r>
      <rPr>
        <b/>
        <i/>
        <sz val="10"/>
        <rFont val="Cambria"/>
        <family val="1"/>
      </rPr>
      <t>F</t>
    </r>
  </si>
  <si>
    <r>
      <rPr>
        <b/>
        <i/>
        <sz val="14"/>
        <color theme="1"/>
        <rFont val="Arial"/>
        <family val="2"/>
      </rPr>
      <t>P</t>
    </r>
    <r>
      <rPr>
        <b/>
        <i/>
        <sz val="10"/>
        <color theme="1"/>
        <rFont val="Cambria"/>
        <family val="1"/>
      </rPr>
      <t>C</t>
    </r>
    <r>
      <rPr>
        <b/>
        <i/>
        <vertAlign val="subscript"/>
        <sz val="10"/>
        <color theme="1"/>
        <rFont val="Cambria"/>
        <family val="1"/>
      </rPr>
      <t>Kn</t>
    </r>
  </si>
  <si>
    <r>
      <rPr>
        <b/>
        <i/>
        <sz val="14"/>
        <color theme="1"/>
        <rFont val="Arial"/>
        <family val="2"/>
      </rPr>
      <t>I</t>
    </r>
    <r>
      <rPr>
        <b/>
        <i/>
        <sz val="10"/>
        <color theme="1"/>
        <rFont val="Cambria"/>
        <family val="1"/>
      </rPr>
      <t>C</t>
    </r>
    <r>
      <rPr>
        <b/>
        <i/>
        <vertAlign val="subscript"/>
        <sz val="10"/>
        <color theme="1"/>
        <rFont val="Cambria"/>
        <family val="1"/>
      </rPr>
      <t>K</t>
    </r>
  </si>
  <si>
    <r>
      <t>I</t>
    </r>
    <r>
      <rPr>
        <b/>
        <i/>
        <sz val="10"/>
        <color theme="1"/>
        <rFont val="Cambria"/>
        <family val="1"/>
      </rPr>
      <t>C</t>
    </r>
    <r>
      <rPr>
        <b/>
        <i/>
        <vertAlign val="subscript"/>
        <sz val="10"/>
        <color theme="1"/>
        <rFont val="Cambria"/>
        <family val="1"/>
      </rPr>
      <t>V</t>
    </r>
  </si>
  <si>
    <r>
      <rPr>
        <b/>
        <i/>
        <sz val="14"/>
        <color theme="1"/>
        <rFont val="Arial"/>
        <family val="2"/>
      </rPr>
      <t>θ</t>
    </r>
    <r>
      <rPr>
        <b/>
        <i/>
        <sz val="10"/>
        <color theme="1"/>
        <rFont val="Cambria"/>
        <family val="1"/>
      </rPr>
      <t>C</t>
    </r>
    <r>
      <rPr>
        <b/>
        <i/>
        <vertAlign val="subscript"/>
        <sz val="10"/>
        <color theme="1"/>
        <rFont val="Cambria"/>
        <family val="1"/>
      </rPr>
      <t>V</t>
    </r>
  </si>
  <si>
    <r>
      <rPr>
        <b/>
        <i/>
        <sz val="14"/>
        <color theme="1"/>
        <rFont val="Arial"/>
        <family val="2"/>
      </rPr>
      <t>I</t>
    </r>
    <r>
      <rPr>
        <b/>
        <i/>
        <sz val="10"/>
        <color theme="1"/>
        <rFont val="Cambria"/>
        <family val="1"/>
      </rPr>
      <t>M</t>
    </r>
    <r>
      <rPr>
        <b/>
        <i/>
        <vertAlign val="subscript"/>
        <sz val="10"/>
        <color theme="1"/>
        <rFont val="Cambria"/>
        <family val="1"/>
      </rPr>
      <t>P</t>
    </r>
  </si>
  <si>
    <r>
      <t>I</t>
    </r>
    <r>
      <rPr>
        <b/>
        <i/>
        <sz val="10"/>
        <color theme="1"/>
        <rFont val="Cambria"/>
        <family val="1"/>
      </rPr>
      <t>T</t>
    </r>
    <r>
      <rPr>
        <b/>
        <i/>
        <sz val="14"/>
        <color theme="1"/>
        <rFont val="Cambria"/>
        <family val="1"/>
      </rPr>
      <t>=I</t>
    </r>
    <r>
      <rPr>
        <b/>
        <i/>
        <sz val="10"/>
        <color theme="1"/>
        <rFont val="Cambria"/>
        <family val="1"/>
      </rPr>
      <t>C</t>
    </r>
    <r>
      <rPr>
        <b/>
        <i/>
        <vertAlign val="subscript"/>
        <sz val="10"/>
        <color theme="1"/>
        <rFont val="Cambria"/>
        <family val="1"/>
      </rPr>
      <t>K</t>
    </r>
    <r>
      <rPr>
        <b/>
        <i/>
        <sz val="14"/>
        <color theme="1"/>
        <rFont val="Cambria"/>
        <family val="1"/>
      </rPr>
      <t>+I</t>
    </r>
    <r>
      <rPr>
        <b/>
        <i/>
        <sz val="10"/>
        <color theme="1"/>
        <rFont val="Cambria"/>
        <family val="1"/>
      </rPr>
      <t>C</t>
    </r>
    <r>
      <rPr>
        <b/>
        <i/>
        <vertAlign val="subscript"/>
        <sz val="10"/>
        <color theme="1"/>
        <rFont val="Cambria"/>
        <family val="1"/>
      </rPr>
      <t>V</t>
    </r>
    <r>
      <rPr>
        <b/>
        <i/>
        <sz val="14"/>
        <color theme="1"/>
        <rFont val="Cambria"/>
        <family val="1"/>
      </rPr>
      <t>+I</t>
    </r>
    <r>
      <rPr>
        <b/>
        <i/>
        <sz val="10"/>
        <color theme="1"/>
        <rFont val="Cambria"/>
        <family val="1"/>
      </rPr>
      <t>M</t>
    </r>
    <r>
      <rPr>
        <b/>
        <i/>
        <vertAlign val="subscript"/>
        <sz val="10"/>
        <color theme="1"/>
        <rFont val="Cambria"/>
        <family val="1"/>
      </rPr>
      <t>P</t>
    </r>
  </si>
  <si>
    <r>
      <t>θ</t>
    </r>
    <r>
      <rPr>
        <b/>
        <i/>
        <sz val="10"/>
        <rFont val="Cambria"/>
        <family val="1"/>
      </rPr>
      <t>T</t>
    </r>
  </si>
  <si>
    <r>
      <t>θ</t>
    </r>
    <r>
      <rPr>
        <b/>
        <vertAlign val="subscript"/>
        <sz val="14"/>
        <color theme="1"/>
        <rFont val="Calibri"/>
        <family val="2"/>
      </rPr>
      <t>Δ</t>
    </r>
    <r>
      <rPr>
        <b/>
        <i/>
        <vertAlign val="subscript"/>
        <sz val="14"/>
        <color theme="1"/>
        <rFont val="Cambria"/>
        <family val="1"/>
      </rPr>
      <t>V</t>
    </r>
  </si>
  <si>
    <t>VERIFICATION</t>
  </si>
  <si>
    <t>Referênce Documents</t>
  </si>
  <si>
    <t>TE.EL.SA.CA.04 Feeders - Voltage Calculation on the Load and Source</t>
  </si>
  <si>
    <t>PL.EL.SA.CA.04 Feeders - Load Voltage Calculation</t>
  </si>
  <si>
    <t>Informations</t>
  </si>
  <si>
    <r>
      <rPr>
        <b/>
        <i/>
        <sz val="11"/>
        <color theme="1"/>
        <rFont val="Calibri"/>
        <family val="2"/>
        <scheme val="minor"/>
      </rPr>
      <t xml:space="preserve">These informations are necessary, mainly, for users who want to use the spreadsheet without having read the technical information on the theory.
</t>
    </r>
    <r>
      <rPr>
        <i/>
        <sz val="11"/>
        <color theme="1"/>
        <rFont val="Calibri"/>
        <family val="2"/>
        <scheme val="minor"/>
      </rPr>
      <t xml:space="preserve">-Filling in all Source Data is mandatory;
-It is only necessary to fill in the Cargo Data that exist. Data for other loads can be left blank. Of course, if the Load Data fields are empty, the load voltage will be equal to the source voltage;
- Only Source Data and Load Data must be completed;
- The correctness of the result depends on the correctness of the input data;
- Constant loads are composed of induction motors, battery chargers, communication systems, etc.
</t>
    </r>
    <r>
      <rPr>
        <b/>
        <i/>
        <sz val="11"/>
        <color rgb="FFFF0000"/>
        <rFont val="Calibri"/>
        <family val="2"/>
        <scheme val="minor"/>
      </rPr>
      <t xml:space="preserve">Important: All fields in this Simplified spreadsheet are identical to the fields in the Complete spreadsheet, just not all are visible. Therefore, only the fields in green must be completed.Important: All fields in this Simplified spreadsheet are identical to the fields in the Complete spreadsheet, just not all are visible. Therefore, only the fields in green must be completed.  </t>
    </r>
  </si>
  <si>
    <t>Circuit Length (km)</t>
  </si>
  <si>
    <r>
      <t>Cable Resistance (</t>
    </r>
    <r>
      <rPr>
        <sz val="11"/>
        <color theme="1"/>
        <rFont val="Calibri"/>
        <family val="2"/>
      </rPr>
      <t>Ω/km</t>
    </r>
    <r>
      <rPr>
        <sz val="11"/>
        <color theme="1"/>
        <rFont val="Calibri"/>
        <family val="2"/>
        <scheme val="minor"/>
      </rPr>
      <t>)</t>
    </r>
  </si>
  <si>
    <r>
      <t>Cable Reactance (</t>
    </r>
    <r>
      <rPr>
        <sz val="11"/>
        <color theme="1"/>
        <rFont val="Calibri"/>
        <family val="2"/>
      </rPr>
      <t>Ω/km</t>
    </r>
    <r>
      <rPr>
        <sz val="11"/>
        <color theme="1"/>
        <rFont val="Calibri"/>
        <family val="2"/>
        <scheme val="minor"/>
      </rPr>
      <t>)</t>
    </r>
  </si>
  <si>
    <t>Number of Cables per Phase</t>
  </si>
  <si>
    <t>Voltage on the Load (V)</t>
  </si>
  <si>
    <t>Rated Power of the Constant Load (kVA)</t>
  </si>
  <si>
    <t>Rated Power of the Variable Load (kVA)</t>
  </si>
  <si>
    <t>Rated Voltage of the Constant Load (V)</t>
  </si>
  <si>
    <t>Rated Voltage of the Variable Load (V)</t>
  </si>
  <si>
    <t>Power Factor of the Variable Load</t>
  </si>
  <si>
    <t>Power Factor of the Constant Load</t>
  </si>
  <si>
    <t>Rated Voltage of the Motor(s) (V)</t>
  </si>
  <si>
    <t>Starting Current of the Motor(s) at Rated Voltage (A)</t>
  </si>
  <si>
    <t>Cargo Data</t>
  </si>
  <si>
    <t>Source Data</t>
  </si>
  <si>
    <t>SYSTEM DATA</t>
  </si>
  <si>
    <t>Source voltage considering the defined load voltage</t>
  </si>
  <si>
    <r>
      <t>R</t>
    </r>
    <r>
      <rPr>
        <b/>
        <i/>
        <sz val="10"/>
        <color theme="0"/>
        <rFont val="Cambria"/>
        <family val="1"/>
      </rPr>
      <t>A</t>
    </r>
  </si>
  <si>
    <r>
      <t>X</t>
    </r>
    <r>
      <rPr>
        <b/>
        <i/>
        <sz val="10"/>
        <color theme="0"/>
        <rFont val="Cambria"/>
        <family val="1"/>
      </rPr>
      <t>A</t>
    </r>
  </si>
  <si>
    <r>
      <t>V</t>
    </r>
    <r>
      <rPr>
        <b/>
        <i/>
        <sz val="10"/>
        <color theme="0"/>
        <rFont val="Cambria"/>
        <family val="1"/>
      </rPr>
      <t>F</t>
    </r>
  </si>
  <si>
    <r>
      <t>Z</t>
    </r>
    <r>
      <rPr>
        <b/>
        <i/>
        <sz val="10"/>
        <color theme="0"/>
        <rFont val="Cambria"/>
        <family val="1"/>
      </rPr>
      <t>A</t>
    </r>
  </si>
  <si>
    <r>
      <rPr>
        <b/>
        <i/>
        <sz val="14"/>
        <color theme="0"/>
        <rFont val="Arial"/>
        <family val="2"/>
      </rPr>
      <t>θ</t>
    </r>
    <r>
      <rPr>
        <b/>
        <i/>
        <sz val="10"/>
        <color theme="0"/>
        <rFont val="Cambria"/>
        <family val="1"/>
      </rPr>
      <t>A</t>
    </r>
  </si>
  <si>
    <r>
      <t>Z</t>
    </r>
    <r>
      <rPr>
        <b/>
        <i/>
        <sz val="10"/>
        <color theme="0"/>
        <rFont val="Cambria"/>
        <family val="1"/>
      </rPr>
      <t>C</t>
    </r>
    <r>
      <rPr>
        <b/>
        <i/>
        <vertAlign val="subscript"/>
        <sz val="10"/>
        <color theme="0"/>
        <rFont val="Cambria"/>
        <family val="1"/>
      </rPr>
      <t>V</t>
    </r>
  </si>
  <si>
    <r>
      <rPr>
        <b/>
        <i/>
        <sz val="14"/>
        <color theme="0"/>
        <rFont val="Arial"/>
        <family val="2"/>
      </rPr>
      <t>θ</t>
    </r>
    <r>
      <rPr>
        <b/>
        <i/>
        <sz val="10"/>
        <color theme="0"/>
        <rFont val="Cambria"/>
        <family val="1"/>
      </rPr>
      <t>CV</t>
    </r>
  </si>
  <si>
    <r>
      <t>Z</t>
    </r>
    <r>
      <rPr>
        <b/>
        <i/>
        <sz val="10"/>
        <color theme="0"/>
        <rFont val="Cambria"/>
        <family val="1"/>
      </rPr>
      <t>M</t>
    </r>
    <r>
      <rPr>
        <b/>
        <i/>
        <vertAlign val="subscript"/>
        <sz val="10"/>
        <color theme="0"/>
        <rFont val="Cambria"/>
        <family val="1"/>
      </rPr>
      <t>P</t>
    </r>
  </si>
  <si>
    <r>
      <rPr>
        <b/>
        <i/>
        <sz val="14"/>
        <color theme="0"/>
        <rFont val="Arial"/>
        <family val="2"/>
      </rPr>
      <t>θ</t>
    </r>
    <r>
      <rPr>
        <b/>
        <i/>
        <sz val="10"/>
        <color theme="0"/>
        <rFont val="Cambria"/>
        <family val="1"/>
      </rPr>
      <t>M</t>
    </r>
    <r>
      <rPr>
        <b/>
        <i/>
        <vertAlign val="subscript"/>
        <sz val="10"/>
        <color theme="0"/>
        <rFont val="Cambria"/>
        <family val="1"/>
      </rPr>
      <t>P</t>
    </r>
  </si>
  <si>
    <r>
      <rPr>
        <b/>
        <i/>
        <sz val="14"/>
        <color theme="0"/>
        <rFont val="Arial"/>
        <family val="2"/>
      </rPr>
      <t>θ</t>
    </r>
    <r>
      <rPr>
        <b/>
        <i/>
        <sz val="10"/>
        <color theme="0"/>
        <rFont val="Cambria"/>
        <family val="1"/>
      </rPr>
      <t>C</t>
    </r>
    <r>
      <rPr>
        <b/>
        <i/>
        <vertAlign val="subscript"/>
        <sz val="10"/>
        <color theme="0"/>
        <rFont val="Cambria"/>
        <family val="1"/>
      </rPr>
      <t>K</t>
    </r>
  </si>
  <si>
    <r>
      <t>θ</t>
    </r>
    <r>
      <rPr>
        <b/>
        <i/>
        <sz val="10"/>
        <color theme="0"/>
        <rFont val="Cambria"/>
        <family val="1"/>
      </rPr>
      <t>F</t>
    </r>
  </si>
  <si>
    <r>
      <rPr>
        <b/>
        <i/>
        <sz val="14"/>
        <color theme="0"/>
        <rFont val="Arial"/>
        <family val="2"/>
      </rPr>
      <t>P</t>
    </r>
    <r>
      <rPr>
        <b/>
        <i/>
        <sz val="10"/>
        <color theme="0"/>
        <rFont val="Cambria"/>
        <family val="1"/>
      </rPr>
      <t>C</t>
    </r>
    <r>
      <rPr>
        <b/>
        <i/>
        <vertAlign val="subscript"/>
        <sz val="10"/>
        <color theme="0"/>
        <rFont val="Cambria"/>
        <family val="1"/>
      </rPr>
      <t>Kn</t>
    </r>
  </si>
  <si>
    <r>
      <rPr>
        <b/>
        <i/>
        <sz val="14"/>
        <color theme="0"/>
        <rFont val="Arial"/>
        <family val="2"/>
      </rPr>
      <t>I</t>
    </r>
    <r>
      <rPr>
        <b/>
        <i/>
        <sz val="10"/>
        <color theme="0"/>
        <rFont val="Cambria"/>
        <family val="1"/>
      </rPr>
      <t>C</t>
    </r>
    <r>
      <rPr>
        <b/>
        <i/>
        <vertAlign val="subscript"/>
        <sz val="10"/>
        <color theme="0"/>
        <rFont val="Cambria"/>
        <family val="1"/>
      </rPr>
      <t>K</t>
    </r>
  </si>
  <si>
    <r>
      <t>I</t>
    </r>
    <r>
      <rPr>
        <b/>
        <i/>
        <sz val="10"/>
        <color theme="0"/>
        <rFont val="Cambria"/>
        <family val="1"/>
      </rPr>
      <t>C</t>
    </r>
    <r>
      <rPr>
        <b/>
        <i/>
        <vertAlign val="subscript"/>
        <sz val="10"/>
        <color theme="0"/>
        <rFont val="Cambria"/>
        <family val="1"/>
      </rPr>
      <t>V</t>
    </r>
  </si>
  <si>
    <r>
      <rPr>
        <b/>
        <i/>
        <sz val="14"/>
        <color theme="0"/>
        <rFont val="Arial"/>
        <family val="2"/>
      </rPr>
      <t>θ</t>
    </r>
    <r>
      <rPr>
        <b/>
        <i/>
        <sz val="10"/>
        <color theme="0"/>
        <rFont val="Cambria"/>
        <family val="1"/>
      </rPr>
      <t>C</t>
    </r>
    <r>
      <rPr>
        <b/>
        <i/>
        <vertAlign val="subscript"/>
        <sz val="10"/>
        <color theme="0"/>
        <rFont val="Cambria"/>
        <family val="1"/>
      </rPr>
      <t>V</t>
    </r>
  </si>
  <si>
    <r>
      <rPr>
        <b/>
        <i/>
        <sz val="14"/>
        <color theme="0"/>
        <rFont val="Arial"/>
        <family val="2"/>
      </rPr>
      <t>I</t>
    </r>
    <r>
      <rPr>
        <b/>
        <i/>
        <sz val="10"/>
        <color theme="0"/>
        <rFont val="Cambria"/>
        <family val="1"/>
      </rPr>
      <t>M</t>
    </r>
    <r>
      <rPr>
        <b/>
        <i/>
        <vertAlign val="subscript"/>
        <sz val="10"/>
        <color theme="0"/>
        <rFont val="Cambria"/>
        <family val="1"/>
      </rPr>
      <t>P</t>
    </r>
  </si>
  <si>
    <r>
      <t>I</t>
    </r>
    <r>
      <rPr>
        <b/>
        <i/>
        <sz val="10"/>
        <color theme="0"/>
        <rFont val="Cambria"/>
        <family val="1"/>
      </rPr>
      <t>T</t>
    </r>
    <r>
      <rPr>
        <b/>
        <i/>
        <sz val="14"/>
        <color theme="0"/>
        <rFont val="Cambria"/>
        <family val="1"/>
      </rPr>
      <t>=I</t>
    </r>
    <r>
      <rPr>
        <b/>
        <i/>
        <sz val="10"/>
        <color theme="0"/>
        <rFont val="Cambria"/>
        <family val="1"/>
      </rPr>
      <t>C</t>
    </r>
    <r>
      <rPr>
        <b/>
        <i/>
        <vertAlign val="subscript"/>
        <sz val="10"/>
        <color theme="0"/>
        <rFont val="Cambria"/>
        <family val="1"/>
      </rPr>
      <t>K</t>
    </r>
    <r>
      <rPr>
        <b/>
        <i/>
        <sz val="14"/>
        <color theme="0"/>
        <rFont val="Cambria"/>
        <family val="1"/>
      </rPr>
      <t>+I</t>
    </r>
    <r>
      <rPr>
        <b/>
        <i/>
        <sz val="10"/>
        <color theme="0"/>
        <rFont val="Cambria"/>
        <family val="1"/>
      </rPr>
      <t>C</t>
    </r>
    <r>
      <rPr>
        <b/>
        <i/>
        <vertAlign val="subscript"/>
        <sz val="10"/>
        <color theme="0"/>
        <rFont val="Cambria"/>
        <family val="1"/>
      </rPr>
      <t>V</t>
    </r>
    <r>
      <rPr>
        <b/>
        <i/>
        <sz val="14"/>
        <color theme="0"/>
        <rFont val="Cambria"/>
        <family val="1"/>
      </rPr>
      <t>+I</t>
    </r>
    <r>
      <rPr>
        <b/>
        <i/>
        <sz val="10"/>
        <color theme="0"/>
        <rFont val="Cambria"/>
        <family val="1"/>
      </rPr>
      <t>M</t>
    </r>
    <r>
      <rPr>
        <b/>
        <i/>
        <vertAlign val="subscript"/>
        <sz val="10"/>
        <color theme="0"/>
        <rFont val="Cambria"/>
        <family val="1"/>
      </rPr>
      <t>P</t>
    </r>
  </si>
  <si>
    <r>
      <t>θ</t>
    </r>
    <r>
      <rPr>
        <b/>
        <i/>
        <sz val="10"/>
        <color theme="0"/>
        <rFont val="Cambria"/>
        <family val="1"/>
      </rPr>
      <t>T</t>
    </r>
  </si>
  <si>
    <r>
      <t>θ</t>
    </r>
    <r>
      <rPr>
        <b/>
        <vertAlign val="subscript"/>
        <sz val="14"/>
        <color theme="0"/>
        <rFont val="Calibri"/>
        <family val="2"/>
      </rPr>
      <t>Δ</t>
    </r>
    <r>
      <rPr>
        <b/>
        <i/>
        <vertAlign val="subscript"/>
        <sz val="14"/>
        <color theme="0"/>
        <rFont val="Cambria"/>
        <family val="1"/>
      </rPr>
      <t>V</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</si>
</sst>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0"/>
    <numFmt numFmtId="165" formatCode="0.0000000"/>
    <numFmt numFmtId="166" formatCode="0.00000"/>
  </numFmts>
  <fonts count="45" x14ac:knownFonts="1">
    <font>
      <sz val="11"/>
      <color theme="1"/>
      <name val="Calibri"/>
      <family val="2"/>
      <scheme val="minor"/>
    </font>
    <font>
      <b/>
      <sz val="11"/>
      <color theme="1"/>
      <name val="Calibri"/>
      <family val="2"/>
      <scheme val="minor"/>
    </font>
    <font>
      <b/>
      <sz val="11"/>
      <name val="Calibri"/>
      <family val="2"/>
      <scheme val="minor"/>
    </font>
    <font>
      <b/>
      <u/>
      <sz val="11"/>
      <color theme="1"/>
      <name val="Calibri"/>
      <family val="2"/>
      <scheme val="minor"/>
    </font>
    <font>
      <u/>
      <sz val="11"/>
      <color theme="1"/>
      <name val="Calibri"/>
      <family val="2"/>
      <scheme val="minor"/>
    </font>
    <font>
      <sz val="14"/>
      <color theme="1"/>
      <name val="Calibri"/>
      <family val="2"/>
      <scheme val="minor"/>
    </font>
    <font>
      <b/>
      <sz val="12"/>
      <color theme="1"/>
      <name val="Calibri"/>
      <family val="2"/>
      <scheme val="minor"/>
    </font>
    <font>
      <sz val="11"/>
      <color theme="1"/>
      <name val="Calibri"/>
      <family val="2"/>
    </font>
    <font>
      <i/>
      <sz val="11"/>
      <color theme="1"/>
      <name val="Calibri"/>
      <family val="2"/>
      <scheme val="minor"/>
    </font>
    <font>
      <i/>
      <sz val="11"/>
      <color theme="1"/>
      <name val="Arial"/>
      <family val="2"/>
    </font>
    <font>
      <b/>
      <i/>
      <sz val="12"/>
      <color theme="1"/>
      <name val="Cambria"/>
      <family val="1"/>
    </font>
    <font>
      <b/>
      <i/>
      <sz val="8"/>
      <color theme="1"/>
      <name val="Cambria"/>
      <family val="1"/>
    </font>
    <font>
      <b/>
      <i/>
      <sz val="10"/>
      <color theme="1"/>
      <name val="Cambria"/>
      <family val="1"/>
    </font>
    <font>
      <b/>
      <i/>
      <sz val="14"/>
      <color theme="1"/>
      <name val="Cambria"/>
      <family val="1"/>
    </font>
    <font>
      <b/>
      <i/>
      <vertAlign val="subscript"/>
      <sz val="10"/>
      <color theme="1"/>
      <name val="Cambria"/>
      <family val="1"/>
    </font>
    <font>
      <b/>
      <i/>
      <vertAlign val="subscript"/>
      <sz val="12"/>
      <color theme="1"/>
      <name val="Cambria"/>
      <family val="1"/>
    </font>
    <font>
      <b/>
      <i/>
      <sz val="14"/>
      <color theme="1"/>
      <name val="Cambria"/>
      <family val="2"/>
    </font>
    <font>
      <b/>
      <i/>
      <sz val="14"/>
      <color theme="1"/>
      <name val="Arial"/>
      <family val="2"/>
    </font>
    <font>
      <b/>
      <i/>
      <sz val="10"/>
      <color theme="1"/>
      <name val="Cambria"/>
      <family val="2"/>
    </font>
    <font>
      <b/>
      <i/>
      <sz val="14"/>
      <name val="Cambria"/>
      <family val="1"/>
    </font>
    <font>
      <b/>
      <i/>
      <sz val="10"/>
      <name val="Cambria"/>
      <family val="1"/>
    </font>
    <font>
      <b/>
      <vertAlign val="subscript"/>
      <sz val="14"/>
      <color theme="1"/>
      <name val="Calibri"/>
      <family val="2"/>
    </font>
    <font>
      <b/>
      <i/>
      <vertAlign val="subscript"/>
      <sz val="14"/>
      <color theme="1"/>
      <name val="Cambria"/>
      <family val="1"/>
    </font>
    <font>
      <sz val="11"/>
      <color theme="1"/>
      <name val="Arial"/>
      <family val="2"/>
    </font>
    <font>
      <b/>
      <sz val="11"/>
      <color rgb="FF000000"/>
      <name val="Cambria Math"/>
      <family val="1"/>
    </font>
    <font>
      <b/>
      <u/>
      <sz val="14"/>
      <color theme="1"/>
      <name val="Calibri"/>
      <family val="2"/>
      <scheme val="minor"/>
    </font>
    <font>
      <b/>
      <i/>
      <sz val="11"/>
      <color theme="1"/>
      <name val="Calibri"/>
      <family val="2"/>
      <scheme val="minor"/>
    </font>
    <font>
      <b/>
      <i/>
      <sz val="11"/>
      <color rgb="FFFF0000"/>
      <name val="Calibri"/>
      <family val="2"/>
      <scheme val="minor"/>
    </font>
    <font>
      <b/>
      <sz val="12"/>
      <color theme="1"/>
      <name val="Arial"/>
      <family val="2"/>
    </font>
    <font>
      <sz val="12"/>
      <color theme="1"/>
      <name val="Arial"/>
      <family val="2"/>
    </font>
    <font>
      <b/>
      <sz val="11"/>
      <color theme="0"/>
      <name val="Calibri"/>
      <family val="2"/>
      <scheme val="minor"/>
    </font>
    <font>
      <sz val="11"/>
      <color theme="0"/>
      <name val="Calibri"/>
      <family val="2"/>
      <scheme val="minor"/>
    </font>
    <font>
      <i/>
      <sz val="11"/>
      <color theme="0"/>
      <name val="Calibri"/>
      <family val="2"/>
      <scheme val="minor"/>
    </font>
    <font>
      <sz val="11"/>
      <color theme="0"/>
      <name val="Arial"/>
      <family val="2"/>
    </font>
    <font>
      <b/>
      <i/>
      <sz val="14"/>
      <color theme="0"/>
      <name val="Cambria"/>
      <family val="1"/>
    </font>
    <font>
      <b/>
      <i/>
      <sz val="10"/>
      <color theme="0"/>
      <name val="Cambria"/>
      <family val="1"/>
    </font>
    <font>
      <b/>
      <sz val="11"/>
      <color theme="0"/>
      <name val="Cambria Math"/>
      <family val="1"/>
    </font>
    <font>
      <b/>
      <i/>
      <sz val="14"/>
      <color theme="0"/>
      <name val="Cambria"/>
      <family val="2"/>
    </font>
    <font>
      <b/>
      <i/>
      <sz val="14"/>
      <color theme="0"/>
      <name val="Arial"/>
      <family val="2"/>
    </font>
    <font>
      <b/>
      <i/>
      <vertAlign val="subscript"/>
      <sz val="10"/>
      <color theme="0"/>
      <name val="Cambria"/>
      <family val="1"/>
    </font>
    <font>
      <b/>
      <i/>
      <sz val="10"/>
      <color theme="0"/>
      <name val="Cambria"/>
      <family val="2"/>
    </font>
    <font>
      <b/>
      <sz val="12"/>
      <color theme="0"/>
      <name val="Calibri"/>
      <family val="2"/>
      <scheme val="minor"/>
    </font>
    <font>
      <sz val="14"/>
      <color theme="0"/>
      <name val="Calibri"/>
      <family val="2"/>
      <scheme val="minor"/>
    </font>
    <font>
      <b/>
      <vertAlign val="subscript"/>
      <sz val="14"/>
      <color theme="0"/>
      <name val="Calibri"/>
      <family val="2"/>
    </font>
    <font>
      <b/>
      <i/>
      <vertAlign val="subscript"/>
      <sz val="14"/>
      <color theme="0"/>
      <name val="Cambria"/>
      <family val="1"/>
    </font>
  </fonts>
  <fills count="14">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theme="7" tint="0.79998168889431442"/>
        <bgColor indexed="64"/>
      </patternFill>
    </fill>
    <fill>
      <patternFill patternType="solid">
        <fgColor theme="0" tint="-0.14999847407452621"/>
        <bgColor indexed="64"/>
      </patternFill>
    </fill>
    <fill>
      <patternFill patternType="solid">
        <fgColor theme="5" tint="0.79998168889431442"/>
        <bgColor indexed="64"/>
      </patternFill>
    </fill>
    <fill>
      <patternFill patternType="solid">
        <fgColor theme="0" tint="-4.9989318521683403E-2"/>
        <bgColor indexed="64"/>
      </patternFill>
    </fill>
    <fill>
      <patternFill patternType="solid">
        <fgColor rgb="FFFCFDDB"/>
        <bgColor indexed="64"/>
      </patternFill>
    </fill>
    <fill>
      <patternFill patternType="solid">
        <fgColor rgb="FFEDE2F6"/>
        <bgColor indexed="64"/>
      </patternFill>
    </fill>
    <fill>
      <patternFill patternType="solid">
        <fgColor rgb="FFD5F4FF"/>
        <bgColor indexed="64"/>
      </patternFill>
    </fill>
    <fill>
      <patternFill patternType="solid">
        <fgColor rgb="FFD5FFE8"/>
        <bgColor indexed="64"/>
      </patternFill>
    </fill>
    <fill>
      <patternFill patternType="solid">
        <fgColor rgb="FFFFFF99"/>
        <bgColor indexed="64"/>
      </patternFill>
    </fill>
  </fills>
  <borders count="55">
    <border>
      <left/>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s>
  <cellStyleXfs count="1">
    <xf numFmtId="0" fontId="0" fillId="0" borderId="0"/>
  </cellStyleXfs>
  <cellXfs count="211">
    <xf numFmtId="0" fontId="0" fillId="0" borderId="0" xfId="0"/>
    <xf numFmtId="0" fontId="0" fillId="4" borderId="36" xfId="0" applyFill="1" applyBorder="1" applyAlignment="1" applyProtection="1">
      <alignment horizontal="right" vertical="center"/>
      <protection locked="0"/>
    </xf>
    <xf numFmtId="0" fontId="0" fillId="4" borderId="2" xfId="0" applyFill="1" applyBorder="1" applyAlignment="1" applyProtection="1">
      <alignment horizontal="right" vertical="center"/>
      <protection locked="0"/>
    </xf>
    <xf numFmtId="0" fontId="0" fillId="4" borderId="4" xfId="0" applyFill="1" applyBorder="1" applyAlignment="1" applyProtection="1">
      <alignment horizontal="right" vertical="center"/>
      <protection locked="0"/>
    </xf>
    <xf numFmtId="0" fontId="0" fillId="4" borderId="51" xfId="0" applyFill="1" applyBorder="1" applyAlignment="1" applyProtection="1">
      <alignment horizontal="right" vertical="center"/>
      <protection locked="0"/>
    </xf>
    <xf numFmtId="0" fontId="0" fillId="4" borderId="54" xfId="0" applyFill="1" applyBorder="1" applyAlignment="1" applyProtection="1">
      <alignment horizontal="right" vertical="center"/>
      <protection locked="0"/>
    </xf>
    <xf numFmtId="0" fontId="0" fillId="2" borderId="12" xfId="0" applyFill="1" applyBorder="1"/>
    <xf numFmtId="0" fontId="0" fillId="2" borderId="0" xfId="0" applyFill="1"/>
    <xf numFmtId="0" fontId="28" fillId="2" borderId="0" xfId="0" applyFont="1" applyFill="1" applyAlignment="1">
      <alignment wrapText="1"/>
    </xf>
    <xf numFmtId="0" fontId="29" fillId="2" borderId="0" xfId="0" applyFont="1" applyFill="1" applyAlignment="1">
      <alignment wrapText="1"/>
    </xf>
    <xf numFmtId="0" fontId="8" fillId="12" borderId="12" xfId="0" applyFont="1" applyFill="1" applyBorder="1" applyAlignment="1">
      <alignment vertical="top" wrapText="1"/>
    </xf>
    <xf numFmtId="0" fontId="0" fillId="12" borderId="0" xfId="0" applyFill="1" applyAlignment="1">
      <alignment vertical="top"/>
    </xf>
    <xf numFmtId="0" fontId="0" fillId="12" borderId="0" xfId="0" applyFill="1"/>
    <xf numFmtId="0" fontId="29" fillId="2" borderId="0" xfId="0" applyFont="1" applyFill="1" applyAlignment="1">
      <alignment vertical="center" wrapText="1"/>
    </xf>
    <xf numFmtId="0" fontId="0" fillId="12" borderId="12" xfId="0" applyFill="1" applyBorder="1" applyAlignment="1">
      <alignment vertical="top"/>
    </xf>
    <xf numFmtId="0" fontId="1" fillId="2" borderId="12" xfId="0" applyFont="1" applyFill="1" applyBorder="1"/>
    <xf numFmtId="0" fontId="3" fillId="2" borderId="0" xfId="0" applyFont="1" applyFill="1"/>
    <xf numFmtId="0" fontId="4" fillId="2" borderId="0" xfId="0" applyFont="1" applyFill="1"/>
    <xf numFmtId="0" fontId="0" fillId="12" borderId="12" xfId="0" applyFill="1" applyBorder="1"/>
    <xf numFmtId="0" fontId="0" fillId="2" borderId="32" xfId="0" applyFill="1" applyBorder="1"/>
    <xf numFmtId="0" fontId="13" fillId="7" borderId="1" xfId="0" applyFont="1" applyFill="1" applyBorder="1" applyAlignment="1">
      <alignment horizontal="center" vertical="center" shrinkToFit="1"/>
    </xf>
    <xf numFmtId="0" fontId="8" fillId="2" borderId="0" xfId="0" applyFont="1" applyFill="1"/>
    <xf numFmtId="0" fontId="13" fillId="7" borderId="35" xfId="0" applyFont="1" applyFill="1" applyBorder="1" applyAlignment="1">
      <alignment horizontal="center" vertical="center"/>
    </xf>
    <xf numFmtId="0" fontId="0" fillId="2" borderId="0" xfId="0" applyFill="1" applyAlignment="1">
      <alignment horizontal="right" vertical="center"/>
    </xf>
    <xf numFmtId="0" fontId="13" fillId="7" borderId="47" xfId="0" applyFont="1" applyFill="1" applyBorder="1" applyAlignment="1">
      <alignment horizontal="center" vertical="center"/>
    </xf>
    <xf numFmtId="0" fontId="9" fillId="2" borderId="0" xfId="0" applyFont="1" applyFill="1"/>
    <xf numFmtId="0" fontId="13" fillId="9" borderId="1" xfId="0" applyFont="1" applyFill="1" applyBorder="1" applyAlignment="1">
      <alignment horizontal="center" vertical="center"/>
    </xf>
    <xf numFmtId="0" fontId="8" fillId="2" borderId="45" xfId="0" applyFont="1" applyFill="1" applyBorder="1" applyAlignment="1">
      <alignment vertical="top" wrapText="1"/>
    </xf>
    <xf numFmtId="0" fontId="13" fillId="9" borderId="35" xfId="0" applyFont="1" applyFill="1" applyBorder="1" applyAlignment="1">
      <alignment horizontal="center" vertical="center"/>
    </xf>
    <xf numFmtId="0" fontId="8" fillId="2" borderId="0" xfId="0" applyFont="1" applyFill="1" applyAlignment="1">
      <alignment vertical="top" wrapText="1"/>
    </xf>
    <xf numFmtId="0" fontId="13" fillId="9" borderId="3" xfId="0" applyFont="1" applyFill="1" applyBorder="1" applyAlignment="1">
      <alignment horizontal="center" vertical="center"/>
    </xf>
    <xf numFmtId="0" fontId="1" fillId="2" borderId="0" xfId="0" applyFont="1" applyFill="1" applyAlignment="1">
      <alignment horizontal="right"/>
    </xf>
    <xf numFmtId="0" fontId="13" fillId="10" borderId="52" xfId="0" applyFont="1" applyFill="1" applyBorder="1" applyAlignment="1">
      <alignment horizontal="center" vertical="center"/>
    </xf>
    <xf numFmtId="0" fontId="13" fillId="10" borderId="35" xfId="0" applyFont="1" applyFill="1" applyBorder="1" applyAlignment="1">
      <alignment horizontal="center" vertical="center"/>
    </xf>
    <xf numFmtId="0" fontId="13" fillId="10" borderId="47" xfId="0" applyFont="1" applyFill="1" applyBorder="1" applyAlignment="1">
      <alignment horizontal="center" vertical="center"/>
    </xf>
    <xf numFmtId="0" fontId="13" fillId="11" borderId="1" xfId="0" applyFont="1" applyFill="1" applyBorder="1" applyAlignment="1">
      <alignment horizontal="center" vertical="center"/>
    </xf>
    <xf numFmtId="0" fontId="13" fillId="11" borderId="35" xfId="0" applyFont="1" applyFill="1" applyBorder="1" applyAlignment="1">
      <alignment horizontal="center" vertical="center"/>
    </xf>
    <xf numFmtId="0" fontId="13" fillId="11" borderId="3" xfId="0" applyFont="1" applyFill="1" applyBorder="1" applyAlignment="1">
      <alignment horizontal="center" vertical="center"/>
    </xf>
    <xf numFmtId="0" fontId="13" fillId="2" borderId="0" xfId="0" applyFont="1" applyFill="1" applyAlignment="1">
      <alignment horizontal="center" vertical="center"/>
    </xf>
    <xf numFmtId="0" fontId="13" fillId="2" borderId="32" xfId="0" applyFont="1" applyFill="1" applyBorder="1" applyAlignment="1">
      <alignment horizontal="center" vertical="center"/>
    </xf>
    <xf numFmtId="2" fontId="0" fillId="3" borderId="10" xfId="0" applyNumberFormat="1" applyFill="1" applyBorder="1" applyAlignment="1">
      <alignment vertical="center"/>
    </xf>
    <xf numFmtId="0" fontId="8" fillId="2" borderId="0" xfId="0" applyFont="1" applyFill="1" applyAlignment="1">
      <alignment vertical="center"/>
    </xf>
    <xf numFmtId="0" fontId="0" fillId="2" borderId="0" xfId="0" applyFill="1" applyAlignment="1">
      <alignment vertical="center"/>
    </xf>
    <xf numFmtId="0" fontId="29" fillId="2" borderId="0" xfId="0" applyFont="1" applyFill="1" applyAlignment="1">
      <alignment horizontal="left" vertical="center" wrapText="1"/>
    </xf>
    <xf numFmtId="0" fontId="0" fillId="2" borderId="13" xfId="0" applyFill="1" applyBorder="1"/>
    <xf numFmtId="0" fontId="0" fillId="2" borderId="14" xfId="0" applyFill="1" applyBorder="1"/>
    <xf numFmtId="0" fontId="23" fillId="12" borderId="0" xfId="0" applyFont="1" applyFill="1" applyAlignment="1">
      <alignment horizontal="justify" vertical="center"/>
    </xf>
    <xf numFmtId="0" fontId="13" fillId="2" borderId="5" xfId="0" applyFont="1" applyFill="1" applyBorder="1" applyAlignment="1">
      <alignment horizontal="center"/>
    </xf>
    <xf numFmtId="0" fontId="0" fillId="5" borderId="6" xfId="0" applyFill="1" applyBorder="1" applyAlignment="1">
      <alignment vertical="center"/>
    </xf>
    <xf numFmtId="0" fontId="24" fillId="12" borderId="0" xfId="0" applyFont="1" applyFill="1"/>
    <xf numFmtId="166" fontId="0" fillId="12" borderId="0" xfId="0" applyNumberFormat="1" applyFill="1" applyAlignment="1">
      <alignment horizontal="right" vertical="center"/>
    </xf>
    <xf numFmtId="0" fontId="13" fillId="0" borderId="5" xfId="0" applyFont="1" applyBorder="1" applyAlignment="1">
      <alignment horizontal="center"/>
    </xf>
    <xf numFmtId="166" fontId="0" fillId="5" borderId="6" xfId="0" applyNumberFormat="1" applyFill="1" applyBorder="1" applyAlignment="1">
      <alignment horizontal="right" vertical="center"/>
    </xf>
    <xf numFmtId="0" fontId="0" fillId="5" borderId="6" xfId="0" applyFill="1" applyBorder="1" applyAlignment="1">
      <alignment horizontal="right" vertical="center"/>
    </xf>
    <xf numFmtId="0" fontId="0" fillId="5" borderId="2" xfId="0" applyFill="1" applyBorder="1" applyAlignment="1">
      <alignment horizontal="right" vertical="center"/>
    </xf>
    <xf numFmtId="2" fontId="0" fillId="6" borderId="4" xfId="0" applyNumberFormat="1" applyFill="1" applyBorder="1" applyAlignment="1">
      <alignment vertical="center"/>
    </xf>
    <xf numFmtId="0" fontId="0" fillId="12" borderId="0" xfId="0" applyFill="1" applyAlignment="1">
      <alignment horizontal="right"/>
    </xf>
    <xf numFmtId="0" fontId="16" fillId="0" borderId="5" xfId="0" applyFont="1" applyBorder="1" applyAlignment="1">
      <alignment horizontal="center"/>
    </xf>
    <xf numFmtId="0" fontId="0" fillId="5" borderId="6" xfId="0" applyFill="1" applyBorder="1"/>
    <xf numFmtId="2" fontId="0" fillId="6" borderId="10" xfId="0" applyNumberFormat="1" applyFill="1" applyBorder="1"/>
    <xf numFmtId="2" fontId="0" fillId="12" borderId="0" xfId="0" applyNumberFormat="1" applyFill="1"/>
    <xf numFmtId="0" fontId="1" fillId="12" borderId="0" xfId="0" applyFont="1" applyFill="1"/>
    <xf numFmtId="0" fontId="2" fillId="5" borderId="17" xfId="0" applyFont="1" applyFill="1" applyBorder="1"/>
    <xf numFmtId="0" fontId="2" fillId="5" borderId="4" xfId="0" applyFont="1" applyFill="1" applyBorder="1"/>
    <xf numFmtId="0" fontId="19" fillId="2" borderId="5" xfId="0" applyFont="1" applyFill="1" applyBorder="1" applyAlignment="1">
      <alignment horizontal="center" vertical="center"/>
    </xf>
    <xf numFmtId="0" fontId="2" fillId="5" borderId="18" xfId="0" applyFont="1" applyFill="1" applyBorder="1" applyAlignment="1">
      <alignment horizontal="center" vertical="center"/>
    </xf>
    <xf numFmtId="0" fontId="2" fillId="5" borderId="6" xfId="0" applyFont="1" applyFill="1" applyBorder="1" applyAlignment="1">
      <alignment horizontal="center" vertical="center"/>
    </xf>
    <xf numFmtId="0" fontId="16" fillId="0" borderId="5" xfId="0" applyFont="1" applyBorder="1" applyAlignment="1">
      <alignment horizontal="center" vertical="center"/>
    </xf>
    <xf numFmtId="0" fontId="1" fillId="5" borderId="17" xfId="0" applyFont="1" applyFill="1" applyBorder="1"/>
    <xf numFmtId="0" fontId="1" fillId="5" borderId="4" xfId="0" applyFont="1" applyFill="1" applyBorder="1"/>
    <xf numFmtId="0" fontId="1" fillId="5" borderId="18" xfId="0" applyFont="1" applyFill="1" applyBorder="1" applyAlignment="1">
      <alignment vertical="center"/>
    </xf>
    <xf numFmtId="165" fontId="1" fillId="5" borderId="6" xfId="0" applyNumberFormat="1" applyFont="1" applyFill="1" applyBorder="1" applyAlignment="1">
      <alignment vertical="center"/>
    </xf>
    <xf numFmtId="0" fontId="1" fillId="5" borderId="17" xfId="0" applyFont="1" applyFill="1" applyBorder="1" applyAlignment="1">
      <alignment vertical="center"/>
    </xf>
    <xf numFmtId="0" fontId="1" fillId="5" borderId="4" xfId="0" applyFont="1" applyFill="1" applyBorder="1" applyAlignment="1">
      <alignment vertical="center"/>
    </xf>
    <xf numFmtId="0" fontId="16" fillId="2" borderId="5" xfId="0" applyFont="1" applyFill="1" applyBorder="1" applyAlignment="1">
      <alignment horizontal="center"/>
    </xf>
    <xf numFmtId="0" fontId="13" fillId="12" borderId="0" xfId="0" applyFont="1" applyFill="1" applyAlignment="1">
      <alignment vertical="center"/>
    </xf>
    <xf numFmtId="165" fontId="1" fillId="5" borderId="4" xfId="0" applyNumberFormat="1" applyFont="1" applyFill="1" applyBorder="1"/>
    <xf numFmtId="165" fontId="1" fillId="5" borderId="4" xfId="0" applyNumberFormat="1" applyFont="1" applyFill="1" applyBorder="1" applyAlignment="1">
      <alignment vertical="center"/>
    </xf>
    <xf numFmtId="0" fontId="1" fillId="5" borderId="6" xfId="0" applyFont="1" applyFill="1" applyBorder="1" applyAlignment="1">
      <alignment vertical="center"/>
    </xf>
    <xf numFmtId="0" fontId="25" fillId="13" borderId="32" xfId="0" applyFont="1" applyFill="1" applyBorder="1" applyAlignment="1">
      <alignment horizontal="center"/>
    </xf>
    <xf numFmtId="0" fontId="25" fillId="13" borderId="33" xfId="0" applyFont="1" applyFill="1" applyBorder="1" applyAlignment="1">
      <alignment horizontal="center"/>
    </xf>
    <xf numFmtId="0" fontId="25" fillId="13" borderId="11" xfId="0" applyFont="1" applyFill="1" applyBorder="1" applyAlignment="1">
      <alignment horizontal="center"/>
    </xf>
    <xf numFmtId="0" fontId="8" fillId="13" borderId="39" xfId="0" applyFont="1" applyFill="1" applyBorder="1" applyAlignment="1">
      <alignment horizontal="left" vertical="top" wrapText="1"/>
    </xf>
    <xf numFmtId="0" fontId="8" fillId="13" borderId="45" xfId="0" applyFont="1" applyFill="1" applyBorder="1" applyAlignment="1">
      <alignment horizontal="left" vertical="top" wrapText="1"/>
    </xf>
    <xf numFmtId="0" fontId="8" fillId="13" borderId="40" xfId="0" applyFont="1" applyFill="1" applyBorder="1" applyAlignment="1">
      <alignment horizontal="left" vertical="top" wrapText="1"/>
    </xf>
    <xf numFmtId="0" fontId="8" fillId="13" borderId="41" xfId="0" applyFont="1" applyFill="1" applyBorder="1" applyAlignment="1">
      <alignment horizontal="left" vertical="top" wrapText="1"/>
    </xf>
    <xf numFmtId="0" fontId="8" fillId="13" borderId="0" xfId="0" applyFont="1" applyFill="1" applyAlignment="1">
      <alignment horizontal="left" vertical="top" wrapText="1"/>
    </xf>
    <xf numFmtId="0" fontId="8" fillId="13" borderId="42" xfId="0" applyFont="1" applyFill="1" applyBorder="1" applyAlignment="1">
      <alignment horizontal="left" vertical="top" wrapText="1"/>
    </xf>
    <xf numFmtId="0" fontId="8" fillId="13" borderId="43" xfId="0" applyFont="1" applyFill="1" applyBorder="1" applyAlignment="1">
      <alignment horizontal="left" vertical="top" wrapText="1"/>
    </xf>
    <xf numFmtId="0" fontId="8" fillId="13" borderId="46" xfId="0" applyFont="1" applyFill="1" applyBorder="1" applyAlignment="1">
      <alignment horizontal="left" vertical="top" wrapText="1"/>
    </xf>
    <xf numFmtId="0" fontId="8" fillId="13" borderId="44" xfId="0" applyFont="1" applyFill="1" applyBorder="1" applyAlignment="1">
      <alignment horizontal="left" vertical="top" wrapText="1"/>
    </xf>
    <xf numFmtId="0" fontId="1" fillId="2" borderId="33" xfId="0" applyFont="1" applyFill="1" applyBorder="1" applyAlignment="1">
      <alignment horizontal="center" vertical="center"/>
    </xf>
    <xf numFmtId="0" fontId="0" fillId="2" borderId="33" xfId="0" applyFill="1" applyBorder="1" applyAlignment="1">
      <alignment horizontal="center" vertical="center"/>
    </xf>
    <xf numFmtId="0" fontId="0" fillId="2" borderId="11" xfId="0" applyFill="1" applyBorder="1" applyAlignment="1">
      <alignment horizontal="center" vertical="center"/>
    </xf>
    <xf numFmtId="0" fontId="1" fillId="2" borderId="0" xfId="0" applyFont="1" applyFill="1" applyAlignment="1">
      <alignment horizontal="center" vertical="center" wrapText="1"/>
    </xf>
    <xf numFmtId="0" fontId="1" fillId="8" borderId="29" xfId="0" applyFont="1" applyFill="1" applyBorder="1" applyAlignment="1">
      <alignment horizontal="center" vertical="center" textRotation="90"/>
    </xf>
    <xf numFmtId="0" fontId="0" fillId="8" borderId="30" xfId="0" applyFill="1" applyBorder="1" applyAlignment="1">
      <alignment horizontal="center" vertical="center" textRotation="90"/>
    </xf>
    <xf numFmtId="0" fontId="0" fillId="8" borderId="31" xfId="0" applyFill="1" applyBorder="1" applyAlignment="1">
      <alignment horizontal="center" vertical="center" textRotation="90"/>
    </xf>
    <xf numFmtId="0" fontId="0" fillId="7" borderId="20" xfId="0" applyFill="1" applyBorder="1" applyAlignment="1">
      <alignment horizontal="left" vertical="center"/>
    </xf>
    <xf numFmtId="0" fontId="0" fillId="7" borderId="24" xfId="0" applyFill="1" applyBorder="1" applyAlignment="1">
      <alignment horizontal="left" vertical="center"/>
    </xf>
    <xf numFmtId="0" fontId="0" fillId="7" borderId="34" xfId="0" applyFill="1" applyBorder="1" applyAlignment="1">
      <alignment horizontal="left" vertical="center"/>
    </xf>
    <xf numFmtId="0" fontId="0" fillId="7" borderId="7" xfId="0" applyFill="1" applyBorder="1" applyAlignment="1">
      <alignment horizontal="left" vertical="center"/>
    </xf>
    <xf numFmtId="0" fontId="0" fillId="7" borderId="8" xfId="0" applyFill="1" applyBorder="1" applyAlignment="1">
      <alignment horizontal="left" vertical="center"/>
    </xf>
    <xf numFmtId="0" fontId="0" fillId="7" borderId="9" xfId="0" applyFill="1" applyBorder="1" applyAlignment="1">
      <alignment horizontal="left" vertical="center"/>
    </xf>
    <xf numFmtId="0" fontId="0" fillId="7" borderId="37" xfId="0" applyFill="1" applyBorder="1" applyAlignment="1">
      <alignment horizontal="left" vertical="center"/>
    </xf>
    <xf numFmtId="0" fontId="0" fillId="7" borderId="38" xfId="0" applyFill="1" applyBorder="1" applyAlignment="1">
      <alignment horizontal="left" vertical="center"/>
    </xf>
    <xf numFmtId="0" fontId="0" fillId="7" borderId="28" xfId="0" applyFill="1" applyBorder="1" applyAlignment="1">
      <alignment horizontal="left" vertical="center"/>
    </xf>
    <xf numFmtId="0" fontId="1" fillId="8" borderId="29" xfId="0" applyFont="1" applyFill="1" applyBorder="1" applyAlignment="1">
      <alignment vertical="center" textRotation="90"/>
    </xf>
    <xf numFmtId="0" fontId="1" fillId="8" borderId="30" xfId="0" applyFont="1" applyFill="1" applyBorder="1" applyAlignment="1">
      <alignment vertical="center" textRotation="90"/>
    </xf>
    <xf numFmtId="0" fontId="1" fillId="8" borderId="31" xfId="0" applyFont="1" applyFill="1" applyBorder="1" applyAlignment="1">
      <alignment vertical="center" textRotation="90"/>
    </xf>
    <xf numFmtId="0" fontId="0" fillId="9" borderId="20" xfId="0" applyFill="1" applyBorder="1" applyAlignment="1">
      <alignment horizontal="left" vertical="center"/>
    </xf>
    <xf numFmtId="0" fontId="0" fillId="9" borderId="24" xfId="0" applyFill="1" applyBorder="1" applyAlignment="1">
      <alignment horizontal="left" vertical="center"/>
    </xf>
    <xf numFmtId="0" fontId="0" fillId="9" borderId="34" xfId="0" applyFill="1" applyBorder="1" applyAlignment="1">
      <alignment horizontal="left" vertical="center"/>
    </xf>
    <xf numFmtId="0" fontId="0" fillId="9" borderId="7" xfId="0" applyFill="1" applyBorder="1" applyAlignment="1">
      <alignment horizontal="left" vertical="center"/>
    </xf>
    <xf numFmtId="0" fontId="0" fillId="9" borderId="8" xfId="0" applyFill="1" applyBorder="1" applyAlignment="1">
      <alignment horizontal="left" vertical="center"/>
    </xf>
    <xf numFmtId="0" fontId="0" fillId="9" borderId="9" xfId="0" applyFill="1" applyBorder="1" applyAlignment="1">
      <alignment horizontal="left" vertical="center"/>
    </xf>
    <xf numFmtId="0" fontId="0" fillId="9" borderId="37" xfId="0" applyFill="1" applyBorder="1" applyAlignment="1">
      <alignment horizontal="left" vertical="center"/>
    </xf>
    <xf numFmtId="0" fontId="0" fillId="9" borderId="38" xfId="0" applyFill="1" applyBorder="1" applyAlignment="1">
      <alignment horizontal="left" vertical="center"/>
    </xf>
    <xf numFmtId="0" fontId="0" fillId="9" borderId="28" xfId="0" applyFill="1" applyBorder="1" applyAlignment="1">
      <alignment horizontal="left" vertical="center"/>
    </xf>
    <xf numFmtId="0" fontId="0" fillId="10" borderId="13" xfId="0" applyFill="1" applyBorder="1" applyAlignment="1">
      <alignment horizontal="left" vertical="center"/>
    </xf>
    <xf numFmtId="0" fontId="0" fillId="10" borderId="14" xfId="0" applyFill="1" applyBorder="1" applyAlignment="1">
      <alignment horizontal="left" vertical="center"/>
    </xf>
    <xf numFmtId="0" fontId="0" fillId="10" borderId="53" xfId="0" applyFill="1" applyBorder="1" applyAlignment="1">
      <alignment horizontal="left" vertical="center"/>
    </xf>
    <xf numFmtId="0" fontId="0" fillId="10" borderId="7" xfId="0" applyFill="1" applyBorder="1" applyAlignment="1">
      <alignment horizontal="left" vertical="center"/>
    </xf>
    <xf numFmtId="0" fontId="0" fillId="10" borderId="8" xfId="0" applyFill="1" applyBorder="1" applyAlignment="1">
      <alignment horizontal="left" vertical="center"/>
    </xf>
    <xf numFmtId="0" fontId="0" fillId="10" borderId="9" xfId="0" applyFill="1" applyBorder="1" applyAlignment="1">
      <alignment horizontal="left" vertical="center"/>
    </xf>
    <xf numFmtId="0" fontId="0" fillId="10" borderId="48" xfId="0" applyFill="1" applyBorder="1" applyAlignment="1">
      <alignment horizontal="left" vertical="center"/>
    </xf>
    <xf numFmtId="0" fontId="0" fillId="10" borderId="49" xfId="0" applyFill="1" applyBorder="1" applyAlignment="1">
      <alignment horizontal="left" vertical="center"/>
    </xf>
    <xf numFmtId="0" fontId="0" fillId="10" borderId="50" xfId="0" applyFill="1" applyBorder="1" applyAlignment="1">
      <alignment horizontal="left" vertical="center"/>
    </xf>
    <xf numFmtId="0" fontId="0" fillId="11" borderId="20" xfId="0" applyFill="1" applyBorder="1" applyAlignment="1">
      <alignment horizontal="left" vertical="center"/>
    </xf>
    <xf numFmtId="0" fontId="0" fillId="11" borderId="24" xfId="0" applyFill="1" applyBorder="1" applyAlignment="1">
      <alignment horizontal="left" vertical="center"/>
    </xf>
    <xf numFmtId="0" fontId="0" fillId="11" borderId="34" xfId="0" applyFill="1" applyBorder="1" applyAlignment="1">
      <alignment horizontal="left" vertical="center"/>
    </xf>
    <xf numFmtId="0" fontId="0" fillId="11" borderId="7" xfId="0" applyFill="1" applyBorder="1" applyAlignment="1">
      <alignment horizontal="left" vertical="center"/>
    </xf>
    <xf numFmtId="0" fontId="0" fillId="11" borderId="8" xfId="0" applyFill="1" applyBorder="1" applyAlignment="1">
      <alignment horizontal="left" vertical="center"/>
    </xf>
    <xf numFmtId="0" fontId="0" fillId="11" borderId="9" xfId="0" applyFill="1" applyBorder="1" applyAlignment="1">
      <alignment horizontal="left" vertical="center"/>
    </xf>
    <xf numFmtId="0" fontId="0" fillId="11" borderId="37" xfId="0" applyFill="1" applyBorder="1" applyAlignment="1">
      <alignment horizontal="left" vertical="center"/>
    </xf>
    <xf numFmtId="0" fontId="0" fillId="11" borderId="38" xfId="0" applyFill="1" applyBorder="1" applyAlignment="1">
      <alignment horizontal="left" vertical="center"/>
    </xf>
    <xf numFmtId="0" fontId="0" fillId="11" borderId="28" xfId="0" applyFill="1" applyBorder="1" applyAlignment="1">
      <alignment horizontal="left" vertical="center"/>
    </xf>
    <xf numFmtId="0" fontId="28" fillId="2" borderId="32" xfId="0" applyFont="1" applyFill="1" applyBorder="1" applyAlignment="1">
      <alignment horizontal="center" wrapText="1"/>
    </xf>
    <xf numFmtId="0" fontId="29" fillId="2" borderId="33" xfId="0" applyFont="1" applyFill="1" applyBorder="1" applyAlignment="1">
      <alignment horizontal="center" wrapText="1"/>
    </xf>
    <xf numFmtId="0" fontId="29" fillId="2" borderId="11" xfId="0" applyFont="1" applyFill="1" applyBorder="1" applyAlignment="1">
      <alignment horizontal="center" wrapText="1"/>
    </xf>
    <xf numFmtId="0" fontId="29" fillId="2" borderId="23" xfId="0" applyFont="1" applyFill="1" applyBorder="1" applyAlignment="1">
      <alignment horizontal="left" vertical="center" wrapText="1"/>
    </xf>
    <xf numFmtId="0" fontId="29" fillId="2" borderId="24" xfId="0" applyFont="1" applyFill="1" applyBorder="1" applyAlignment="1">
      <alignment horizontal="left" vertical="center" wrapText="1"/>
    </xf>
    <xf numFmtId="0" fontId="29" fillId="2" borderId="21" xfId="0" applyFont="1" applyFill="1" applyBorder="1" applyAlignment="1">
      <alignment horizontal="left" vertical="center" wrapText="1"/>
    </xf>
    <xf numFmtId="0" fontId="0" fillId="2" borderId="15" xfId="0" applyFill="1" applyBorder="1" applyAlignment="1">
      <alignment horizontal="center" vertical="center"/>
    </xf>
    <xf numFmtId="0" fontId="29" fillId="2" borderId="43" xfId="0" applyFont="1" applyFill="1" applyBorder="1" applyAlignment="1">
      <alignment horizontal="left" vertical="center" wrapText="1"/>
    </xf>
    <xf numFmtId="0" fontId="29" fillId="2" borderId="46" xfId="0" applyFont="1" applyFill="1" applyBorder="1" applyAlignment="1">
      <alignment horizontal="left" vertical="center" wrapText="1"/>
    </xf>
    <xf numFmtId="0" fontId="29" fillId="2" borderId="44" xfId="0" applyFont="1" applyFill="1" applyBorder="1" applyAlignment="1">
      <alignment horizontal="left" vertical="center" wrapText="1"/>
    </xf>
    <xf numFmtId="0" fontId="1" fillId="5" borderId="16" xfId="0" applyFont="1" applyFill="1" applyBorder="1" applyAlignment="1">
      <alignment horizontal="center"/>
    </xf>
    <xf numFmtId="0" fontId="1" fillId="5" borderId="2" xfId="0" applyFont="1" applyFill="1" applyBorder="1" applyAlignment="1">
      <alignment horizontal="center"/>
    </xf>
    <xf numFmtId="0" fontId="18" fillId="0" borderId="1" xfId="0" applyFont="1" applyBorder="1" applyAlignment="1">
      <alignment horizontal="center" vertical="center"/>
    </xf>
    <xf numFmtId="0" fontId="12" fillId="0" borderId="3" xfId="0" applyFont="1" applyBorder="1" applyAlignment="1">
      <alignment horizontal="center" vertical="center"/>
    </xf>
    <xf numFmtId="0" fontId="16" fillId="0" borderId="1" xfId="0" applyFont="1" applyBorder="1" applyAlignment="1">
      <alignment horizontal="center" vertical="center"/>
    </xf>
    <xf numFmtId="0" fontId="13" fillId="0" borderId="3" xfId="0" applyFont="1" applyBorder="1" applyAlignment="1">
      <alignment horizontal="center" vertical="center"/>
    </xf>
    <xf numFmtId="0" fontId="6" fillId="12" borderId="0" xfId="0" applyFont="1" applyFill="1" applyAlignment="1">
      <alignment horizontal="center"/>
    </xf>
    <xf numFmtId="0" fontId="5" fillId="12" borderId="0" xfId="0" applyFont="1" applyFill="1" applyAlignment="1">
      <alignment horizontal="center"/>
    </xf>
    <xf numFmtId="0" fontId="19" fillId="2" borderId="19" xfId="0" applyFont="1" applyFill="1" applyBorder="1" applyAlignment="1">
      <alignment horizontal="center" vertical="center"/>
    </xf>
    <xf numFmtId="0" fontId="19" fillId="2" borderId="22" xfId="0" applyFont="1" applyFill="1" applyBorder="1" applyAlignment="1">
      <alignment horizontal="center" vertical="center"/>
    </xf>
    <xf numFmtId="164" fontId="2" fillId="5" borderId="16" xfId="0" applyNumberFormat="1" applyFont="1" applyFill="1" applyBorder="1" applyAlignment="1">
      <alignment horizontal="center" vertical="center"/>
    </xf>
    <xf numFmtId="164" fontId="2" fillId="5" borderId="2" xfId="0" applyNumberFormat="1" applyFont="1" applyFill="1" applyBorder="1" applyAlignment="1">
      <alignment horizontal="center" vertical="center"/>
    </xf>
    <xf numFmtId="0" fontId="1" fillId="5" borderId="15" xfId="0" applyFont="1" applyFill="1" applyBorder="1" applyAlignment="1">
      <alignment horizontal="center" vertical="center"/>
    </xf>
    <xf numFmtId="0" fontId="1" fillId="5" borderId="11" xfId="0" applyFont="1" applyFill="1" applyBorder="1" applyAlignment="1">
      <alignment horizontal="center" vertical="center"/>
    </xf>
    <xf numFmtId="0" fontId="16" fillId="0" borderId="19" xfId="0" applyFont="1" applyBorder="1" applyAlignment="1">
      <alignment horizontal="center" vertical="center"/>
    </xf>
    <xf numFmtId="0" fontId="16" fillId="0" borderId="22" xfId="0" applyFont="1" applyBorder="1" applyAlignment="1">
      <alignment horizontal="center" vertical="center"/>
    </xf>
    <xf numFmtId="0" fontId="1" fillId="5" borderId="27" xfId="0" applyFont="1" applyFill="1" applyBorder="1" applyAlignment="1">
      <alignment horizontal="center" vertical="center"/>
    </xf>
    <xf numFmtId="0" fontId="1" fillId="5" borderId="28" xfId="0" applyFont="1" applyFill="1" applyBorder="1" applyAlignment="1">
      <alignment horizontal="center" vertical="center"/>
    </xf>
    <xf numFmtId="0" fontId="1" fillId="5" borderId="1" xfId="0" applyFont="1" applyFill="1" applyBorder="1" applyAlignment="1">
      <alignment horizontal="center" vertical="center"/>
    </xf>
    <xf numFmtId="0" fontId="1" fillId="5" borderId="16" xfId="0" applyFont="1" applyFill="1" applyBorder="1" applyAlignment="1">
      <alignment horizontal="center" vertical="center"/>
    </xf>
    <xf numFmtId="0" fontId="1" fillId="5" borderId="2" xfId="0" applyFont="1" applyFill="1" applyBorder="1" applyAlignment="1">
      <alignment horizontal="center" vertical="center"/>
    </xf>
    <xf numFmtId="0" fontId="1" fillId="5" borderId="3" xfId="0" applyFont="1" applyFill="1" applyBorder="1" applyAlignment="1">
      <alignment horizontal="center" vertical="center"/>
    </xf>
    <xf numFmtId="0" fontId="1" fillId="5" borderId="17" xfId="0" applyFont="1" applyFill="1" applyBorder="1" applyAlignment="1">
      <alignment horizontal="center" vertical="center"/>
    </xf>
    <xf numFmtId="0" fontId="13" fillId="2" borderId="19" xfId="0" applyFont="1" applyFill="1" applyBorder="1" applyAlignment="1">
      <alignment horizontal="center" vertical="center"/>
    </xf>
    <xf numFmtId="0" fontId="13" fillId="2" borderId="22" xfId="0" applyFont="1" applyFill="1" applyBorder="1" applyAlignment="1">
      <alignment horizontal="center" vertical="center"/>
    </xf>
    <xf numFmtId="0" fontId="1" fillId="5" borderId="20" xfId="0" applyFont="1" applyFill="1" applyBorder="1" applyAlignment="1">
      <alignment horizontal="center" vertical="center"/>
    </xf>
    <xf numFmtId="0" fontId="1" fillId="5" borderId="21" xfId="0" applyFont="1" applyFill="1" applyBorder="1" applyAlignment="1">
      <alignment horizontal="center" vertical="center"/>
    </xf>
    <xf numFmtId="0" fontId="13" fillId="2" borderId="23" xfId="0" applyFont="1" applyFill="1" applyBorder="1" applyAlignment="1">
      <alignment horizontal="center"/>
    </xf>
    <xf numFmtId="0" fontId="13" fillId="2" borderId="24" xfId="0" applyFont="1" applyFill="1" applyBorder="1" applyAlignment="1">
      <alignment horizontal="center"/>
    </xf>
    <xf numFmtId="0" fontId="13" fillId="2" borderId="21" xfId="0" applyFont="1" applyFill="1" applyBorder="1" applyAlignment="1">
      <alignment horizontal="center"/>
    </xf>
    <xf numFmtId="0" fontId="1" fillId="5" borderId="25" xfId="0" applyFont="1" applyFill="1" applyBorder="1" applyAlignment="1">
      <alignment horizontal="center" vertical="center"/>
    </xf>
    <xf numFmtId="0" fontId="1" fillId="5" borderId="8" xfId="0" applyFont="1" applyFill="1" applyBorder="1" applyAlignment="1">
      <alignment horizontal="center" vertical="center"/>
    </xf>
    <xf numFmtId="0" fontId="1" fillId="5" borderId="26" xfId="0" applyFont="1" applyFill="1" applyBorder="1" applyAlignment="1">
      <alignment horizontal="center" vertical="center"/>
    </xf>
    <xf numFmtId="0" fontId="32" fillId="2" borderId="0" xfId="0" applyFont="1" applyFill="1" applyBorder="1" applyAlignment="1">
      <alignment vertical="top" wrapText="1"/>
    </xf>
    <xf numFmtId="0" fontId="31" fillId="2" borderId="0" xfId="0" applyFont="1" applyFill="1" applyBorder="1" applyAlignment="1">
      <alignment vertical="top"/>
    </xf>
    <xf numFmtId="0" fontId="31" fillId="2" borderId="0" xfId="0" applyFont="1" applyFill="1" applyBorder="1"/>
    <xf numFmtId="0" fontId="33" fillId="2" borderId="0" xfId="0" applyFont="1" applyFill="1" applyBorder="1" applyAlignment="1">
      <alignment horizontal="justify" vertical="center"/>
    </xf>
    <xf numFmtId="0" fontId="34" fillId="2" borderId="0" xfId="0" applyFont="1" applyFill="1" applyBorder="1" applyAlignment="1">
      <alignment horizontal="center"/>
    </xf>
    <xf numFmtId="0" fontId="31" fillId="2" borderId="0" xfId="0" applyFont="1" applyFill="1" applyBorder="1" applyAlignment="1">
      <alignment vertical="center"/>
    </xf>
    <xf numFmtId="0" fontId="36" fillId="2" borderId="0" xfId="0" applyFont="1" applyFill="1" applyBorder="1"/>
    <xf numFmtId="166" fontId="31" fillId="2" borderId="0" xfId="0" applyNumberFormat="1" applyFont="1" applyFill="1" applyBorder="1" applyAlignment="1">
      <alignment horizontal="right" vertical="center"/>
    </xf>
    <xf numFmtId="0" fontId="31" fillId="2" borderId="0" xfId="0" applyFont="1" applyFill="1" applyBorder="1" applyAlignment="1">
      <alignment horizontal="right" vertical="center"/>
    </xf>
    <xf numFmtId="0" fontId="37" fillId="2" borderId="0" xfId="0" applyFont="1" applyFill="1" applyBorder="1" applyAlignment="1">
      <alignment horizontal="center" vertical="center"/>
    </xf>
    <xf numFmtId="0" fontId="34" fillId="2" borderId="0" xfId="0" applyFont="1" applyFill="1" applyBorder="1" applyAlignment="1">
      <alignment horizontal="center" vertical="center"/>
    </xf>
    <xf numFmtId="2" fontId="31" fillId="2" borderId="0" xfId="0" applyNumberFormat="1" applyFont="1" applyFill="1" applyBorder="1" applyAlignment="1">
      <alignment vertical="center"/>
    </xf>
    <xf numFmtId="0" fontId="40" fillId="2" borderId="0" xfId="0" applyFont="1" applyFill="1" applyBorder="1" applyAlignment="1">
      <alignment horizontal="center" vertical="center"/>
    </xf>
    <xf numFmtId="0" fontId="35" fillId="2" borderId="0" xfId="0" applyFont="1" applyFill="1" applyBorder="1" applyAlignment="1">
      <alignment horizontal="center" vertical="center"/>
    </xf>
    <xf numFmtId="0" fontId="31" fillId="2" borderId="0" xfId="0" applyFont="1" applyFill="1" applyBorder="1" applyAlignment="1">
      <alignment horizontal="right"/>
    </xf>
    <xf numFmtId="0" fontId="37" fillId="2" borderId="0" xfId="0" applyFont="1" applyFill="1" applyBorder="1" applyAlignment="1">
      <alignment horizontal="center"/>
    </xf>
    <xf numFmtId="2" fontId="31" fillId="2" borderId="0" xfId="0" applyNumberFormat="1" applyFont="1" applyFill="1" applyBorder="1"/>
    <xf numFmtId="0" fontId="41" fillId="2" borderId="0" xfId="0" applyFont="1" applyFill="1" applyBorder="1" applyAlignment="1">
      <alignment horizontal="center"/>
    </xf>
    <xf numFmtId="0" fontId="42" fillId="2" borderId="0" xfId="0" applyFont="1" applyFill="1" applyBorder="1" applyAlignment="1">
      <alignment horizontal="center"/>
    </xf>
    <xf numFmtId="0" fontId="30" fillId="2" borderId="0" xfId="0" applyFont="1" applyFill="1" applyBorder="1"/>
    <xf numFmtId="164" fontId="30" fillId="2" borderId="0" xfId="0" applyNumberFormat="1" applyFont="1" applyFill="1" applyBorder="1" applyAlignment="1">
      <alignment horizontal="center" vertical="center"/>
    </xf>
    <xf numFmtId="0" fontId="34" fillId="2" borderId="0" xfId="0" applyFont="1" applyFill="1" applyBorder="1" applyAlignment="1">
      <alignment horizontal="center" vertical="center"/>
    </xf>
    <xf numFmtId="0" fontId="30" fillId="2" borderId="0" xfId="0" applyFont="1" applyFill="1" applyBorder="1" applyAlignment="1">
      <alignment horizontal="center" vertical="center"/>
    </xf>
    <xf numFmtId="0" fontId="37" fillId="2" borderId="0" xfId="0" applyFont="1" applyFill="1" applyBorder="1" applyAlignment="1">
      <alignment horizontal="center" vertical="center"/>
    </xf>
    <xf numFmtId="0" fontId="30" fillId="2" borderId="0" xfId="0" applyFont="1" applyFill="1" applyBorder="1" applyAlignment="1">
      <alignment horizontal="center" vertical="center"/>
    </xf>
    <xf numFmtId="0" fontId="30" fillId="2" borderId="0" xfId="0" applyFont="1" applyFill="1" applyBorder="1" applyAlignment="1">
      <alignment horizontal="center"/>
    </xf>
    <xf numFmtId="0" fontId="30" fillId="2" borderId="0" xfId="0" applyFont="1" applyFill="1" applyBorder="1" applyAlignment="1">
      <alignment vertical="center"/>
    </xf>
    <xf numFmtId="165" fontId="30" fillId="2" borderId="0" xfId="0" applyNumberFormat="1" applyFont="1" applyFill="1" applyBorder="1" applyAlignment="1">
      <alignment vertical="center"/>
    </xf>
    <xf numFmtId="0" fontId="34" fillId="2" borderId="0" xfId="0" applyFont="1" applyFill="1" applyBorder="1" applyAlignment="1">
      <alignment vertical="center"/>
    </xf>
    <xf numFmtId="165" fontId="30" fillId="2" borderId="0" xfId="0" applyNumberFormat="1" applyFont="1" applyFill="1" applyBorder="1"/>
    <xf numFmtId="0" fontId="34" fillId="2" borderId="0" xfId="0" applyFont="1" applyFill="1" applyBorder="1" applyAlignment="1">
      <alignment horizontal="center"/>
    </xf>
  </cellXfs>
  <cellStyles count="1">
    <cellStyle name="Normal" xfId="0" builtinId="0"/>
  </cellStyles>
  <dxfs count="0"/>
  <tableStyles count="0" defaultTableStyle="TableStyleMedium2" defaultPivotStyle="PivotStyleLight16"/>
  <colors>
    <mruColors>
      <color rgb="FFD5FFE8"/>
      <color rgb="FFD5F4FF"/>
      <color rgb="FFEDE2F6"/>
      <color rgb="FFFCFDD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8" Type="http://schemas.openxmlformats.org/officeDocument/2006/relationships/image" Target="../media/image10.png"/><Relationship Id="rId13" Type="http://schemas.openxmlformats.org/officeDocument/2006/relationships/image" Target="../media/image15.png"/><Relationship Id="rId18" Type="http://schemas.openxmlformats.org/officeDocument/2006/relationships/image" Target="../media/image3.png"/><Relationship Id="rId3" Type="http://schemas.openxmlformats.org/officeDocument/2006/relationships/image" Target="../media/image5.png"/><Relationship Id="rId7" Type="http://schemas.openxmlformats.org/officeDocument/2006/relationships/image" Target="../media/image9.png"/><Relationship Id="rId12" Type="http://schemas.openxmlformats.org/officeDocument/2006/relationships/image" Target="../media/image14.png"/><Relationship Id="rId17" Type="http://schemas.openxmlformats.org/officeDocument/2006/relationships/image" Target="../media/image2.jpeg"/><Relationship Id="rId2" Type="http://schemas.openxmlformats.org/officeDocument/2006/relationships/image" Target="../media/image4.png"/><Relationship Id="rId16" Type="http://schemas.openxmlformats.org/officeDocument/2006/relationships/image" Target="../media/image18.png"/><Relationship Id="rId1" Type="http://schemas.openxmlformats.org/officeDocument/2006/relationships/image" Target="../media/image1.png"/><Relationship Id="rId6" Type="http://schemas.openxmlformats.org/officeDocument/2006/relationships/image" Target="../media/image8.png"/><Relationship Id="rId11" Type="http://schemas.openxmlformats.org/officeDocument/2006/relationships/image" Target="../media/image13.png"/><Relationship Id="rId5" Type="http://schemas.openxmlformats.org/officeDocument/2006/relationships/image" Target="../media/image7.png"/><Relationship Id="rId15" Type="http://schemas.openxmlformats.org/officeDocument/2006/relationships/image" Target="../media/image17.png"/><Relationship Id="rId10" Type="http://schemas.openxmlformats.org/officeDocument/2006/relationships/image" Target="../media/image12.png"/><Relationship Id="rId4" Type="http://schemas.openxmlformats.org/officeDocument/2006/relationships/image" Target="../media/image6.png"/><Relationship Id="rId9" Type="http://schemas.openxmlformats.org/officeDocument/2006/relationships/image" Target="../media/image11.png"/><Relationship Id="rId14" Type="http://schemas.openxmlformats.org/officeDocument/2006/relationships/image" Target="../media/image16.png"/></Relationships>
</file>

<file path=xl/drawings/drawing1.xml><?xml version="1.0" encoding="utf-8"?>
<xdr:wsDr xmlns:xdr="http://schemas.openxmlformats.org/drawingml/2006/spreadsheetDrawing" xmlns:a="http://schemas.openxmlformats.org/drawingml/2006/main">
  <xdr:oneCellAnchor>
    <xdr:from>
      <xdr:col>7</xdr:col>
      <xdr:colOff>276225</xdr:colOff>
      <xdr:row>60</xdr:row>
      <xdr:rowOff>0</xdr:rowOff>
    </xdr:from>
    <xdr:ext cx="65" cy="172227"/>
    <xdr:sp macro="" textlink="">
      <xdr:nvSpPr>
        <xdr:cNvPr id="2" name="CaixaDeTexto 1">
          <a:extLst>
            <a:ext uri="{FF2B5EF4-FFF2-40B4-BE49-F238E27FC236}">
              <a16:creationId xmlns:a16="http://schemas.microsoft.com/office/drawing/2014/main" id="{3BC2C717-4FFD-4628-B7BC-06499445E8E0}"/>
            </a:ext>
          </a:extLst>
        </xdr:cNvPr>
        <xdr:cNvSpPr txBox="1"/>
      </xdr:nvSpPr>
      <xdr:spPr>
        <a:xfrm>
          <a:off x="4733925" y="137160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sz="1100"/>
        </a:p>
      </xdr:txBody>
    </xdr:sp>
    <xdr:clientData/>
  </xdr:oneCellAnchor>
  <xdr:oneCellAnchor>
    <xdr:from>
      <xdr:col>17</xdr:col>
      <xdr:colOff>0</xdr:colOff>
      <xdr:row>69</xdr:row>
      <xdr:rowOff>0</xdr:rowOff>
    </xdr:from>
    <xdr:ext cx="65" cy="172227"/>
    <xdr:sp macro="" textlink="">
      <xdr:nvSpPr>
        <xdr:cNvPr id="3" name="CaixaDeTexto 2">
          <a:extLst>
            <a:ext uri="{FF2B5EF4-FFF2-40B4-BE49-F238E27FC236}">
              <a16:creationId xmlns:a16="http://schemas.microsoft.com/office/drawing/2014/main" id="{0180982B-EE75-4D22-842F-D4CDE94501C7}"/>
            </a:ext>
          </a:extLst>
        </xdr:cNvPr>
        <xdr:cNvSpPr txBox="1"/>
      </xdr:nvSpPr>
      <xdr:spPr>
        <a:xfrm>
          <a:off x="11039475" y="15773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sz="1100"/>
        </a:p>
      </xdr:txBody>
    </xdr:sp>
    <xdr:clientData/>
  </xdr:oneCellAnchor>
  <xdr:twoCellAnchor>
    <xdr:from>
      <xdr:col>2</xdr:col>
      <xdr:colOff>0</xdr:colOff>
      <xdr:row>23</xdr:row>
      <xdr:rowOff>0</xdr:rowOff>
    </xdr:from>
    <xdr:to>
      <xdr:col>2</xdr:col>
      <xdr:colOff>38100</xdr:colOff>
      <xdr:row>24</xdr:row>
      <xdr:rowOff>28575</xdr:rowOff>
    </xdr:to>
    <xdr:pic>
      <xdr:nvPicPr>
        <xdr:cNvPr id="4" name="Imagem 3">
          <a:extLst>
            <a:ext uri="{FF2B5EF4-FFF2-40B4-BE49-F238E27FC236}">
              <a16:creationId xmlns:a16="http://schemas.microsoft.com/office/drawing/2014/main" id="{70B796BB-A8A7-4FAB-956F-6D8FEF29790B}"/>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66725" y="52578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23</xdr:row>
      <xdr:rowOff>0</xdr:rowOff>
    </xdr:from>
    <xdr:to>
      <xdr:col>2</xdr:col>
      <xdr:colOff>38100</xdr:colOff>
      <xdr:row>24</xdr:row>
      <xdr:rowOff>28575</xdr:rowOff>
    </xdr:to>
    <xdr:pic>
      <xdr:nvPicPr>
        <xdr:cNvPr id="5" name="Imagem 4">
          <a:extLst>
            <a:ext uri="{FF2B5EF4-FFF2-40B4-BE49-F238E27FC236}">
              <a16:creationId xmlns:a16="http://schemas.microsoft.com/office/drawing/2014/main" id="{000EBDC3-0DF5-41D5-851D-088F67A0C684}"/>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66725" y="52578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7</xdr:col>
      <xdr:colOff>276225</xdr:colOff>
      <xdr:row>42</xdr:row>
      <xdr:rowOff>0</xdr:rowOff>
    </xdr:from>
    <xdr:ext cx="65" cy="172227"/>
    <xdr:sp macro="" textlink="">
      <xdr:nvSpPr>
        <xdr:cNvPr id="6" name="CaixaDeTexto 5">
          <a:extLst>
            <a:ext uri="{FF2B5EF4-FFF2-40B4-BE49-F238E27FC236}">
              <a16:creationId xmlns:a16="http://schemas.microsoft.com/office/drawing/2014/main" id="{EA33DCCB-4908-4E0E-9AD8-194C3C9FA69C}"/>
            </a:ext>
          </a:extLst>
        </xdr:cNvPr>
        <xdr:cNvSpPr txBox="1"/>
      </xdr:nvSpPr>
      <xdr:spPr>
        <a:xfrm>
          <a:off x="4733925" y="96012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sz="1100"/>
        </a:p>
      </xdr:txBody>
    </xdr:sp>
    <xdr:clientData/>
  </xdr:oneCellAnchor>
  <xdr:oneCellAnchor>
    <xdr:from>
      <xdr:col>18</xdr:col>
      <xdr:colOff>0</xdr:colOff>
      <xdr:row>42</xdr:row>
      <xdr:rowOff>0</xdr:rowOff>
    </xdr:from>
    <xdr:ext cx="65" cy="172227"/>
    <xdr:sp macro="" textlink="">
      <xdr:nvSpPr>
        <xdr:cNvPr id="7" name="CaixaDeTexto 6">
          <a:extLst>
            <a:ext uri="{FF2B5EF4-FFF2-40B4-BE49-F238E27FC236}">
              <a16:creationId xmlns:a16="http://schemas.microsoft.com/office/drawing/2014/main" id="{2AE30DBB-5844-45BD-8A38-D8B4D6DE2760}"/>
            </a:ext>
          </a:extLst>
        </xdr:cNvPr>
        <xdr:cNvSpPr txBox="1"/>
      </xdr:nvSpPr>
      <xdr:spPr>
        <a:xfrm>
          <a:off x="11820525" y="96012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sz="1100"/>
        </a:p>
      </xdr:txBody>
    </xdr:sp>
    <xdr:clientData/>
  </xdr:oneCellAnchor>
  <xdr:oneCellAnchor>
    <xdr:from>
      <xdr:col>7</xdr:col>
      <xdr:colOff>276225</xdr:colOff>
      <xdr:row>50</xdr:row>
      <xdr:rowOff>0</xdr:rowOff>
    </xdr:from>
    <xdr:ext cx="65" cy="172227"/>
    <xdr:sp macro="" textlink="">
      <xdr:nvSpPr>
        <xdr:cNvPr id="8" name="CaixaDeTexto 7">
          <a:extLst>
            <a:ext uri="{FF2B5EF4-FFF2-40B4-BE49-F238E27FC236}">
              <a16:creationId xmlns:a16="http://schemas.microsoft.com/office/drawing/2014/main" id="{9AEB0815-BDFB-4C88-8D6B-2EEA2A555104}"/>
            </a:ext>
          </a:extLst>
        </xdr:cNvPr>
        <xdr:cNvSpPr txBox="1"/>
      </xdr:nvSpPr>
      <xdr:spPr>
        <a:xfrm>
          <a:off x="4733925" y="114300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sz="1100"/>
        </a:p>
      </xdr:txBody>
    </xdr:sp>
    <xdr:clientData/>
  </xdr:oneCellAnchor>
  <xdr:oneCellAnchor>
    <xdr:from>
      <xdr:col>18</xdr:col>
      <xdr:colOff>0</xdr:colOff>
      <xdr:row>54</xdr:row>
      <xdr:rowOff>0</xdr:rowOff>
    </xdr:from>
    <xdr:ext cx="65" cy="172227"/>
    <xdr:sp macro="" textlink="">
      <xdr:nvSpPr>
        <xdr:cNvPr id="9" name="CaixaDeTexto 8">
          <a:extLst>
            <a:ext uri="{FF2B5EF4-FFF2-40B4-BE49-F238E27FC236}">
              <a16:creationId xmlns:a16="http://schemas.microsoft.com/office/drawing/2014/main" id="{5274A1BE-698A-4ABE-B966-541ECF714C3F}"/>
            </a:ext>
          </a:extLst>
        </xdr:cNvPr>
        <xdr:cNvSpPr txBox="1"/>
      </xdr:nvSpPr>
      <xdr:spPr>
        <a:xfrm>
          <a:off x="11820525" y="12344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sz="1100"/>
        </a:p>
      </xdr:txBody>
    </xdr:sp>
    <xdr:clientData/>
  </xdr:oneCellAnchor>
  <xdr:oneCellAnchor>
    <xdr:from>
      <xdr:col>7</xdr:col>
      <xdr:colOff>276225</xdr:colOff>
      <xdr:row>59</xdr:row>
      <xdr:rowOff>0</xdr:rowOff>
    </xdr:from>
    <xdr:ext cx="65" cy="172227"/>
    <xdr:sp macro="" textlink="">
      <xdr:nvSpPr>
        <xdr:cNvPr id="10" name="CaixaDeTexto 9">
          <a:extLst>
            <a:ext uri="{FF2B5EF4-FFF2-40B4-BE49-F238E27FC236}">
              <a16:creationId xmlns:a16="http://schemas.microsoft.com/office/drawing/2014/main" id="{3C124405-AE56-4DB2-9865-E826699E9130}"/>
            </a:ext>
          </a:extLst>
        </xdr:cNvPr>
        <xdr:cNvSpPr txBox="1"/>
      </xdr:nvSpPr>
      <xdr:spPr>
        <a:xfrm>
          <a:off x="4733925" y="13487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sz="1100"/>
        </a:p>
      </xdr:txBody>
    </xdr:sp>
    <xdr:clientData/>
  </xdr:oneCellAnchor>
  <xdr:oneCellAnchor>
    <xdr:from>
      <xdr:col>10</xdr:col>
      <xdr:colOff>0</xdr:colOff>
      <xdr:row>36</xdr:row>
      <xdr:rowOff>90487</xdr:rowOff>
    </xdr:from>
    <xdr:ext cx="390590" cy="204788"/>
    <xdr:sp macro="" textlink="">
      <xdr:nvSpPr>
        <xdr:cNvPr id="13" name="CaixaDeTexto 12">
          <a:extLst>
            <a:ext uri="{FF2B5EF4-FFF2-40B4-BE49-F238E27FC236}">
              <a16:creationId xmlns:a16="http://schemas.microsoft.com/office/drawing/2014/main" id="{80A87159-2A4D-49AC-83C4-FD7EFF8237F4}"/>
            </a:ext>
          </a:extLst>
        </xdr:cNvPr>
        <xdr:cNvSpPr txBox="1"/>
      </xdr:nvSpPr>
      <xdr:spPr>
        <a:xfrm>
          <a:off x="6305550" y="8320087"/>
          <a:ext cx="390590" cy="20478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pt-BR" sz="1300"/>
        </a:p>
      </xdr:txBody>
    </xdr:sp>
    <xdr:clientData/>
  </xdr:oneCellAnchor>
  <xdr:twoCellAnchor>
    <xdr:from>
      <xdr:col>2</xdr:col>
      <xdr:colOff>0</xdr:colOff>
      <xdr:row>23</xdr:row>
      <xdr:rowOff>0</xdr:rowOff>
    </xdr:from>
    <xdr:to>
      <xdr:col>2</xdr:col>
      <xdr:colOff>38100</xdr:colOff>
      <xdr:row>24</xdr:row>
      <xdr:rowOff>28575</xdr:rowOff>
    </xdr:to>
    <xdr:pic>
      <xdr:nvPicPr>
        <xdr:cNvPr id="18" name="Imagem 17">
          <a:extLst>
            <a:ext uri="{FF2B5EF4-FFF2-40B4-BE49-F238E27FC236}">
              <a16:creationId xmlns:a16="http://schemas.microsoft.com/office/drawing/2014/main" id="{0DE912E6-4F30-4DB8-A908-5B916F660FA2}"/>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66725" y="52578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23</xdr:row>
      <xdr:rowOff>0</xdr:rowOff>
    </xdr:from>
    <xdr:to>
      <xdr:col>2</xdr:col>
      <xdr:colOff>38100</xdr:colOff>
      <xdr:row>24</xdr:row>
      <xdr:rowOff>28575</xdr:rowOff>
    </xdr:to>
    <xdr:pic>
      <xdr:nvPicPr>
        <xdr:cNvPr id="19" name="Imagem 18">
          <a:extLst>
            <a:ext uri="{FF2B5EF4-FFF2-40B4-BE49-F238E27FC236}">
              <a16:creationId xmlns:a16="http://schemas.microsoft.com/office/drawing/2014/main" id="{C87E52F5-BD09-4D67-8EF8-0D26D5AFAB35}"/>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66725" y="52578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23</xdr:row>
      <xdr:rowOff>0</xdr:rowOff>
    </xdr:from>
    <xdr:to>
      <xdr:col>2</xdr:col>
      <xdr:colOff>38100</xdr:colOff>
      <xdr:row>24</xdr:row>
      <xdr:rowOff>28575</xdr:rowOff>
    </xdr:to>
    <xdr:pic>
      <xdr:nvPicPr>
        <xdr:cNvPr id="20" name="Imagem 19">
          <a:extLst>
            <a:ext uri="{FF2B5EF4-FFF2-40B4-BE49-F238E27FC236}">
              <a16:creationId xmlns:a16="http://schemas.microsoft.com/office/drawing/2014/main" id="{C9BDCFC4-652E-4BD6-969F-CC8294A2F962}"/>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66725" y="52578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23</xdr:row>
      <xdr:rowOff>0</xdr:rowOff>
    </xdr:from>
    <xdr:to>
      <xdr:col>2</xdr:col>
      <xdr:colOff>38100</xdr:colOff>
      <xdr:row>24</xdr:row>
      <xdr:rowOff>28575</xdr:rowOff>
    </xdr:to>
    <xdr:pic>
      <xdr:nvPicPr>
        <xdr:cNvPr id="21" name="Imagem 20">
          <a:extLst>
            <a:ext uri="{FF2B5EF4-FFF2-40B4-BE49-F238E27FC236}">
              <a16:creationId xmlns:a16="http://schemas.microsoft.com/office/drawing/2014/main" id="{08C0382D-B0E1-4998-B32B-C8BA38A7F79A}"/>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66725" y="52578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23</xdr:row>
      <xdr:rowOff>0</xdr:rowOff>
    </xdr:from>
    <xdr:to>
      <xdr:col>2</xdr:col>
      <xdr:colOff>38100</xdr:colOff>
      <xdr:row>24</xdr:row>
      <xdr:rowOff>28575</xdr:rowOff>
    </xdr:to>
    <xdr:pic>
      <xdr:nvPicPr>
        <xdr:cNvPr id="22" name="Imagem 21">
          <a:extLst>
            <a:ext uri="{FF2B5EF4-FFF2-40B4-BE49-F238E27FC236}">
              <a16:creationId xmlns:a16="http://schemas.microsoft.com/office/drawing/2014/main" id="{D3ECA5DC-D816-46EA-B84E-F7742481F6B2}"/>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66725" y="52578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23</xdr:row>
      <xdr:rowOff>0</xdr:rowOff>
    </xdr:from>
    <xdr:to>
      <xdr:col>2</xdr:col>
      <xdr:colOff>38100</xdr:colOff>
      <xdr:row>24</xdr:row>
      <xdr:rowOff>28575</xdr:rowOff>
    </xdr:to>
    <xdr:pic>
      <xdr:nvPicPr>
        <xdr:cNvPr id="23" name="Imagem 22">
          <a:extLst>
            <a:ext uri="{FF2B5EF4-FFF2-40B4-BE49-F238E27FC236}">
              <a16:creationId xmlns:a16="http://schemas.microsoft.com/office/drawing/2014/main" id="{81600798-039C-4B21-8F4F-D6A8BD830022}"/>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66725" y="52578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23</xdr:row>
      <xdr:rowOff>0</xdr:rowOff>
    </xdr:from>
    <xdr:to>
      <xdr:col>2</xdr:col>
      <xdr:colOff>38100</xdr:colOff>
      <xdr:row>24</xdr:row>
      <xdr:rowOff>28575</xdr:rowOff>
    </xdr:to>
    <xdr:pic>
      <xdr:nvPicPr>
        <xdr:cNvPr id="24" name="Imagem 23">
          <a:extLst>
            <a:ext uri="{FF2B5EF4-FFF2-40B4-BE49-F238E27FC236}">
              <a16:creationId xmlns:a16="http://schemas.microsoft.com/office/drawing/2014/main" id="{BE123030-6CF8-4EEF-81D8-49810F48E4C3}"/>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66725" y="52578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10</xdr:col>
      <xdr:colOff>0</xdr:colOff>
      <xdr:row>69</xdr:row>
      <xdr:rowOff>0</xdr:rowOff>
    </xdr:from>
    <xdr:ext cx="65" cy="172227"/>
    <xdr:sp macro="" textlink="">
      <xdr:nvSpPr>
        <xdr:cNvPr id="35" name="CaixaDeTexto 34">
          <a:extLst>
            <a:ext uri="{FF2B5EF4-FFF2-40B4-BE49-F238E27FC236}">
              <a16:creationId xmlns:a16="http://schemas.microsoft.com/office/drawing/2014/main" id="{83FA624B-1075-44A4-8D54-9CFA08DD84F4}"/>
            </a:ext>
          </a:extLst>
        </xdr:cNvPr>
        <xdr:cNvSpPr txBox="1"/>
      </xdr:nvSpPr>
      <xdr:spPr>
        <a:xfrm>
          <a:off x="6305550" y="15773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sz="1100"/>
        </a:p>
      </xdr:txBody>
    </xdr:sp>
    <xdr:clientData/>
  </xdr:oneCellAnchor>
  <xdr:oneCellAnchor>
    <xdr:from>
      <xdr:col>11</xdr:col>
      <xdr:colOff>0</xdr:colOff>
      <xdr:row>42</xdr:row>
      <xdr:rowOff>0</xdr:rowOff>
    </xdr:from>
    <xdr:ext cx="65" cy="172227"/>
    <xdr:sp macro="" textlink="">
      <xdr:nvSpPr>
        <xdr:cNvPr id="36" name="CaixaDeTexto 35">
          <a:extLst>
            <a:ext uri="{FF2B5EF4-FFF2-40B4-BE49-F238E27FC236}">
              <a16:creationId xmlns:a16="http://schemas.microsoft.com/office/drawing/2014/main" id="{3D11F6EE-B02E-446B-A08A-1E07B0AC41FB}"/>
            </a:ext>
          </a:extLst>
        </xdr:cNvPr>
        <xdr:cNvSpPr txBox="1"/>
      </xdr:nvSpPr>
      <xdr:spPr>
        <a:xfrm>
          <a:off x="7086600" y="96012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sz="1100"/>
        </a:p>
      </xdr:txBody>
    </xdr:sp>
    <xdr:clientData/>
  </xdr:oneCellAnchor>
  <xdr:oneCellAnchor>
    <xdr:from>
      <xdr:col>11</xdr:col>
      <xdr:colOff>0</xdr:colOff>
      <xdr:row>54</xdr:row>
      <xdr:rowOff>0</xdr:rowOff>
    </xdr:from>
    <xdr:ext cx="65" cy="172227"/>
    <xdr:sp macro="" textlink="">
      <xdr:nvSpPr>
        <xdr:cNvPr id="37" name="CaixaDeTexto 36">
          <a:extLst>
            <a:ext uri="{FF2B5EF4-FFF2-40B4-BE49-F238E27FC236}">
              <a16:creationId xmlns:a16="http://schemas.microsoft.com/office/drawing/2014/main" id="{F2D14FBC-391B-4773-BFD3-32109ADC25CE}"/>
            </a:ext>
          </a:extLst>
        </xdr:cNvPr>
        <xdr:cNvSpPr txBox="1"/>
      </xdr:nvSpPr>
      <xdr:spPr>
        <a:xfrm>
          <a:off x="7086600" y="12344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sz="1100"/>
        </a:p>
      </xdr:txBody>
    </xdr:sp>
    <xdr:clientData/>
  </xdr:oneCellAnchor>
  <xdr:oneCellAnchor>
    <xdr:from>
      <xdr:col>14</xdr:col>
      <xdr:colOff>0</xdr:colOff>
      <xdr:row>69</xdr:row>
      <xdr:rowOff>0</xdr:rowOff>
    </xdr:from>
    <xdr:ext cx="65" cy="172227"/>
    <xdr:sp macro="" textlink="">
      <xdr:nvSpPr>
        <xdr:cNvPr id="38" name="CaixaDeTexto 37">
          <a:extLst>
            <a:ext uri="{FF2B5EF4-FFF2-40B4-BE49-F238E27FC236}">
              <a16:creationId xmlns:a16="http://schemas.microsoft.com/office/drawing/2014/main" id="{567509E5-F0CF-4F56-8767-7A91A8526D1F}"/>
            </a:ext>
          </a:extLst>
        </xdr:cNvPr>
        <xdr:cNvSpPr txBox="1"/>
      </xdr:nvSpPr>
      <xdr:spPr>
        <a:xfrm>
          <a:off x="9039225" y="15773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sz="1100"/>
        </a:p>
      </xdr:txBody>
    </xdr:sp>
    <xdr:clientData/>
  </xdr:oneCellAnchor>
  <xdr:oneCellAnchor>
    <xdr:from>
      <xdr:col>15</xdr:col>
      <xdr:colOff>0</xdr:colOff>
      <xdr:row>42</xdr:row>
      <xdr:rowOff>0</xdr:rowOff>
    </xdr:from>
    <xdr:ext cx="65" cy="172227"/>
    <xdr:sp macro="" textlink="">
      <xdr:nvSpPr>
        <xdr:cNvPr id="39" name="CaixaDeTexto 38">
          <a:extLst>
            <a:ext uri="{FF2B5EF4-FFF2-40B4-BE49-F238E27FC236}">
              <a16:creationId xmlns:a16="http://schemas.microsoft.com/office/drawing/2014/main" id="{4FA13D23-BC4B-45BB-B77C-0A8E3641B9AF}"/>
            </a:ext>
          </a:extLst>
        </xdr:cNvPr>
        <xdr:cNvSpPr txBox="1"/>
      </xdr:nvSpPr>
      <xdr:spPr>
        <a:xfrm>
          <a:off x="9820275" y="96012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sz="1100"/>
        </a:p>
      </xdr:txBody>
    </xdr:sp>
    <xdr:clientData/>
  </xdr:oneCellAnchor>
  <xdr:oneCellAnchor>
    <xdr:from>
      <xdr:col>15</xdr:col>
      <xdr:colOff>0</xdr:colOff>
      <xdr:row>54</xdr:row>
      <xdr:rowOff>0</xdr:rowOff>
    </xdr:from>
    <xdr:ext cx="65" cy="172227"/>
    <xdr:sp macro="" textlink="">
      <xdr:nvSpPr>
        <xdr:cNvPr id="40" name="CaixaDeTexto 39">
          <a:extLst>
            <a:ext uri="{FF2B5EF4-FFF2-40B4-BE49-F238E27FC236}">
              <a16:creationId xmlns:a16="http://schemas.microsoft.com/office/drawing/2014/main" id="{3EFB973D-98AE-416B-82E9-1B6BF8376CDD}"/>
            </a:ext>
          </a:extLst>
        </xdr:cNvPr>
        <xdr:cNvSpPr txBox="1"/>
      </xdr:nvSpPr>
      <xdr:spPr>
        <a:xfrm>
          <a:off x="9820275" y="12344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sz="1100"/>
        </a:p>
      </xdr:txBody>
    </xdr:sp>
    <xdr:clientData/>
  </xdr:oneCellAnchor>
  <xdr:oneCellAnchor>
    <xdr:from>
      <xdr:col>18</xdr:col>
      <xdr:colOff>0</xdr:colOff>
      <xdr:row>8</xdr:row>
      <xdr:rowOff>0</xdr:rowOff>
    </xdr:from>
    <xdr:ext cx="65" cy="172227"/>
    <xdr:sp macro="" textlink="">
      <xdr:nvSpPr>
        <xdr:cNvPr id="41" name="CaixaDeTexto 40">
          <a:extLst>
            <a:ext uri="{FF2B5EF4-FFF2-40B4-BE49-F238E27FC236}">
              <a16:creationId xmlns:a16="http://schemas.microsoft.com/office/drawing/2014/main" id="{1E29259D-12A0-45F2-A9FC-56201A4F3AAA}"/>
            </a:ext>
          </a:extLst>
        </xdr:cNvPr>
        <xdr:cNvSpPr txBox="1"/>
      </xdr:nvSpPr>
      <xdr:spPr>
        <a:xfrm>
          <a:off x="11820525" y="18288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sz="1100"/>
        </a:p>
      </xdr:txBody>
    </xdr:sp>
    <xdr:clientData/>
  </xdr:oneCellAnchor>
  <xdr:twoCellAnchor editAs="oneCell">
    <xdr:from>
      <xdr:col>1</xdr:col>
      <xdr:colOff>0</xdr:colOff>
      <xdr:row>8</xdr:row>
      <xdr:rowOff>171450</xdr:rowOff>
    </xdr:from>
    <xdr:to>
      <xdr:col>3</xdr:col>
      <xdr:colOff>628650</xdr:colOff>
      <xdr:row>9</xdr:row>
      <xdr:rowOff>200025</xdr:rowOff>
    </xdr:to>
    <xdr:pic>
      <xdr:nvPicPr>
        <xdr:cNvPr id="42" name="Imagem 41">
          <a:extLst>
            <a:ext uri="{FF2B5EF4-FFF2-40B4-BE49-F238E27FC236}">
              <a16:creationId xmlns:a16="http://schemas.microsoft.com/office/drawing/2014/main" id="{34F35C52-63CD-4641-9818-78C3B28870C4}"/>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85750" y="2000250"/>
          <a:ext cx="1247775" cy="257175"/>
        </a:xfrm>
        <a:prstGeom prst="rect">
          <a:avLst/>
        </a:prstGeom>
        <a:noFill/>
        <a:ln>
          <a:noFill/>
        </a:ln>
      </xdr:spPr>
    </xdr:pic>
    <xdr:clientData/>
  </xdr:twoCellAnchor>
  <xdr:twoCellAnchor editAs="oneCell">
    <xdr:from>
      <xdr:col>0</xdr:col>
      <xdr:colOff>0</xdr:colOff>
      <xdr:row>0</xdr:row>
      <xdr:rowOff>0</xdr:rowOff>
    </xdr:from>
    <xdr:to>
      <xdr:col>9</xdr:col>
      <xdr:colOff>480695</xdr:colOff>
      <xdr:row>8</xdr:row>
      <xdr:rowOff>7620</xdr:rowOff>
    </xdr:to>
    <xdr:pic>
      <xdr:nvPicPr>
        <xdr:cNvPr id="43" name="Imagem 42" descr="Diagrama, Gráfico de caixa estreita&#10;&#10;Descrição gerada automaticamente com confiança média">
          <a:extLst>
            <a:ext uri="{FF2B5EF4-FFF2-40B4-BE49-F238E27FC236}">
              <a16:creationId xmlns:a16="http://schemas.microsoft.com/office/drawing/2014/main" id="{4A87EA4F-A5F9-4DE1-9B0A-D362D7CFB99B}"/>
            </a:ext>
          </a:extLst>
        </xdr:cNvPr>
        <xdr:cNvPicPr>
          <a:picLocks noChangeAspect="1"/>
        </xdr:cNvPicPr>
      </xdr:nvPicPr>
      <xdr:blipFill>
        <a:blip xmlns:r="http://schemas.openxmlformats.org/officeDocument/2006/relationships" r:embed="rId3"/>
        <a:stretch>
          <a:fillRect/>
        </a:stretch>
      </xdr:blipFill>
      <xdr:spPr>
        <a:xfrm>
          <a:off x="0" y="0"/>
          <a:ext cx="6119495" cy="183642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7</xdr:col>
      <xdr:colOff>276225</xdr:colOff>
      <xdr:row>60</xdr:row>
      <xdr:rowOff>0</xdr:rowOff>
    </xdr:from>
    <xdr:ext cx="65" cy="172227"/>
    <xdr:sp macro="" textlink="">
      <xdr:nvSpPr>
        <xdr:cNvPr id="2" name="CaixaDeTexto 1">
          <a:extLst>
            <a:ext uri="{FF2B5EF4-FFF2-40B4-BE49-F238E27FC236}">
              <a16:creationId xmlns:a16="http://schemas.microsoft.com/office/drawing/2014/main" id="{679B16A0-FDB1-4851-AAC5-8461719E8044}"/>
            </a:ext>
          </a:extLst>
        </xdr:cNvPr>
        <xdr:cNvSpPr txBox="1"/>
      </xdr:nvSpPr>
      <xdr:spPr>
        <a:xfrm>
          <a:off x="4733925" y="109728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sz="1100"/>
        </a:p>
      </xdr:txBody>
    </xdr:sp>
    <xdr:clientData/>
  </xdr:oneCellAnchor>
  <xdr:oneCellAnchor>
    <xdr:from>
      <xdr:col>17</xdr:col>
      <xdr:colOff>0</xdr:colOff>
      <xdr:row>69</xdr:row>
      <xdr:rowOff>0</xdr:rowOff>
    </xdr:from>
    <xdr:ext cx="65" cy="172227"/>
    <xdr:sp macro="" textlink="">
      <xdr:nvSpPr>
        <xdr:cNvPr id="6" name="CaixaDeTexto 5">
          <a:extLst>
            <a:ext uri="{FF2B5EF4-FFF2-40B4-BE49-F238E27FC236}">
              <a16:creationId xmlns:a16="http://schemas.microsoft.com/office/drawing/2014/main" id="{030DBDED-E852-49FA-86D0-8E1B7B3EC5BD}"/>
            </a:ext>
          </a:extLst>
        </xdr:cNvPr>
        <xdr:cNvSpPr txBox="1"/>
      </xdr:nvSpPr>
      <xdr:spPr>
        <a:xfrm>
          <a:off x="8343900" y="121158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sz="1100"/>
        </a:p>
      </xdr:txBody>
    </xdr:sp>
    <xdr:clientData/>
  </xdr:oneCellAnchor>
  <xdr:twoCellAnchor>
    <xdr:from>
      <xdr:col>2</xdr:col>
      <xdr:colOff>0</xdr:colOff>
      <xdr:row>23</xdr:row>
      <xdr:rowOff>0</xdr:rowOff>
    </xdr:from>
    <xdr:to>
      <xdr:col>2</xdr:col>
      <xdr:colOff>38100</xdr:colOff>
      <xdr:row>24</xdr:row>
      <xdr:rowOff>28575</xdr:rowOff>
    </xdr:to>
    <xdr:pic>
      <xdr:nvPicPr>
        <xdr:cNvPr id="9" name="Imagem 8">
          <a:extLst>
            <a:ext uri="{FF2B5EF4-FFF2-40B4-BE49-F238E27FC236}">
              <a16:creationId xmlns:a16="http://schemas.microsoft.com/office/drawing/2014/main" id="{B770D317-7318-4AFF-88D5-633A955DD386}"/>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23875" y="32004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23</xdr:row>
      <xdr:rowOff>0</xdr:rowOff>
    </xdr:from>
    <xdr:to>
      <xdr:col>2</xdr:col>
      <xdr:colOff>38100</xdr:colOff>
      <xdr:row>24</xdr:row>
      <xdr:rowOff>28575</xdr:rowOff>
    </xdr:to>
    <xdr:pic>
      <xdr:nvPicPr>
        <xdr:cNvPr id="10" name="Imagem 9">
          <a:extLst>
            <a:ext uri="{FF2B5EF4-FFF2-40B4-BE49-F238E27FC236}">
              <a16:creationId xmlns:a16="http://schemas.microsoft.com/office/drawing/2014/main" id="{3B4B786E-7C1A-4216-99FA-D2C0C7BF0F98}"/>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23875" y="32004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7</xdr:col>
      <xdr:colOff>276225</xdr:colOff>
      <xdr:row>42</xdr:row>
      <xdr:rowOff>0</xdr:rowOff>
    </xdr:from>
    <xdr:ext cx="65" cy="172227"/>
    <xdr:sp macro="" textlink="">
      <xdr:nvSpPr>
        <xdr:cNvPr id="20" name="CaixaDeTexto 19">
          <a:extLst>
            <a:ext uri="{FF2B5EF4-FFF2-40B4-BE49-F238E27FC236}">
              <a16:creationId xmlns:a16="http://schemas.microsoft.com/office/drawing/2014/main" id="{F32B26E0-8155-4DE9-B9D1-1FF6D8FE2030}"/>
            </a:ext>
          </a:extLst>
        </xdr:cNvPr>
        <xdr:cNvSpPr txBox="1"/>
      </xdr:nvSpPr>
      <xdr:spPr>
        <a:xfrm>
          <a:off x="4733925" y="59436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sz="1100"/>
        </a:p>
      </xdr:txBody>
    </xdr:sp>
    <xdr:clientData/>
  </xdr:oneCellAnchor>
  <xdr:oneCellAnchor>
    <xdr:from>
      <xdr:col>18</xdr:col>
      <xdr:colOff>0</xdr:colOff>
      <xdr:row>42</xdr:row>
      <xdr:rowOff>0</xdr:rowOff>
    </xdr:from>
    <xdr:ext cx="65" cy="172227"/>
    <xdr:sp macro="" textlink="">
      <xdr:nvSpPr>
        <xdr:cNvPr id="21" name="CaixaDeTexto 20">
          <a:extLst>
            <a:ext uri="{FF2B5EF4-FFF2-40B4-BE49-F238E27FC236}">
              <a16:creationId xmlns:a16="http://schemas.microsoft.com/office/drawing/2014/main" id="{4EF5855A-8558-4108-B401-AA5D05217852}"/>
            </a:ext>
          </a:extLst>
        </xdr:cNvPr>
        <xdr:cNvSpPr txBox="1"/>
      </xdr:nvSpPr>
      <xdr:spPr>
        <a:xfrm>
          <a:off x="9124950" y="59436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sz="1100"/>
        </a:p>
      </xdr:txBody>
    </xdr:sp>
    <xdr:clientData/>
  </xdr:oneCellAnchor>
  <xdr:oneCellAnchor>
    <xdr:from>
      <xdr:col>7</xdr:col>
      <xdr:colOff>276225</xdr:colOff>
      <xdr:row>50</xdr:row>
      <xdr:rowOff>0</xdr:rowOff>
    </xdr:from>
    <xdr:ext cx="65" cy="172227"/>
    <xdr:sp macro="" textlink="">
      <xdr:nvSpPr>
        <xdr:cNvPr id="22" name="CaixaDeTexto 21">
          <a:extLst>
            <a:ext uri="{FF2B5EF4-FFF2-40B4-BE49-F238E27FC236}">
              <a16:creationId xmlns:a16="http://schemas.microsoft.com/office/drawing/2014/main" id="{5B421E75-F676-4218-839F-9C6ED1C080FF}"/>
            </a:ext>
          </a:extLst>
        </xdr:cNvPr>
        <xdr:cNvSpPr txBox="1"/>
      </xdr:nvSpPr>
      <xdr:spPr>
        <a:xfrm>
          <a:off x="4733925" y="7772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sz="1100"/>
        </a:p>
      </xdr:txBody>
    </xdr:sp>
    <xdr:clientData/>
  </xdr:oneCellAnchor>
  <xdr:oneCellAnchor>
    <xdr:from>
      <xdr:col>18</xdr:col>
      <xdr:colOff>0</xdr:colOff>
      <xdr:row>54</xdr:row>
      <xdr:rowOff>0</xdr:rowOff>
    </xdr:from>
    <xdr:ext cx="65" cy="172227"/>
    <xdr:sp macro="" textlink="">
      <xdr:nvSpPr>
        <xdr:cNvPr id="23" name="CaixaDeTexto 22">
          <a:extLst>
            <a:ext uri="{FF2B5EF4-FFF2-40B4-BE49-F238E27FC236}">
              <a16:creationId xmlns:a16="http://schemas.microsoft.com/office/drawing/2014/main" id="{B0E44D72-0900-42C8-BD52-D572FEF7191B}"/>
            </a:ext>
          </a:extLst>
        </xdr:cNvPr>
        <xdr:cNvSpPr txBox="1"/>
      </xdr:nvSpPr>
      <xdr:spPr>
        <a:xfrm>
          <a:off x="9124950" y="86868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sz="1100"/>
        </a:p>
      </xdr:txBody>
    </xdr:sp>
    <xdr:clientData/>
  </xdr:oneCellAnchor>
  <xdr:oneCellAnchor>
    <xdr:from>
      <xdr:col>7</xdr:col>
      <xdr:colOff>276225</xdr:colOff>
      <xdr:row>59</xdr:row>
      <xdr:rowOff>0</xdr:rowOff>
    </xdr:from>
    <xdr:ext cx="65" cy="172227"/>
    <xdr:sp macro="" textlink="">
      <xdr:nvSpPr>
        <xdr:cNvPr id="34" name="CaixaDeTexto 33">
          <a:extLst>
            <a:ext uri="{FF2B5EF4-FFF2-40B4-BE49-F238E27FC236}">
              <a16:creationId xmlns:a16="http://schemas.microsoft.com/office/drawing/2014/main" id="{149D4507-FA1B-45FB-9563-02F5EC2CC468}"/>
            </a:ext>
          </a:extLst>
        </xdr:cNvPr>
        <xdr:cNvSpPr txBox="1"/>
      </xdr:nvSpPr>
      <xdr:spPr>
        <a:xfrm>
          <a:off x="4733925" y="107442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sz="1100"/>
        </a:p>
      </xdr:txBody>
    </xdr:sp>
    <xdr:clientData/>
  </xdr:oneCellAnchor>
  <xdr:oneCellAnchor>
    <xdr:from>
      <xdr:col>2</xdr:col>
      <xdr:colOff>19050</xdr:colOff>
      <xdr:row>101</xdr:row>
      <xdr:rowOff>1</xdr:rowOff>
    </xdr:from>
    <xdr:ext cx="332335" cy="186514"/>
    <mc:AlternateContent xmlns:mc="http://schemas.openxmlformats.org/markup-compatibility/2006" xmlns:a14="http://schemas.microsoft.com/office/drawing/2010/main">
      <mc:Choice Requires="a14">
        <xdr:sp macro="" textlink="">
          <xdr:nvSpPr>
            <xdr:cNvPr id="45" name="CaixaDeTexto 44">
              <a:extLst>
                <a:ext uri="{FF2B5EF4-FFF2-40B4-BE49-F238E27FC236}">
                  <a16:creationId xmlns:a16="http://schemas.microsoft.com/office/drawing/2014/main" id="{EFA2302F-47C3-4EA8-A4BF-4548F7521D92}"/>
                </a:ext>
              </a:extLst>
            </xdr:cNvPr>
            <xdr:cNvSpPr txBox="1"/>
          </xdr:nvSpPr>
          <xdr:spPr>
            <a:xfrm>
              <a:off x="485775" y="21717001"/>
              <a:ext cx="332335" cy="18651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14:m>
                <m:oMath xmlns:m="http://schemas.openxmlformats.org/officeDocument/2006/math">
                  <m:sSub>
                    <m:sSubPr>
                      <m:ctrlPr>
                        <a:rPr lang="pt-BR" sz="1100" b="1" i="1">
                          <a:latin typeface="Cambria Math" panose="02040503050406030204" pitchFamily="18" charset="0"/>
                        </a:rPr>
                      </m:ctrlPr>
                    </m:sSubPr>
                    <m:e>
                      <m:r>
                        <a:rPr lang="pt-BR" sz="1100" b="1" i="1">
                          <a:latin typeface="Cambria Math" panose="02040503050406030204" pitchFamily="18" charset="0"/>
                        </a:rPr>
                        <m:t>𝒁</m:t>
                      </m:r>
                    </m:e>
                    <m:sub>
                      <m:r>
                        <a:rPr lang="pt-BR" sz="1100" b="1" i="1">
                          <a:latin typeface="Cambria Math" panose="02040503050406030204" pitchFamily="18" charset="0"/>
                        </a:rPr>
                        <m:t>𝑨</m:t>
                      </m:r>
                    </m:sub>
                  </m:sSub>
                </m:oMath>
              </a14:m>
              <a:r>
                <a:rPr lang="pt-BR" sz="1100" b="1"/>
                <a:t>.</a:t>
              </a:r>
              <a14:m>
                <m:oMath xmlns:m="http://schemas.openxmlformats.org/officeDocument/2006/math">
                  <m:sSub>
                    <m:sSubPr>
                      <m:ctrlPr>
                        <a:rPr lang="pt-BR" sz="1100" b="1" i="1">
                          <a:latin typeface="Cambria Math" panose="02040503050406030204" pitchFamily="18" charset="0"/>
                        </a:rPr>
                      </m:ctrlPr>
                    </m:sSubPr>
                    <m:e>
                      <m:r>
                        <a:rPr lang="pt-BR" sz="1100" b="1" i="1">
                          <a:latin typeface="Cambria Math" panose="02040503050406030204" pitchFamily="18" charset="0"/>
                        </a:rPr>
                        <m:t>𝑰</m:t>
                      </m:r>
                    </m:e>
                    <m:sub>
                      <m:r>
                        <a:rPr lang="pt-BR" sz="1100" b="1" i="1">
                          <a:latin typeface="Cambria Math" panose="02040503050406030204" pitchFamily="18" charset="0"/>
                        </a:rPr>
                        <m:t>𝑻</m:t>
                      </m:r>
                    </m:sub>
                  </m:sSub>
                </m:oMath>
              </a14:m>
              <a:endParaRPr lang="pt-BR" sz="1100" b="1"/>
            </a:p>
          </xdr:txBody>
        </xdr:sp>
      </mc:Choice>
      <mc:Fallback xmlns="">
        <xdr:sp macro="" textlink="">
          <xdr:nvSpPr>
            <xdr:cNvPr id="45" name="CaixaDeTexto 44">
              <a:extLst>
                <a:ext uri="{FF2B5EF4-FFF2-40B4-BE49-F238E27FC236}">
                  <a16:creationId xmlns:a16="http://schemas.microsoft.com/office/drawing/2014/main" id="{EFA2302F-47C3-4EA8-A4BF-4548F7521D92}"/>
                </a:ext>
              </a:extLst>
            </xdr:cNvPr>
            <xdr:cNvSpPr txBox="1"/>
          </xdr:nvSpPr>
          <xdr:spPr>
            <a:xfrm>
              <a:off x="485775" y="21717001"/>
              <a:ext cx="332335" cy="18651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r>
                <a:rPr lang="pt-BR" sz="1100" b="1" i="0">
                  <a:latin typeface="Cambria Math" panose="02040503050406030204" pitchFamily="18" charset="0"/>
                </a:rPr>
                <a:t>𝒁_𝑨</a:t>
              </a:r>
              <a:r>
                <a:rPr lang="pt-BR" sz="1100" b="1"/>
                <a:t>.</a:t>
              </a:r>
              <a:r>
                <a:rPr lang="pt-BR" sz="1100" b="1" i="0">
                  <a:latin typeface="Cambria Math" panose="02040503050406030204" pitchFamily="18" charset="0"/>
                </a:rPr>
                <a:t>𝑰_𝑻</a:t>
              </a:r>
              <a:endParaRPr lang="pt-BR" sz="1100" b="1"/>
            </a:p>
          </xdr:txBody>
        </xdr:sp>
      </mc:Fallback>
    </mc:AlternateContent>
    <xdr:clientData/>
  </xdr:oneCellAnchor>
  <xdr:twoCellAnchor>
    <xdr:from>
      <xdr:col>2</xdr:col>
      <xdr:colOff>0</xdr:colOff>
      <xdr:row>65</xdr:row>
      <xdr:rowOff>0</xdr:rowOff>
    </xdr:from>
    <xdr:to>
      <xdr:col>3</xdr:col>
      <xdr:colOff>962025</xdr:colOff>
      <xdr:row>65</xdr:row>
      <xdr:rowOff>209550</xdr:rowOff>
    </xdr:to>
    <xdr:pic>
      <xdr:nvPicPr>
        <xdr:cNvPr id="46" name="Imagem 45">
          <a:extLst>
            <a:ext uri="{FF2B5EF4-FFF2-40B4-BE49-F238E27FC236}">
              <a16:creationId xmlns:a16="http://schemas.microsoft.com/office/drawing/2014/main" id="{D8E367F5-0311-4466-A914-972B1D3E4EEA}"/>
            </a:ext>
          </a:extLst>
        </xdr:cNvPr>
        <xdr:cNvPicPr>
          <a:picLocks noChangeAspect="1"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23875" y="11201400"/>
          <a:ext cx="1343025" cy="2095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10</xdr:col>
      <xdr:colOff>0</xdr:colOff>
      <xdr:row>36</xdr:row>
      <xdr:rowOff>90487</xdr:rowOff>
    </xdr:from>
    <xdr:ext cx="390590" cy="204788"/>
    <xdr:sp macro="" textlink="">
      <xdr:nvSpPr>
        <xdr:cNvPr id="63" name="CaixaDeTexto 62">
          <a:extLst>
            <a:ext uri="{FF2B5EF4-FFF2-40B4-BE49-F238E27FC236}">
              <a16:creationId xmlns:a16="http://schemas.microsoft.com/office/drawing/2014/main" id="{EB73E18F-92E0-4EF5-A56C-21401CAA708D}"/>
            </a:ext>
          </a:extLst>
        </xdr:cNvPr>
        <xdr:cNvSpPr txBox="1"/>
      </xdr:nvSpPr>
      <xdr:spPr>
        <a:xfrm>
          <a:off x="6829426" y="4662487"/>
          <a:ext cx="390590" cy="20478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pt-BR" sz="1300"/>
        </a:p>
      </xdr:txBody>
    </xdr:sp>
    <xdr:clientData/>
  </xdr:oneCellAnchor>
  <xdr:twoCellAnchor>
    <xdr:from>
      <xdr:col>2</xdr:col>
      <xdr:colOff>0</xdr:colOff>
      <xdr:row>77</xdr:row>
      <xdr:rowOff>28575</xdr:rowOff>
    </xdr:from>
    <xdr:to>
      <xdr:col>3</xdr:col>
      <xdr:colOff>952500</xdr:colOff>
      <xdr:row>78</xdr:row>
      <xdr:rowOff>200025</xdr:rowOff>
    </xdr:to>
    <xdr:pic>
      <xdr:nvPicPr>
        <xdr:cNvPr id="74" name="Imagem 73">
          <a:extLst>
            <a:ext uri="{FF2B5EF4-FFF2-40B4-BE49-F238E27FC236}">
              <a16:creationId xmlns:a16="http://schemas.microsoft.com/office/drawing/2014/main" id="{E7E96386-9CB3-4B65-9642-FA6EB501DD0C}"/>
            </a:ext>
          </a:extLst>
        </xdr:cNvPr>
        <xdr:cNvPicPr>
          <a:picLocks noChangeAspect="1" noChangeArrowheads="1"/>
        </xdr:cNvPicPr>
      </xdr:nvPicPr>
      <xdr:blipFill>
        <a:blip xmlns:r="http://schemas.openxmlformats.org/officeDocument/2006/relationships" r:embed="rId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23875" y="13973175"/>
          <a:ext cx="1333500" cy="400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90</xdr:row>
      <xdr:rowOff>47625</xdr:rowOff>
    </xdr:from>
    <xdr:to>
      <xdr:col>4</xdr:col>
      <xdr:colOff>47625</xdr:colOff>
      <xdr:row>91</xdr:row>
      <xdr:rowOff>200025</xdr:rowOff>
    </xdr:to>
    <xdr:pic>
      <xdr:nvPicPr>
        <xdr:cNvPr id="75" name="Imagem 74">
          <a:extLst>
            <a:ext uri="{FF2B5EF4-FFF2-40B4-BE49-F238E27FC236}">
              <a16:creationId xmlns:a16="http://schemas.microsoft.com/office/drawing/2014/main" id="{575EF428-5EDE-4EB4-8ABD-CBECFCBA3126}"/>
            </a:ext>
          </a:extLst>
        </xdr:cNvPr>
        <xdr:cNvPicPr>
          <a:picLocks noChangeAspect="1" noChangeArrowheads="1"/>
        </xdr:cNvPicPr>
      </xdr:nvPicPr>
      <xdr:blipFill>
        <a:blip xmlns:r="http://schemas.openxmlformats.org/officeDocument/2006/relationships" r:embed="rId4">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23875" y="16964025"/>
          <a:ext cx="1476375" cy="381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84</xdr:row>
      <xdr:rowOff>19050</xdr:rowOff>
    </xdr:from>
    <xdr:to>
      <xdr:col>3</xdr:col>
      <xdr:colOff>933450</xdr:colOff>
      <xdr:row>85</xdr:row>
      <xdr:rowOff>190500</xdr:rowOff>
    </xdr:to>
    <xdr:pic>
      <xdr:nvPicPr>
        <xdr:cNvPr id="84" name="Imagem 83">
          <a:extLst>
            <a:ext uri="{FF2B5EF4-FFF2-40B4-BE49-F238E27FC236}">
              <a16:creationId xmlns:a16="http://schemas.microsoft.com/office/drawing/2014/main" id="{21C39204-6748-44C5-8452-68D6B6EEEFA3}"/>
            </a:ext>
          </a:extLst>
        </xdr:cNvPr>
        <xdr:cNvPicPr>
          <a:picLocks noChangeAspect="1" noChangeArrowheads="1"/>
        </xdr:cNvPicPr>
      </xdr:nvPicPr>
      <xdr:blipFill>
        <a:blip xmlns:r="http://schemas.openxmlformats.org/officeDocument/2006/relationships" r:embed="rId5">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23875" y="15563850"/>
          <a:ext cx="1314450" cy="400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71</xdr:row>
      <xdr:rowOff>28575</xdr:rowOff>
    </xdr:from>
    <xdr:to>
      <xdr:col>4</xdr:col>
      <xdr:colOff>533400</xdr:colOff>
      <xdr:row>72</xdr:row>
      <xdr:rowOff>190500</xdr:rowOff>
    </xdr:to>
    <xdr:pic>
      <xdr:nvPicPr>
        <xdr:cNvPr id="85" name="Imagem 84">
          <a:extLst>
            <a:ext uri="{FF2B5EF4-FFF2-40B4-BE49-F238E27FC236}">
              <a16:creationId xmlns:a16="http://schemas.microsoft.com/office/drawing/2014/main" id="{DC76D3DF-9F13-496D-B911-D117F14B8F18}"/>
            </a:ext>
          </a:extLst>
        </xdr:cNvPr>
        <xdr:cNvPicPr>
          <a:picLocks noChangeAspect="1" noChangeArrowheads="1"/>
        </xdr:cNvPicPr>
      </xdr:nvPicPr>
      <xdr:blipFill>
        <a:blip xmlns:r="http://schemas.openxmlformats.org/officeDocument/2006/relationships" r:embed="rId6">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23875" y="12601575"/>
          <a:ext cx="1962150" cy="390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23</xdr:row>
      <xdr:rowOff>0</xdr:rowOff>
    </xdr:from>
    <xdr:to>
      <xdr:col>2</xdr:col>
      <xdr:colOff>38100</xdr:colOff>
      <xdr:row>24</xdr:row>
      <xdr:rowOff>28575</xdr:rowOff>
    </xdr:to>
    <xdr:pic>
      <xdr:nvPicPr>
        <xdr:cNvPr id="106" name="Imagem 105">
          <a:extLst>
            <a:ext uri="{FF2B5EF4-FFF2-40B4-BE49-F238E27FC236}">
              <a16:creationId xmlns:a16="http://schemas.microsoft.com/office/drawing/2014/main" id="{CBCE98B4-B0F2-4D8F-B54C-FD39B7D5A2DE}"/>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66725" y="29718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23</xdr:row>
      <xdr:rowOff>0</xdr:rowOff>
    </xdr:from>
    <xdr:to>
      <xdr:col>2</xdr:col>
      <xdr:colOff>38100</xdr:colOff>
      <xdr:row>24</xdr:row>
      <xdr:rowOff>28575</xdr:rowOff>
    </xdr:to>
    <xdr:pic>
      <xdr:nvPicPr>
        <xdr:cNvPr id="107" name="Imagem 106">
          <a:extLst>
            <a:ext uri="{FF2B5EF4-FFF2-40B4-BE49-F238E27FC236}">
              <a16:creationId xmlns:a16="http://schemas.microsoft.com/office/drawing/2014/main" id="{67597AC2-863C-40BC-9CC0-62240226A164}"/>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66725" y="29718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23</xdr:row>
      <xdr:rowOff>0</xdr:rowOff>
    </xdr:from>
    <xdr:to>
      <xdr:col>2</xdr:col>
      <xdr:colOff>38100</xdr:colOff>
      <xdr:row>24</xdr:row>
      <xdr:rowOff>28575</xdr:rowOff>
    </xdr:to>
    <xdr:pic>
      <xdr:nvPicPr>
        <xdr:cNvPr id="109" name="Imagem 108">
          <a:extLst>
            <a:ext uri="{FF2B5EF4-FFF2-40B4-BE49-F238E27FC236}">
              <a16:creationId xmlns:a16="http://schemas.microsoft.com/office/drawing/2014/main" id="{F96F9324-050E-448E-AAF1-87A2AB7A2CE8}"/>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66725" y="29718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23</xdr:row>
      <xdr:rowOff>0</xdr:rowOff>
    </xdr:from>
    <xdr:to>
      <xdr:col>2</xdr:col>
      <xdr:colOff>38100</xdr:colOff>
      <xdr:row>24</xdr:row>
      <xdr:rowOff>28575</xdr:rowOff>
    </xdr:to>
    <xdr:pic>
      <xdr:nvPicPr>
        <xdr:cNvPr id="111" name="Imagem 110">
          <a:extLst>
            <a:ext uri="{FF2B5EF4-FFF2-40B4-BE49-F238E27FC236}">
              <a16:creationId xmlns:a16="http://schemas.microsoft.com/office/drawing/2014/main" id="{15614173-C72D-4835-A0CB-09AFBEAA576D}"/>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66725" y="29718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23</xdr:row>
      <xdr:rowOff>0</xdr:rowOff>
    </xdr:from>
    <xdr:to>
      <xdr:col>2</xdr:col>
      <xdr:colOff>38100</xdr:colOff>
      <xdr:row>24</xdr:row>
      <xdr:rowOff>28575</xdr:rowOff>
    </xdr:to>
    <xdr:pic>
      <xdr:nvPicPr>
        <xdr:cNvPr id="112" name="Imagem 111">
          <a:extLst>
            <a:ext uri="{FF2B5EF4-FFF2-40B4-BE49-F238E27FC236}">
              <a16:creationId xmlns:a16="http://schemas.microsoft.com/office/drawing/2014/main" id="{264958EB-0198-4FA6-81E0-80034ADF74EB}"/>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66725" y="25146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23</xdr:row>
      <xdr:rowOff>0</xdr:rowOff>
    </xdr:from>
    <xdr:to>
      <xdr:col>2</xdr:col>
      <xdr:colOff>38100</xdr:colOff>
      <xdr:row>24</xdr:row>
      <xdr:rowOff>28575</xdr:rowOff>
    </xdr:to>
    <xdr:pic>
      <xdr:nvPicPr>
        <xdr:cNvPr id="113" name="Imagem 112">
          <a:extLst>
            <a:ext uri="{FF2B5EF4-FFF2-40B4-BE49-F238E27FC236}">
              <a16:creationId xmlns:a16="http://schemas.microsoft.com/office/drawing/2014/main" id="{C5F78BD8-0F86-48AC-B73E-CCC22D9285BA}"/>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66725" y="25146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23</xdr:row>
      <xdr:rowOff>0</xdr:rowOff>
    </xdr:from>
    <xdr:to>
      <xdr:col>2</xdr:col>
      <xdr:colOff>38100</xdr:colOff>
      <xdr:row>24</xdr:row>
      <xdr:rowOff>28575</xdr:rowOff>
    </xdr:to>
    <xdr:pic>
      <xdr:nvPicPr>
        <xdr:cNvPr id="114" name="Imagem 113">
          <a:extLst>
            <a:ext uri="{FF2B5EF4-FFF2-40B4-BE49-F238E27FC236}">
              <a16:creationId xmlns:a16="http://schemas.microsoft.com/office/drawing/2014/main" id="{76591DD9-46A1-48D6-9547-B0D25284BFA6}"/>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66725" y="25146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33</xdr:row>
      <xdr:rowOff>104775</xdr:rowOff>
    </xdr:from>
    <xdr:to>
      <xdr:col>3</xdr:col>
      <xdr:colOff>228600</xdr:colOff>
      <xdr:row>34</xdr:row>
      <xdr:rowOff>190500</xdr:rowOff>
    </xdr:to>
    <xdr:pic>
      <xdr:nvPicPr>
        <xdr:cNvPr id="76" name="Imagem 75">
          <a:extLst>
            <a:ext uri="{FF2B5EF4-FFF2-40B4-BE49-F238E27FC236}">
              <a16:creationId xmlns:a16="http://schemas.microsoft.com/office/drawing/2014/main" id="{9D22AD5B-4ECA-4B27-9D4D-7B4C1D0A88A9}"/>
            </a:ext>
          </a:extLst>
        </xdr:cNvPr>
        <xdr:cNvPicPr>
          <a:picLocks noChangeAspect="1" noChangeArrowheads="1"/>
        </xdr:cNvPicPr>
      </xdr:nvPicPr>
      <xdr:blipFill>
        <a:blip xmlns:r="http://schemas.openxmlformats.org/officeDocument/2006/relationships" r:embed="rId7">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66725" y="6276975"/>
          <a:ext cx="666750" cy="3143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171450</xdr:colOff>
      <xdr:row>41</xdr:row>
      <xdr:rowOff>85725</xdr:rowOff>
    </xdr:from>
    <xdr:to>
      <xdr:col>3</xdr:col>
      <xdr:colOff>638175</xdr:colOff>
      <xdr:row>42</xdr:row>
      <xdr:rowOff>200025</xdr:rowOff>
    </xdr:to>
    <xdr:pic>
      <xdr:nvPicPr>
        <xdr:cNvPr id="77" name="Imagem 76">
          <a:extLst>
            <a:ext uri="{FF2B5EF4-FFF2-40B4-BE49-F238E27FC236}">
              <a16:creationId xmlns:a16="http://schemas.microsoft.com/office/drawing/2014/main" id="{5D4F0D7B-27A2-4D7F-AD5E-F74D46C05F4B}"/>
            </a:ext>
          </a:extLst>
        </xdr:cNvPr>
        <xdr:cNvPicPr>
          <a:picLocks noChangeAspect="1" noChangeArrowheads="1"/>
        </xdr:cNvPicPr>
      </xdr:nvPicPr>
      <xdr:blipFill>
        <a:blip xmlns:r="http://schemas.openxmlformats.org/officeDocument/2006/relationships" r:embed="rId8">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57200" y="8086725"/>
          <a:ext cx="1085850" cy="3429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44</xdr:row>
      <xdr:rowOff>85725</xdr:rowOff>
    </xdr:from>
    <xdr:to>
      <xdr:col>3</xdr:col>
      <xdr:colOff>590550</xdr:colOff>
      <xdr:row>45</xdr:row>
      <xdr:rowOff>200025</xdr:rowOff>
    </xdr:to>
    <xdr:pic>
      <xdr:nvPicPr>
        <xdr:cNvPr id="79" name="Imagem 78">
          <a:extLst>
            <a:ext uri="{FF2B5EF4-FFF2-40B4-BE49-F238E27FC236}">
              <a16:creationId xmlns:a16="http://schemas.microsoft.com/office/drawing/2014/main" id="{BB784447-0355-452C-88D6-3CFB58F812FF}"/>
            </a:ext>
          </a:extLst>
        </xdr:cNvPr>
        <xdr:cNvPicPr>
          <a:picLocks noChangeAspect="1" noChangeArrowheads="1"/>
        </xdr:cNvPicPr>
      </xdr:nvPicPr>
      <xdr:blipFill>
        <a:blip xmlns:r="http://schemas.openxmlformats.org/officeDocument/2006/relationships" r:embed="rId9">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66725" y="8772525"/>
          <a:ext cx="1028700" cy="3429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49</xdr:row>
      <xdr:rowOff>19050</xdr:rowOff>
    </xdr:from>
    <xdr:to>
      <xdr:col>3</xdr:col>
      <xdr:colOff>295275</xdr:colOff>
      <xdr:row>50</xdr:row>
      <xdr:rowOff>200025</xdr:rowOff>
    </xdr:to>
    <xdr:pic>
      <xdr:nvPicPr>
        <xdr:cNvPr id="80" name="Imagem 79">
          <a:extLst>
            <a:ext uri="{FF2B5EF4-FFF2-40B4-BE49-F238E27FC236}">
              <a16:creationId xmlns:a16="http://schemas.microsoft.com/office/drawing/2014/main" id="{375C2EB2-F592-4C6F-BBC7-7541BB12305E}"/>
            </a:ext>
          </a:extLst>
        </xdr:cNvPr>
        <xdr:cNvPicPr>
          <a:picLocks noChangeAspect="1" noChangeArrowheads="1"/>
        </xdr:cNvPicPr>
      </xdr:nvPicPr>
      <xdr:blipFill>
        <a:blip xmlns:r="http://schemas.openxmlformats.org/officeDocument/2006/relationships" r:embed="rId10">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66725" y="9848850"/>
          <a:ext cx="733425" cy="4095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53</xdr:row>
      <xdr:rowOff>0</xdr:rowOff>
    </xdr:from>
    <xdr:to>
      <xdr:col>3</xdr:col>
      <xdr:colOff>876300</xdr:colOff>
      <xdr:row>53</xdr:row>
      <xdr:rowOff>190500</xdr:rowOff>
    </xdr:to>
    <xdr:pic>
      <xdr:nvPicPr>
        <xdr:cNvPr id="81" name="Imagem 80">
          <a:extLst>
            <a:ext uri="{FF2B5EF4-FFF2-40B4-BE49-F238E27FC236}">
              <a16:creationId xmlns:a16="http://schemas.microsoft.com/office/drawing/2014/main" id="{E19B0420-BBDC-4C19-B41B-43719986A65A}"/>
            </a:ext>
          </a:extLst>
        </xdr:cNvPr>
        <xdr:cNvPicPr>
          <a:picLocks noChangeAspect="1" noChangeArrowheads="1"/>
        </xdr:cNvPicPr>
      </xdr:nvPicPr>
      <xdr:blipFill>
        <a:blip xmlns:r="http://schemas.openxmlformats.org/officeDocument/2006/relationships" r:embed="rId1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66725" y="10744200"/>
          <a:ext cx="131445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57</xdr:row>
      <xdr:rowOff>38100</xdr:rowOff>
    </xdr:from>
    <xdr:to>
      <xdr:col>3</xdr:col>
      <xdr:colOff>438150</xdr:colOff>
      <xdr:row>58</xdr:row>
      <xdr:rowOff>200025</xdr:rowOff>
    </xdr:to>
    <xdr:pic>
      <xdr:nvPicPr>
        <xdr:cNvPr id="82" name="Imagem 81">
          <a:extLst>
            <a:ext uri="{FF2B5EF4-FFF2-40B4-BE49-F238E27FC236}">
              <a16:creationId xmlns:a16="http://schemas.microsoft.com/office/drawing/2014/main" id="{CB3BFF86-97EC-467A-9D1C-6E84D6F10BDD}"/>
            </a:ext>
          </a:extLst>
        </xdr:cNvPr>
        <xdr:cNvPicPr>
          <a:picLocks noChangeAspect="1" noChangeArrowheads="1"/>
        </xdr:cNvPicPr>
      </xdr:nvPicPr>
      <xdr:blipFill>
        <a:blip xmlns:r="http://schemas.openxmlformats.org/officeDocument/2006/relationships" r:embed="rId1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66725" y="11696700"/>
          <a:ext cx="876300" cy="390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152400</xdr:colOff>
      <xdr:row>61</xdr:row>
      <xdr:rowOff>9525</xdr:rowOff>
    </xdr:from>
    <xdr:to>
      <xdr:col>3</xdr:col>
      <xdr:colOff>942975</xdr:colOff>
      <xdr:row>61</xdr:row>
      <xdr:rowOff>200025</xdr:rowOff>
    </xdr:to>
    <xdr:pic>
      <xdr:nvPicPr>
        <xdr:cNvPr id="83" name="Imagem 82">
          <a:extLst>
            <a:ext uri="{FF2B5EF4-FFF2-40B4-BE49-F238E27FC236}">
              <a16:creationId xmlns:a16="http://schemas.microsoft.com/office/drawing/2014/main" id="{B64CC717-9256-44F2-9432-0D00D353C69C}"/>
            </a:ext>
          </a:extLst>
        </xdr:cNvPr>
        <xdr:cNvPicPr>
          <a:picLocks noChangeAspect="1" noChangeArrowheads="1"/>
        </xdr:cNvPicPr>
      </xdr:nvPicPr>
      <xdr:blipFill>
        <a:blip xmlns:r="http://schemas.openxmlformats.org/officeDocument/2006/relationships" r:embed="rId1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38150" y="12582525"/>
          <a:ext cx="14097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9525</xdr:colOff>
      <xdr:row>36</xdr:row>
      <xdr:rowOff>66675</xdr:rowOff>
    </xdr:from>
    <xdr:to>
      <xdr:col>3</xdr:col>
      <xdr:colOff>285750</xdr:colOff>
      <xdr:row>37</xdr:row>
      <xdr:rowOff>200025</xdr:rowOff>
    </xdr:to>
    <xdr:pic>
      <xdr:nvPicPr>
        <xdr:cNvPr id="73" name="Imagem 72">
          <a:extLst>
            <a:ext uri="{FF2B5EF4-FFF2-40B4-BE49-F238E27FC236}">
              <a16:creationId xmlns:a16="http://schemas.microsoft.com/office/drawing/2014/main" id="{A14A7FE1-DD14-4FF4-B396-F3ECE7215E96}"/>
            </a:ext>
          </a:extLst>
        </xdr:cNvPr>
        <xdr:cNvPicPr>
          <a:picLocks noChangeAspect="1" noChangeArrowheads="1"/>
        </xdr:cNvPicPr>
      </xdr:nvPicPr>
      <xdr:blipFill>
        <a:blip xmlns:r="http://schemas.openxmlformats.org/officeDocument/2006/relationships" r:embed="rId14">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76250" y="6924675"/>
          <a:ext cx="714375" cy="361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238125</xdr:colOff>
      <xdr:row>27</xdr:row>
      <xdr:rowOff>47625</xdr:rowOff>
    </xdr:from>
    <xdr:to>
      <xdr:col>8</xdr:col>
      <xdr:colOff>352425</xdr:colOff>
      <xdr:row>29</xdr:row>
      <xdr:rowOff>47625</xdr:rowOff>
    </xdr:to>
    <xdr:pic>
      <xdr:nvPicPr>
        <xdr:cNvPr id="78" name="Imagem 77">
          <a:extLst>
            <a:ext uri="{FF2B5EF4-FFF2-40B4-BE49-F238E27FC236}">
              <a16:creationId xmlns:a16="http://schemas.microsoft.com/office/drawing/2014/main" id="{8A6BDFD8-97A8-4535-B0B5-323BF06231C0}"/>
            </a:ext>
          </a:extLst>
        </xdr:cNvPr>
        <xdr:cNvPicPr>
          <a:picLocks noChangeAspect="1" noChangeArrowheads="1"/>
        </xdr:cNvPicPr>
      </xdr:nvPicPr>
      <xdr:blipFill>
        <a:blip xmlns:r="http://schemas.openxmlformats.org/officeDocument/2006/relationships" r:embed="rId15">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238125" y="6448425"/>
          <a:ext cx="5372100" cy="457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85725</xdr:colOff>
      <xdr:row>29</xdr:row>
      <xdr:rowOff>95250</xdr:rowOff>
    </xdr:from>
    <xdr:to>
      <xdr:col>8</xdr:col>
      <xdr:colOff>190500</xdr:colOff>
      <xdr:row>31</xdr:row>
      <xdr:rowOff>190500</xdr:rowOff>
    </xdr:to>
    <xdr:pic>
      <xdr:nvPicPr>
        <xdr:cNvPr id="86" name="Imagem 85">
          <a:extLst>
            <a:ext uri="{FF2B5EF4-FFF2-40B4-BE49-F238E27FC236}">
              <a16:creationId xmlns:a16="http://schemas.microsoft.com/office/drawing/2014/main" id="{DB00DDAE-729F-4037-B108-8976858A8E10}"/>
            </a:ext>
          </a:extLst>
        </xdr:cNvPr>
        <xdr:cNvPicPr>
          <a:picLocks noChangeAspect="1" noChangeArrowheads="1"/>
        </xdr:cNvPicPr>
      </xdr:nvPicPr>
      <xdr:blipFill>
        <a:blip xmlns:r="http://schemas.openxmlformats.org/officeDocument/2006/relationships" r:embed="rId16">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52450" y="6953250"/>
          <a:ext cx="4895850" cy="552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10</xdr:col>
      <xdr:colOff>0</xdr:colOff>
      <xdr:row>69</xdr:row>
      <xdr:rowOff>0</xdr:rowOff>
    </xdr:from>
    <xdr:ext cx="65" cy="172227"/>
    <xdr:sp macro="" textlink="">
      <xdr:nvSpPr>
        <xdr:cNvPr id="37" name="CaixaDeTexto 36">
          <a:extLst>
            <a:ext uri="{FF2B5EF4-FFF2-40B4-BE49-F238E27FC236}">
              <a16:creationId xmlns:a16="http://schemas.microsoft.com/office/drawing/2014/main" id="{A277F581-9766-4F38-90C8-F9EB5F6E50A7}"/>
            </a:ext>
          </a:extLst>
        </xdr:cNvPr>
        <xdr:cNvSpPr txBox="1"/>
      </xdr:nvSpPr>
      <xdr:spPr>
        <a:xfrm>
          <a:off x="10782300" y="150876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sz="1100"/>
        </a:p>
      </xdr:txBody>
    </xdr:sp>
    <xdr:clientData/>
  </xdr:oneCellAnchor>
  <xdr:oneCellAnchor>
    <xdr:from>
      <xdr:col>11</xdr:col>
      <xdr:colOff>0</xdr:colOff>
      <xdr:row>42</xdr:row>
      <xdr:rowOff>0</xdr:rowOff>
    </xdr:from>
    <xdr:ext cx="65" cy="172227"/>
    <xdr:sp macro="" textlink="">
      <xdr:nvSpPr>
        <xdr:cNvPr id="38" name="CaixaDeTexto 37">
          <a:extLst>
            <a:ext uri="{FF2B5EF4-FFF2-40B4-BE49-F238E27FC236}">
              <a16:creationId xmlns:a16="http://schemas.microsoft.com/office/drawing/2014/main" id="{392CB374-A5B7-4747-82E1-99CD92C930BD}"/>
            </a:ext>
          </a:extLst>
        </xdr:cNvPr>
        <xdr:cNvSpPr txBox="1"/>
      </xdr:nvSpPr>
      <xdr:spPr>
        <a:xfrm>
          <a:off x="11563350" y="891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sz="1100"/>
        </a:p>
      </xdr:txBody>
    </xdr:sp>
    <xdr:clientData/>
  </xdr:oneCellAnchor>
  <xdr:oneCellAnchor>
    <xdr:from>
      <xdr:col>11</xdr:col>
      <xdr:colOff>0</xdr:colOff>
      <xdr:row>54</xdr:row>
      <xdr:rowOff>0</xdr:rowOff>
    </xdr:from>
    <xdr:ext cx="65" cy="172227"/>
    <xdr:sp macro="" textlink="">
      <xdr:nvSpPr>
        <xdr:cNvPr id="39" name="CaixaDeTexto 38">
          <a:extLst>
            <a:ext uri="{FF2B5EF4-FFF2-40B4-BE49-F238E27FC236}">
              <a16:creationId xmlns:a16="http://schemas.microsoft.com/office/drawing/2014/main" id="{544AD6B5-0C6E-4E46-BE71-91676FE96948}"/>
            </a:ext>
          </a:extLst>
        </xdr:cNvPr>
        <xdr:cNvSpPr txBox="1"/>
      </xdr:nvSpPr>
      <xdr:spPr>
        <a:xfrm>
          <a:off x="11563350" y="116586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sz="1100"/>
        </a:p>
      </xdr:txBody>
    </xdr:sp>
    <xdr:clientData/>
  </xdr:oneCellAnchor>
  <xdr:oneCellAnchor>
    <xdr:from>
      <xdr:col>14</xdr:col>
      <xdr:colOff>0</xdr:colOff>
      <xdr:row>69</xdr:row>
      <xdr:rowOff>0</xdr:rowOff>
    </xdr:from>
    <xdr:ext cx="65" cy="172227"/>
    <xdr:sp macro="" textlink="">
      <xdr:nvSpPr>
        <xdr:cNvPr id="41" name="CaixaDeTexto 40">
          <a:extLst>
            <a:ext uri="{FF2B5EF4-FFF2-40B4-BE49-F238E27FC236}">
              <a16:creationId xmlns:a16="http://schemas.microsoft.com/office/drawing/2014/main" id="{DE896B37-9A75-49D3-909B-2B7E4EBA65D7}"/>
            </a:ext>
          </a:extLst>
        </xdr:cNvPr>
        <xdr:cNvSpPr txBox="1"/>
      </xdr:nvSpPr>
      <xdr:spPr>
        <a:xfrm>
          <a:off x="13430250" y="150876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sz="1100"/>
        </a:p>
      </xdr:txBody>
    </xdr:sp>
    <xdr:clientData/>
  </xdr:oneCellAnchor>
  <xdr:oneCellAnchor>
    <xdr:from>
      <xdr:col>15</xdr:col>
      <xdr:colOff>0</xdr:colOff>
      <xdr:row>42</xdr:row>
      <xdr:rowOff>0</xdr:rowOff>
    </xdr:from>
    <xdr:ext cx="65" cy="172227"/>
    <xdr:sp macro="" textlink="">
      <xdr:nvSpPr>
        <xdr:cNvPr id="42" name="CaixaDeTexto 41">
          <a:extLst>
            <a:ext uri="{FF2B5EF4-FFF2-40B4-BE49-F238E27FC236}">
              <a16:creationId xmlns:a16="http://schemas.microsoft.com/office/drawing/2014/main" id="{BC4DDDB4-2288-4DE9-B8CE-02A965A3F62F}"/>
            </a:ext>
          </a:extLst>
        </xdr:cNvPr>
        <xdr:cNvSpPr txBox="1"/>
      </xdr:nvSpPr>
      <xdr:spPr>
        <a:xfrm>
          <a:off x="14211300" y="891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sz="1100"/>
        </a:p>
      </xdr:txBody>
    </xdr:sp>
    <xdr:clientData/>
  </xdr:oneCellAnchor>
  <xdr:oneCellAnchor>
    <xdr:from>
      <xdr:col>15</xdr:col>
      <xdr:colOff>0</xdr:colOff>
      <xdr:row>54</xdr:row>
      <xdr:rowOff>0</xdr:rowOff>
    </xdr:from>
    <xdr:ext cx="65" cy="172227"/>
    <xdr:sp macro="" textlink="">
      <xdr:nvSpPr>
        <xdr:cNvPr id="43" name="CaixaDeTexto 42">
          <a:extLst>
            <a:ext uri="{FF2B5EF4-FFF2-40B4-BE49-F238E27FC236}">
              <a16:creationId xmlns:a16="http://schemas.microsoft.com/office/drawing/2014/main" id="{3058F235-9E90-459F-BED6-3A42BDD6D147}"/>
            </a:ext>
          </a:extLst>
        </xdr:cNvPr>
        <xdr:cNvSpPr txBox="1"/>
      </xdr:nvSpPr>
      <xdr:spPr>
        <a:xfrm>
          <a:off x="14211300" y="116586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sz="1100"/>
        </a:p>
      </xdr:txBody>
    </xdr:sp>
    <xdr:clientData/>
  </xdr:oneCellAnchor>
  <xdr:oneCellAnchor>
    <xdr:from>
      <xdr:col>18</xdr:col>
      <xdr:colOff>0</xdr:colOff>
      <xdr:row>8</xdr:row>
      <xdr:rowOff>0</xdr:rowOff>
    </xdr:from>
    <xdr:ext cx="65" cy="172227"/>
    <xdr:sp macro="" textlink="">
      <xdr:nvSpPr>
        <xdr:cNvPr id="44" name="CaixaDeTexto 43">
          <a:extLst>
            <a:ext uri="{FF2B5EF4-FFF2-40B4-BE49-F238E27FC236}">
              <a16:creationId xmlns:a16="http://schemas.microsoft.com/office/drawing/2014/main" id="{4D2A2420-C006-4C44-B120-C5A10DDCBCEC}"/>
            </a:ext>
          </a:extLst>
        </xdr:cNvPr>
        <xdr:cNvSpPr txBox="1"/>
      </xdr:nvSpPr>
      <xdr:spPr>
        <a:xfrm>
          <a:off x="13049250" y="18288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sz="1100"/>
        </a:p>
      </xdr:txBody>
    </xdr:sp>
    <xdr:clientData/>
  </xdr:oneCellAnchor>
  <xdr:twoCellAnchor editAs="oneCell">
    <xdr:from>
      <xdr:col>1</xdr:col>
      <xdr:colOff>0</xdr:colOff>
      <xdr:row>8</xdr:row>
      <xdr:rowOff>171450</xdr:rowOff>
    </xdr:from>
    <xdr:to>
      <xdr:col>3</xdr:col>
      <xdr:colOff>628650</xdr:colOff>
      <xdr:row>9</xdr:row>
      <xdr:rowOff>200025</xdr:rowOff>
    </xdr:to>
    <xdr:pic>
      <xdr:nvPicPr>
        <xdr:cNvPr id="4" name="Imagem 3">
          <a:extLst>
            <a:ext uri="{FF2B5EF4-FFF2-40B4-BE49-F238E27FC236}">
              <a16:creationId xmlns:a16="http://schemas.microsoft.com/office/drawing/2014/main" id="{345A1B43-A56C-8BD6-688A-D1218438CB5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rcRect/>
        <a:stretch>
          <a:fillRect/>
        </a:stretch>
      </xdr:blipFill>
      <xdr:spPr bwMode="auto">
        <a:xfrm>
          <a:off x="285750" y="2228850"/>
          <a:ext cx="1247775" cy="257175"/>
        </a:xfrm>
        <a:prstGeom prst="rect">
          <a:avLst/>
        </a:prstGeom>
        <a:noFill/>
        <a:ln>
          <a:noFill/>
        </a:ln>
      </xdr:spPr>
    </xdr:pic>
    <xdr:clientData/>
  </xdr:twoCellAnchor>
  <xdr:twoCellAnchor editAs="oneCell">
    <xdr:from>
      <xdr:col>0</xdr:col>
      <xdr:colOff>0</xdr:colOff>
      <xdr:row>0</xdr:row>
      <xdr:rowOff>0</xdr:rowOff>
    </xdr:from>
    <xdr:to>
      <xdr:col>9</xdr:col>
      <xdr:colOff>480695</xdr:colOff>
      <xdr:row>8</xdr:row>
      <xdr:rowOff>7620</xdr:rowOff>
    </xdr:to>
    <xdr:pic>
      <xdr:nvPicPr>
        <xdr:cNvPr id="3" name="Imagem 2" descr="Diagrama, Gráfico de caixa estreita&#10;&#10;Descrição gerada automaticamente com confiança média">
          <a:extLst>
            <a:ext uri="{FF2B5EF4-FFF2-40B4-BE49-F238E27FC236}">
              <a16:creationId xmlns:a16="http://schemas.microsoft.com/office/drawing/2014/main" id="{E393D559-61D2-0184-4C0B-18B14D4090DC}"/>
            </a:ext>
          </a:extLst>
        </xdr:cNvPr>
        <xdr:cNvPicPr>
          <a:picLocks noChangeAspect="1"/>
        </xdr:cNvPicPr>
      </xdr:nvPicPr>
      <xdr:blipFill>
        <a:blip xmlns:r="http://schemas.openxmlformats.org/officeDocument/2006/relationships" r:embed="rId18"/>
        <a:stretch>
          <a:fillRect/>
        </a:stretch>
      </xdr:blipFill>
      <xdr:spPr>
        <a:xfrm>
          <a:off x="0" y="0"/>
          <a:ext cx="6119495" cy="1836420"/>
        </a:xfrm>
        <a:prstGeom prst="rect">
          <a:avLst/>
        </a:prstGeom>
      </xdr:spPr>
    </xdr:pic>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B79AAB-1FEB-4AFF-9841-F06A36018F1C}">
  <dimension ref="A1:AO117"/>
  <sheetViews>
    <sheetView tabSelected="1" zoomScaleNormal="100" workbookViewId="0">
      <selection activeCell="H12" sqref="H12"/>
    </sheetView>
  </sheetViews>
  <sheetFormatPr defaultRowHeight="18" customHeight="1" x14ac:dyDescent="0.25"/>
  <cols>
    <col min="1" max="1" width="4.28515625" style="7" customWidth="1"/>
    <col min="2" max="2" width="2.7109375" style="7" customWidth="1"/>
    <col min="3" max="3" width="6.5703125" style="7" customWidth="1"/>
    <col min="4" max="4" width="15.7109375" style="7" customWidth="1"/>
    <col min="5" max="5" width="16.140625" style="7" customWidth="1"/>
    <col min="6" max="6" width="5.7109375" style="7" customWidth="1"/>
    <col min="7" max="7" width="15.7109375" style="7" customWidth="1"/>
    <col min="8" max="8" width="12" style="7" bestFit="1" customWidth="1"/>
    <col min="9" max="9" width="5.7109375" style="7" customWidth="1"/>
    <col min="10" max="10" width="10" style="7" customWidth="1"/>
    <col min="11" max="11" width="11.7109375" style="7" bestFit="1" customWidth="1"/>
    <col min="12" max="13" width="9.140625" style="7"/>
    <col min="14" max="14" width="11" style="7" bestFit="1" customWidth="1"/>
    <col min="15" max="15" width="11.7109375" style="7" bestFit="1" customWidth="1"/>
    <col min="16" max="17" width="9.140625" style="7"/>
    <col min="18" max="18" width="11.7109375" style="7" bestFit="1" customWidth="1"/>
    <col min="19" max="20" width="9.140625" style="7"/>
    <col min="21" max="41" width="9.140625" style="182"/>
    <col min="42" max="16384" width="9.140625" style="7"/>
  </cols>
  <sheetData>
    <row r="1" spans="1:28" ht="18" customHeight="1" x14ac:dyDescent="0.25">
      <c r="A1" s="6"/>
      <c r="K1" s="8"/>
      <c r="L1" s="9"/>
      <c r="M1" s="9"/>
      <c r="N1" s="9"/>
      <c r="O1" s="9"/>
      <c r="P1" s="9"/>
      <c r="Q1" s="9"/>
      <c r="R1" s="9"/>
      <c r="S1" s="9"/>
      <c r="U1" s="180"/>
      <c r="V1" s="181"/>
      <c r="W1" s="181"/>
      <c r="X1" s="181"/>
      <c r="Y1" s="181"/>
      <c r="Z1" s="181"/>
      <c r="AA1" s="181"/>
      <c r="AB1" s="181"/>
    </row>
    <row r="2" spans="1:28" ht="18" customHeight="1" x14ac:dyDescent="0.25">
      <c r="A2" s="6"/>
      <c r="K2" s="13"/>
      <c r="L2" s="13"/>
      <c r="M2" s="13"/>
      <c r="N2" s="13"/>
      <c r="O2" s="13"/>
      <c r="P2" s="13"/>
      <c r="Q2" s="13"/>
      <c r="R2" s="13"/>
      <c r="S2" s="13"/>
      <c r="U2" s="181"/>
      <c r="V2" s="181"/>
      <c r="W2" s="181"/>
      <c r="X2" s="181"/>
      <c r="Y2" s="181"/>
      <c r="Z2" s="181"/>
      <c r="AA2" s="181"/>
      <c r="AB2" s="181"/>
    </row>
    <row r="3" spans="1:28" ht="18" customHeight="1" x14ac:dyDescent="0.25">
      <c r="A3" s="6"/>
      <c r="K3" s="13"/>
      <c r="L3" s="13"/>
      <c r="M3" s="13"/>
      <c r="N3" s="13"/>
      <c r="O3" s="13"/>
      <c r="P3" s="13"/>
      <c r="Q3" s="13"/>
      <c r="R3" s="13"/>
      <c r="S3" s="13"/>
      <c r="U3" s="181"/>
      <c r="V3" s="181"/>
      <c r="W3" s="181"/>
      <c r="X3" s="181"/>
      <c r="Y3" s="181"/>
      <c r="Z3" s="181"/>
      <c r="AA3" s="181"/>
      <c r="AB3" s="181"/>
    </row>
    <row r="4" spans="1:28" ht="18" customHeight="1" thickBot="1" x14ac:dyDescent="0.3">
      <c r="A4" s="6"/>
      <c r="U4" s="181"/>
      <c r="V4" s="181"/>
      <c r="W4" s="181"/>
      <c r="X4" s="181"/>
      <c r="Y4" s="181"/>
      <c r="Z4" s="181"/>
      <c r="AA4" s="181"/>
      <c r="AB4" s="181"/>
    </row>
    <row r="5" spans="1:28" ht="18" customHeight="1" thickBot="1" x14ac:dyDescent="0.35">
      <c r="A5" s="6"/>
      <c r="K5" s="79" t="s">
        <v>39</v>
      </c>
      <c r="L5" s="80"/>
      <c r="M5" s="80"/>
      <c r="N5" s="80"/>
      <c r="O5" s="80"/>
      <c r="P5" s="80"/>
      <c r="Q5" s="80"/>
      <c r="R5" s="80"/>
      <c r="S5" s="81"/>
      <c r="U5" s="181"/>
      <c r="V5" s="181"/>
      <c r="W5" s="181"/>
      <c r="X5" s="181"/>
      <c r="Y5" s="181"/>
      <c r="Z5" s="181"/>
      <c r="AA5" s="181"/>
      <c r="AB5" s="181"/>
    </row>
    <row r="6" spans="1:28" ht="18" customHeight="1" x14ac:dyDescent="0.25">
      <c r="A6" s="6"/>
      <c r="K6" s="82" t="s">
        <v>40</v>
      </c>
      <c r="L6" s="83"/>
      <c r="M6" s="83"/>
      <c r="N6" s="83"/>
      <c r="O6" s="83"/>
      <c r="P6" s="83"/>
      <c r="Q6" s="83"/>
      <c r="R6" s="83"/>
      <c r="S6" s="84"/>
      <c r="U6" s="181"/>
      <c r="V6" s="181"/>
      <c r="W6" s="181"/>
      <c r="X6" s="181"/>
      <c r="Y6" s="181"/>
      <c r="Z6" s="181"/>
      <c r="AA6" s="181"/>
      <c r="AB6" s="181"/>
    </row>
    <row r="7" spans="1:28" ht="18" customHeight="1" x14ac:dyDescent="0.25">
      <c r="A7" s="6"/>
      <c r="K7" s="85"/>
      <c r="L7" s="86"/>
      <c r="M7" s="86"/>
      <c r="N7" s="86"/>
      <c r="O7" s="86"/>
      <c r="P7" s="86"/>
      <c r="Q7" s="86"/>
      <c r="R7" s="86"/>
      <c r="S7" s="87"/>
      <c r="U7" s="181"/>
      <c r="V7" s="181"/>
      <c r="W7" s="181"/>
      <c r="X7" s="181"/>
      <c r="Y7" s="181"/>
      <c r="Z7" s="181"/>
      <c r="AA7" s="181"/>
      <c r="AB7" s="181"/>
    </row>
    <row r="8" spans="1:28" ht="18" customHeight="1" x14ac:dyDescent="0.25">
      <c r="A8" s="6"/>
      <c r="K8" s="85"/>
      <c r="L8" s="86"/>
      <c r="M8" s="86"/>
      <c r="N8" s="86"/>
      <c r="O8" s="86"/>
      <c r="P8" s="86"/>
      <c r="Q8" s="86"/>
      <c r="R8" s="86"/>
      <c r="S8" s="87"/>
      <c r="U8" s="181"/>
      <c r="V8" s="181"/>
      <c r="W8" s="181"/>
      <c r="X8" s="181"/>
      <c r="Y8" s="181"/>
      <c r="Z8" s="181"/>
      <c r="AA8" s="181"/>
      <c r="AB8" s="181"/>
    </row>
    <row r="9" spans="1:28" ht="18" customHeight="1" x14ac:dyDescent="0.25">
      <c r="A9" s="6"/>
      <c r="K9" s="85"/>
      <c r="L9" s="86"/>
      <c r="M9" s="86"/>
      <c r="N9" s="86"/>
      <c r="O9" s="86"/>
      <c r="P9" s="86"/>
      <c r="Q9" s="86"/>
      <c r="R9" s="86"/>
      <c r="S9" s="87"/>
      <c r="U9" s="181"/>
      <c r="V9" s="181"/>
      <c r="W9" s="181"/>
      <c r="X9" s="181"/>
      <c r="Y9" s="181"/>
      <c r="Z9" s="181"/>
      <c r="AA9" s="181"/>
      <c r="AB9" s="181"/>
    </row>
    <row r="10" spans="1:28" ht="18" customHeight="1" thickBot="1" x14ac:dyDescent="0.3">
      <c r="A10" s="15"/>
      <c r="B10" s="16"/>
      <c r="C10" s="17"/>
      <c r="D10" s="17"/>
      <c r="E10" s="17"/>
      <c r="K10" s="85"/>
      <c r="L10" s="86"/>
      <c r="M10" s="86"/>
      <c r="N10" s="86"/>
      <c r="O10" s="86"/>
      <c r="P10" s="86"/>
      <c r="Q10" s="86"/>
      <c r="R10" s="86"/>
      <c r="S10" s="87"/>
    </row>
    <row r="11" spans="1:28" ht="18" customHeight="1" thickBot="1" x14ac:dyDescent="0.3">
      <c r="A11" s="6"/>
      <c r="B11" s="19"/>
      <c r="C11" s="91" t="s">
        <v>56</v>
      </c>
      <c r="D11" s="92"/>
      <c r="E11" s="92"/>
      <c r="F11" s="92"/>
      <c r="G11" s="92"/>
      <c r="H11" s="93"/>
      <c r="J11" s="94"/>
      <c r="K11" s="85"/>
      <c r="L11" s="86"/>
      <c r="M11" s="86"/>
      <c r="N11" s="86"/>
      <c r="O11" s="86"/>
      <c r="P11" s="86"/>
      <c r="Q11" s="86"/>
      <c r="R11" s="86"/>
      <c r="S11" s="87"/>
    </row>
    <row r="12" spans="1:28" ht="18" customHeight="1" x14ac:dyDescent="0.25">
      <c r="A12" s="6"/>
      <c r="B12" s="95" t="s">
        <v>55</v>
      </c>
      <c r="C12" s="20" t="s">
        <v>1</v>
      </c>
      <c r="D12" s="98" t="s">
        <v>41</v>
      </c>
      <c r="E12" s="99"/>
      <c r="F12" s="99"/>
      <c r="G12" s="100"/>
      <c r="H12" s="2"/>
      <c r="I12" s="21"/>
      <c r="J12" s="94"/>
      <c r="K12" s="85"/>
      <c r="L12" s="86"/>
      <c r="M12" s="86"/>
      <c r="N12" s="86"/>
      <c r="O12" s="86"/>
      <c r="P12" s="86"/>
      <c r="Q12" s="86"/>
      <c r="R12" s="86"/>
      <c r="S12" s="87"/>
    </row>
    <row r="13" spans="1:28" ht="18" customHeight="1" x14ac:dyDescent="0.25">
      <c r="A13" s="6"/>
      <c r="B13" s="96"/>
      <c r="C13" s="22" t="s">
        <v>3</v>
      </c>
      <c r="D13" s="101" t="s">
        <v>42</v>
      </c>
      <c r="E13" s="102"/>
      <c r="F13" s="102"/>
      <c r="G13" s="103"/>
      <c r="H13" s="1"/>
      <c r="J13" s="94"/>
      <c r="K13" s="85"/>
      <c r="L13" s="86"/>
      <c r="M13" s="86"/>
      <c r="N13" s="86"/>
      <c r="O13" s="86"/>
      <c r="P13" s="86"/>
      <c r="Q13" s="86"/>
      <c r="R13" s="86"/>
      <c r="S13" s="87"/>
    </row>
    <row r="14" spans="1:28" ht="18" customHeight="1" x14ac:dyDescent="0.25">
      <c r="A14" s="6"/>
      <c r="B14" s="96"/>
      <c r="C14" s="22" t="s">
        <v>4</v>
      </c>
      <c r="D14" s="101" t="s">
        <v>43</v>
      </c>
      <c r="E14" s="102"/>
      <c r="F14" s="102"/>
      <c r="G14" s="103"/>
      <c r="H14" s="1"/>
      <c r="J14" s="23"/>
      <c r="K14" s="85"/>
      <c r="L14" s="86"/>
      <c r="M14" s="86"/>
      <c r="N14" s="86"/>
      <c r="O14" s="86"/>
      <c r="P14" s="86"/>
      <c r="Q14" s="86"/>
      <c r="R14" s="86"/>
      <c r="S14" s="87"/>
    </row>
    <row r="15" spans="1:28" ht="18" customHeight="1" x14ac:dyDescent="0.25">
      <c r="A15" s="6"/>
      <c r="B15" s="96"/>
      <c r="C15" s="22" t="s">
        <v>2</v>
      </c>
      <c r="D15" s="101" t="s">
        <v>44</v>
      </c>
      <c r="E15" s="102"/>
      <c r="F15" s="102"/>
      <c r="G15" s="103"/>
      <c r="H15" s="1"/>
      <c r="J15"/>
      <c r="K15" s="85"/>
      <c r="L15" s="86"/>
      <c r="M15" s="86"/>
      <c r="N15" s="86"/>
      <c r="O15" s="86"/>
      <c r="P15" s="86"/>
      <c r="Q15" s="86"/>
      <c r="R15" s="86"/>
      <c r="S15" s="87"/>
    </row>
    <row r="16" spans="1:28" ht="18" customHeight="1" thickBot="1" x14ac:dyDescent="0.3">
      <c r="A16" s="6"/>
      <c r="B16" s="97"/>
      <c r="C16" s="24" t="s">
        <v>5</v>
      </c>
      <c r="D16" s="104" t="s">
        <v>45</v>
      </c>
      <c r="E16" s="105"/>
      <c r="F16" s="105"/>
      <c r="G16" s="106"/>
      <c r="H16" s="4"/>
      <c r="J16" s="25"/>
      <c r="K16" s="88"/>
      <c r="L16" s="89"/>
      <c r="M16" s="89"/>
      <c r="N16" s="89"/>
      <c r="O16" s="89"/>
      <c r="P16" s="89"/>
      <c r="Q16" s="89"/>
      <c r="R16" s="89"/>
      <c r="S16" s="90"/>
    </row>
    <row r="17" spans="1:19" ht="18" customHeight="1" x14ac:dyDescent="0.25">
      <c r="A17" s="6"/>
      <c r="B17" s="107" t="s">
        <v>54</v>
      </c>
      <c r="C17" s="26" t="s">
        <v>7</v>
      </c>
      <c r="D17" s="110" t="s">
        <v>46</v>
      </c>
      <c r="E17" s="111"/>
      <c r="F17" s="111"/>
      <c r="G17" s="112"/>
      <c r="H17" s="2"/>
      <c r="K17" s="27"/>
      <c r="L17" s="27"/>
      <c r="M17" s="27"/>
      <c r="N17" s="27"/>
      <c r="O17" s="27"/>
      <c r="P17" s="27"/>
      <c r="Q17" s="27"/>
      <c r="R17" s="27"/>
      <c r="S17" s="27"/>
    </row>
    <row r="18" spans="1:19" ht="18" customHeight="1" x14ac:dyDescent="0.25">
      <c r="A18" s="6"/>
      <c r="B18" s="108"/>
      <c r="C18" s="28" t="s">
        <v>8</v>
      </c>
      <c r="D18" s="113" t="s">
        <v>48</v>
      </c>
      <c r="E18" s="114"/>
      <c r="F18" s="114"/>
      <c r="G18" s="115"/>
      <c r="H18" s="1"/>
      <c r="J18"/>
      <c r="K18" s="29"/>
      <c r="L18" s="29"/>
      <c r="M18" s="29"/>
      <c r="N18" s="29"/>
      <c r="O18" s="29"/>
      <c r="P18" s="29"/>
      <c r="Q18" s="29"/>
      <c r="R18" s="29"/>
      <c r="S18" s="29"/>
    </row>
    <row r="19" spans="1:19" ht="18" customHeight="1" thickBot="1" x14ac:dyDescent="0.3">
      <c r="A19" s="6"/>
      <c r="B19" s="108"/>
      <c r="C19" s="30" t="s">
        <v>6</v>
      </c>
      <c r="D19" s="116" t="s">
        <v>51</v>
      </c>
      <c r="E19" s="117"/>
      <c r="F19" s="117"/>
      <c r="G19" s="118"/>
      <c r="H19" s="3"/>
      <c r="J19" s="31"/>
      <c r="K19" s="29"/>
      <c r="L19" s="29"/>
      <c r="M19" s="29"/>
      <c r="N19" s="29"/>
      <c r="O19" s="29"/>
      <c r="P19" s="29"/>
      <c r="Q19" s="29"/>
      <c r="R19" s="29"/>
      <c r="S19" s="29"/>
    </row>
    <row r="20" spans="1:19" ht="18" customHeight="1" x14ac:dyDescent="0.25">
      <c r="A20" s="6"/>
      <c r="B20" s="108"/>
      <c r="C20" s="32" t="s">
        <v>9</v>
      </c>
      <c r="D20" s="119" t="s">
        <v>47</v>
      </c>
      <c r="E20" s="120"/>
      <c r="F20" s="120"/>
      <c r="G20" s="121"/>
      <c r="H20" s="5"/>
      <c r="J20" s="31"/>
      <c r="K20"/>
      <c r="O20"/>
      <c r="R20"/>
    </row>
    <row r="21" spans="1:19" ht="18" customHeight="1" x14ac:dyDescent="0.25">
      <c r="A21" s="6"/>
      <c r="B21" s="108"/>
      <c r="C21" s="33" t="s">
        <v>10</v>
      </c>
      <c r="D21" s="122" t="s">
        <v>49</v>
      </c>
      <c r="E21" s="123"/>
      <c r="F21" s="123"/>
      <c r="G21" s="124"/>
      <c r="H21" s="1"/>
      <c r="N21"/>
    </row>
    <row r="22" spans="1:19" ht="18" customHeight="1" thickBot="1" x14ac:dyDescent="0.3">
      <c r="A22" s="6"/>
      <c r="B22" s="108"/>
      <c r="C22" s="34" t="s">
        <v>11</v>
      </c>
      <c r="D22" s="125" t="s">
        <v>50</v>
      </c>
      <c r="E22" s="126"/>
      <c r="F22" s="126"/>
      <c r="G22" s="127"/>
      <c r="H22" s="4"/>
    </row>
    <row r="23" spans="1:19" ht="18" customHeight="1" x14ac:dyDescent="0.25">
      <c r="A23" s="6"/>
      <c r="B23" s="108"/>
      <c r="C23" s="35" t="s">
        <v>12</v>
      </c>
      <c r="D23" s="128" t="s">
        <v>52</v>
      </c>
      <c r="E23" s="129"/>
      <c r="F23" s="129"/>
      <c r="G23" s="130"/>
      <c r="H23" s="2"/>
      <c r="J23"/>
    </row>
    <row r="24" spans="1:19" ht="18" customHeight="1" thickBot="1" x14ac:dyDescent="0.3">
      <c r="A24" s="6"/>
      <c r="B24" s="108"/>
      <c r="C24" s="36" t="s">
        <v>13</v>
      </c>
      <c r="D24" s="131" t="s">
        <v>53</v>
      </c>
      <c r="E24" s="132"/>
      <c r="F24" s="132"/>
      <c r="G24" s="133"/>
      <c r="H24" s="1"/>
    </row>
    <row r="25" spans="1:19" ht="18" customHeight="1" thickBot="1" x14ac:dyDescent="0.3">
      <c r="A25" s="6"/>
      <c r="B25" s="109"/>
      <c r="C25" s="37" t="s">
        <v>14</v>
      </c>
      <c r="D25" s="134" t="s">
        <v>0</v>
      </c>
      <c r="E25" s="135"/>
      <c r="F25" s="135"/>
      <c r="G25" s="136"/>
      <c r="H25" s="3"/>
      <c r="J25" s="38"/>
      <c r="K25" s="137" t="s">
        <v>36</v>
      </c>
      <c r="L25" s="138"/>
      <c r="M25" s="138"/>
      <c r="N25" s="138"/>
      <c r="O25" s="138"/>
      <c r="P25" s="138"/>
      <c r="Q25" s="138"/>
      <c r="R25" s="138"/>
      <c r="S25" s="139"/>
    </row>
    <row r="26" spans="1:19" ht="18" customHeight="1" thickBot="1" x14ac:dyDescent="0.3">
      <c r="A26" s="6"/>
      <c r="K26" s="140" t="s">
        <v>37</v>
      </c>
      <c r="L26" s="141"/>
      <c r="M26" s="141"/>
      <c r="N26" s="141"/>
      <c r="O26" s="141"/>
      <c r="P26" s="141"/>
      <c r="Q26" s="141"/>
      <c r="R26" s="141"/>
      <c r="S26" s="142"/>
    </row>
    <row r="27" spans="1:19" ht="18" customHeight="1" thickBot="1" x14ac:dyDescent="0.3">
      <c r="A27" s="6"/>
      <c r="C27" s="39" t="s">
        <v>15</v>
      </c>
      <c r="D27" s="143" t="s">
        <v>57</v>
      </c>
      <c r="E27" s="92"/>
      <c r="F27" s="92"/>
      <c r="G27" s="93"/>
      <c r="H27" s="40" t="e">
        <f>(((((((1+((IF(H20=0,0,(COS(D47-D55)/D52)))+(IF(H24=0,0,(COS(D47-D63)/D60))))*D44)*H16/3^(1/2)))+((H17*1000*D44*COS(D47-D67)/(3^(1/2)*H16))))^2)+((((((IF(H20=0,0,(SIN(D47-D55)/D52)))+(IF(H24=0,0,SIN(D47-D63)/D60)))*D44*H16/3^(1/2)))+((H17*1000*D44*SIN(D47-D67)/(3^(1/2)*H16))))^2))^(1/2))*3^(1/2)</f>
        <v>#DIV/0!</v>
      </c>
      <c r="I27" s="41"/>
      <c r="J27" s="41"/>
      <c r="K27" s="144" t="s">
        <v>38</v>
      </c>
      <c r="L27" s="145"/>
      <c r="M27" s="145"/>
      <c r="N27" s="145"/>
      <c r="O27" s="145"/>
      <c r="P27" s="145"/>
      <c r="Q27" s="145"/>
      <c r="R27" s="145"/>
      <c r="S27" s="146"/>
    </row>
    <row r="28" spans="1:19" ht="18" customHeight="1" x14ac:dyDescent="0.25">
      <c r="A28" s="6"/>
      <c r="C28" s="38"/>
      <c r="D28" s="41"/>
      <c r="E28" s="41"/>
      <c r="F28" s="41"/>
      <c r="G28" s="41"/>
      <c r="H28" s="42"/>
      <c r="I28" s="41"/>
      <c r="J28" s="41"/>
      <c r="K28" s="43"/>
      <c r="L28" s="43"/>
      <c r="M28" s="43"/>
      <c r="N28" s="43"/>
      <c r="O28" s="43"/>
      <c r="P28" s="43"/>
      <c r="Q28" s="43"/>
      <c r="R28" s="43"/>
      <c r="S28" s="43"/>
    </row>
    <row r="29" spans="1:19" ht="18" customHeight="1" x14ac:dyDescent="0.25">
      <c r="A29" s="6"/>
      <c r="C29" s="38"/>
      <c r="D29" s="41"/>
      <c r="E29" s="41"/>
      <c r="F29" s="41"/>
      <c r="G29" s="41"/>
      <c r="H29" s="42"/>
      <c r="I29" s="41"/>
      <c r="J29" s="41"/>
      <c r="K29" s="43"/>
      <c r="L29" s="43"/>
      <c r="M29" s="43"/>
      <c r="N29" s="43"/>
      <c r="O29" s="43"/>
      <c r="P29" s="43"/>
      <c r="Q29" s="43"/>
      <c r="R29" s="43"/>
      <c r="S29" s="43"/>
    </row>
    <row r="30" spans="1:19" ht="18" customHeight="1" x14ac:dyDescent="0.25">
      <c r="A30" s="6"/>
      <c r="C30" s="38"/>
      <c r="D30" s="41"/>
      <c r="E30" s="41"/>
      <c r="F30" s="41"/>
      <c r="G30" s="41"/>
      <c r="H30" s="42"/>
      <c r="I30" s="41"/>
      <c r="J30" s="41"/>
      <c r="K30" s="43"/>
      <c r="L30" s="43"/>
      <c r="M30" s="43"/>
      <c r="N30" s="43"/>
      <c r="O30" s="43"/>
      <c r="P30" s="43"/>
      <c r="Q30" s="43"/>
      <c r="R30" s="43"/>
      <c r="S30" s="43"/>
    </row>
    <row r="31" spans="1:19" ht="18" customHeight="1" x14ac:dyDescent="0.25">
      <c r="A31" s="6"/>
      <c r="C31" s="38"/>
      <c r="D31" s="41"/>
      <c r="E31" s="41"/>
      <c r="F31" s="41"/>
      <c r="G31" s="41"/>
      <c r="H31" s="42"/>
      <c r="I31" s="41"/>
      <c r="J31" s="41"/>
      <c r="K31" s="43"/>
      <c r="L31" s="43"/>
      <c r="M31" s="43"/>
      <c r="N31" s="43"/>
      <c r="O31" s="43"/>
      <c r="P31" s="43"/>
      <c r="Q31" s="43"/>
      <c r="R31" s="43"/>
      <c r="S31" s="43"/>
    </row>
    <row r="32" spans="1:19" ht="18" customHeight="1" x14ac:dyDescent="0.25">
      <c r="A32" s="6"/>
      <c r="C32" s="38"/>
      <c r="D32" s="41"/>
      <c r="E32" s="41"/>
      <c r="F32" s="41"/>
      <c r="G32" s="41"/>
      <c r="H32" s="42"/>
      <c r="I32" s="41"/>
      <c r="J32" s="41"/>
      <c r="K32" s="43"/>
      <c r="L32" s="43"/>
      <c r="M32" s="43"/>
      <c r="N32" s="43"/>
      <c r="O32" s="43"/>
      <c r="P32" s="43"/>
      <c r="Q32" s="43"/>
      <c r="R32" s="43"/>
      <c r="S32" s="43"/>
    </row>
    <row r="33" spans="3:7" s="182" customFormat="1" ht="18" customHeight="1" x14ac:dyDescent="0.25"/>
    <row r="34" spans="3:7" s="182" customFormat="1" ht="18" customHeight="1" x14ac:dyDescent="0.25">
      <c r="C34" s="183"/>
    </row>
    <row r="35" spans="3:7" s="182" customFormat="1" ht="18" customHeight="1" x14ac:dyDescent="0.25"/>
    <row r="36" spans="3:7" s="182" customFormat="1" ht="18" customHeight="1" x14ac:dyDescent="0.25">
      <c r="C36" s="184" t="s">
        <v>58</v>
      </c>
      <c r="D36" s="185" t="e">
        <f>H13*H12/H15</f>
        <v>#DIV/0!</v>
      </c>
    </row>
    <row r="37" spans="3:7" s="182" customFormat="1" ht="18" customHeight="1" x14ac:dyDescent="3.5">
      <c r="C37" s="186"/>
    </row>
    <row r="38" spans="3:7" s="182" customFormat="1" ht="18" customHeight="1" x14ac:dyDescent="3.5">
      <c r="G38" s="186"/>
    </row>
    <row r="39" spans="3:7" s="182" customFormat="1" ht="18" customHeight="1" x14ac:dyDescent="0.25">
      <c r="C39" s="184" t="s">
        <v>59</v>
      </c>
      <c r="D39" s="185" t="e">
        <f>H14*H12/H15</f>
        <v>#DIV/0!</v>
      </c>
    </row>
    <row r="40" spans="3:7" s="182" customFormat="1" ht="18" customHeight="1" x14ac:dyDescent="0.25">
      <c r="D40" s="187"/>
    </row>
    <row r="41" spans="3:7" s="182" customFormat="1" ht="18" customHeight="1" x14ac:dyDescent="0.25">
      <c r="C41" s="184" t="s">
        <v>60</v>
      </c>
      <c r="D41" s="187">
        <f>H16</f>
        <v>0</v>
      </c>
    </row>
    <row r="42" spans="3:7" s="182" customFormat="1" ht="18" customHeight="1" x14ac:dyDescent="0.25"/>
    <row r="43" spans="3:7" s="182" customFormat="1" ht="18" customHeight="1" x14ac:dyDescent="0.25"/>
    <row r="44" spans="3:7" s="182" customFormat="1" ht="18" customHeight="1" x14ac:dyDescent="0.25">
      <c r="C44" s="184" t="s">
        <v>61</v>
      </c>
      <c r="D44" s="188" t="e">
        <f>((D36^2)+(D39^2))^(1/2)</f>
        <v>#DIV/0!</v>
      </c>
    </row>
    <row r="45" spans="3:7" s="182" customFormat="1" ht="18" customHeight="1" x14ac:dyDescent="0.25"/>
    <row r="46" spans="3:7" s="182" customFormat="1" ht="18" customHeight="1" x14ac:dyDescent="0.25"/>
    <row r="47" spans="3:7" s="182" customFormat="1" ht="18" customHeight="1" x14ac:dyDescent="0.25">
      <c r="C47" s="189" t="s">
        <v>62</v>
      </c>
      <c r="D47" s="188" t="e">
        <f>ATAN(H14/H13)</f>
        <v>#DIV/0!</v>
      </c>
    </row>
    <row r="48" spans="3:7" s="182" customFormat="1" ht="18" customHeight="1" x14ac:dyDescent="0.25">
      <c r="C48" s="190"/>
      <c r="D48" s="191" t="e">
        <f>DEGREES(D47)</f>
        <v>#DIV/0!</v>
      </c>
    </row>
    <row r="49" spans="3:4" s="182" customFormat="1" ht="18" customHeight="1" x14ac:dyDescent="0.25"/>
    <row r="50" spans="3:4" s="182" customFormat="1" ht="18" customHeight="1" x14ac:dyDescent="0.25"/>
    <row r="51" spans="3:4" s="182" customFormat="1" ht="18" customHeight="1" x14ac:dyDescent="0.25"/>
    <row r="52" spans="3:4" s="182" customFormat="1" ht="18" customHeight="1" x14ac:dyDescent="0.25">
      <c r="C52" s="184" t="s">
        <v>63</v>
      </c>
      <c r="D52" s="188" t="str">
        <f>IF(H20=0,"SEM CARGA",H21^2/(H20*1000))</f>
        <v>SEM CARGA</v>
      </c>
    </row>
    <row r="53" spans="3:4" s="182" customFormat="1" ht="18" customHeight="1" x14ac:dyDescent="0.25"/>
    <row r="54" spans="3:4" s="182" customFormat="1" ht="18" customHeight="1" x14ac:dyDescent="0.25"/>
    <row r="55" spans="3:4" s="182" customFormat="1" ht="18" customHeight="1" x14ac:dyDescent="0.25">
      <c r="C55" s="192" t="s">
        <v>64</v>
      </c>
      <c r="D55" s="188">
        <f>ACOS(H22)</f>
        <v>1.5707963267948966</v>
      </c>
    </row>
    <row r="56" spans="3:4" s="182" customFormat="1" ht="18" customHeight="1" x14ac:dyDescent="0.25">
      <c r="C56" s="193"/>
      <c r="D56" s="191">
        <f>DEGREES(D55)</f>
        <v>90</v>
      </c>
    </row>
    <row r="57" spans="3:4" s="182" customFormat="1" ht="18" customHeight="1" x14ac:dyDescent="0.25"/>
    <row r="58" spans="3:4" s="182" customFormat="1" ht="18" customHeight="1" x14ac:dyDescent="0.25"/>
    <row r="59" spans="3:4" s="182" customFormat="1" ht="18" customHeight="1" x14ac:dyDescent="0.25"/>
    <row r="60" spans="3:4" s="182" customFormat="1" ht="18" customHeight="1" x14ac:dyDescent="0.25">
      <c r="C60" s="184" t="s">
        <v>65</v>
      </c>
      <c r="D60" s="188" t="str">
        <f>IF(H24=0,"SEM CARGA",H23/(H24*3^(1/2)))</f>
        <v>SEM CARGA</v>
      </c>
    </row>
    <row r="61" spans="3:4" s="182" customFormat="1" ht="18" customHeight="1" x14ac:dyDescent="0.25">
      <c r="D61" s="194"/>
    </row>
    <row r="62" spans="3:4" s="182" customFormat="1" ht="18" customHeight="1" x14ac:dyDescent="0.25"/>
    <row r="63" spans="3:4" s="182" customFormat="1" ht="18" customHeight="1" x14ac:dyDescent="0.3">
      <c r="C63" s="195" t="s">
        <v>66</v>
      </c>
      <c r="D63" s="182">
        <f>ACOS(H25)</f>
        <v>1.5707963267948966</v>
      </c>
    </row>
    <row r="64" spans="3:4" s="182" customFormat="1" ht="18" customHeight="1" x14ac:dyDescent="0.25">
      <c r="D64" s="196">
        <f>DEGREES(D63)</f>
        <v>90</v>
      </c>
    </row>
    <row r="65" spans="2:5" s="182" customFormat="1" ht="18" customHeight="1" x14ac:dyDescent="0.25">
      <c r="D65" s="196"/>
    </row>
    <row r="66" spans="2:5" s="182" customFormat="1" ht="18" customHeight="1" x14ac:dyDescent="0.25"/>
    <row r="67" spans="2:5" s="182" customFormat="1" ht="18" customHeight="1" x14ac:dyDescent="0.3">
      <c r="C67" s="195" t="s">
        <v>67</v>
      </c>
      <c r="D67" s="182">
        <f>ACOS(H19)</f>
        <v>1.5707963267948966</v>
      </c>
    </row>
    <row r="68" spans="2:5" s="182" customFormat="1" ht="18" customHeight="1" x14ac:dyDescent="0.25">
      <c r="D68" s="196">
        <f>DEGREES(D67)</f>
        <v>90</v>
      </c>
    </row>
    <row r="69" spans="2:5" s="182" customFormat="1" ht="18" customHeight="1" x14ac:dyDescent="0.25">
      <c r="D69" s="196"/>
    </row>
    <row r="70" spans="2:5" s="182" customFormat="1" ht="18" customHeight="1" x14ac:dyDescent="0.3">
      <c r="C70" s="197" t="s">
        <v>35</v>
      </c>
      <c r="D70" s="198"/>
    </row>
    <row r="71" spans="2:5" s="182" customFormat="1" ht="18" customHeight="1" x14ac:dyDescent="0.25"/>
    <row r="72" spans="2:5" s="182" customFormat="1" ht="18" customHeight="1" x14ac:dyDescent="0.25"/>
    <row r="73" spans="2:5" s="182" customFormat="1" ht="18" customHeight="1" x14ac:dyDescent="0.25"/>
    <row r="74" spans="2:5" s="182" customFormat="1" ht="18" customHeight="1" x14ac:dyDescent="0.25">
      <c r="B74" s="199"/>
      <c r="C74" s="190" t="s">
        <v>60</v>
      </c>
      <c r="D74" s="200" t="e">
        <f>(((D75^2+E75^2)^(1/2))*3^(1/2))</f>
        <v>#REF!</v>
      </c>
      <c r="E74" s="200"/>
    </row>
    <row r="75" spans="2:5" s="182" customFormat="1" ht="18" customHeight="1" x14ac:dyDescent="0.25">
      <c r="B75" s="199"/>
      <c r="C75" s="190"/>
      <c r="D75" s="199" t="e">
        <f>#REF!/3^(1/2)+C104</f>
        <v>#REF!</v>
      </c>
      <c r="E75" s="199" t="e">
        <f>E104</f>
        <v>#DIV/0!</v>
      </c>
    </row>
    <row r="76" spans="2:5" s="182" customFormat="1" ht="18" customHeight="1" x14ac:dyDescent="0.25">
      <c r="B76" s="199"/>
      <c r="C76" s="201" t="s">
        <v>68</v>
      </c>
      <c r="D76" s="202" t="e">
        <f>ATAN(E75/D75)</f>
        <v>#DIV/0!</v>
      </c>
      <c r="E76" s="202" t="e">
        <f>DEGREES(D76)</f>
        <v>#DIV/0!</v>
      </c>
    </row>
    <row r="77" spans="2:5" s="182" customFormat="1" ht="18" customHeight="1" x14ac:dyDescent="0.25"/>
    <row r="78" spans="2:5" s="182" customFormat="1" ht="18" customHeight="1" x14ac:dyDescent="0.25"/>
    <row r="79" spans="2:5" s="182" customFormat="1" ht="18" customHeight="1" x14ac:dyDescent="0.25"/>
    <row r="80" spans="2:5" s="182" customFormat="1" ht="18" customHeight="1" x14ac:dyDescent="0.25">
      <c r="C80" s="203" t="s">
        <v>69</v>
      </c>
      <c r="D80" s="204">
        <f>H17</f>
        <v>0</v>
      </c>
      <c r="E80" s="204"/>
    </row>
    <row r="81" spans="3:5" s="182" customFormat="1" ht="18" customHeight="1" x14ac:dyDescent="0.25">
      <c r="C81" s="189" t="s">
        <v>70</v>
      </c>
      <c r="D81" s="205" t="e">
        <f>(D80*1000)/(#REF!*3^(1/2))</f>
        <v>#REF!</v>
      </c>
      <c r="E81" s="205"/>
    </row>
    <row r="82" spans="3:5" s="182" customFormat="1" ht="18" customHeight="1" x14ac:dyDescent="0.25">
      <c r="C82" s="189"/>
      <c r="D82" s="199" t="e">
        <f>D81*COS(D83)</f>
        <v>#REF!</v>
      </c>
      <c r="E82" s="199" t="e">
        <f>D81*SIN(D83)</f>
        <v>#REF!</v>
      </c>
    </row>
    <row r="83" spans="3:5" s="182" customFormat="1" ht="18" customHeight="1" x14ac:dyDescent="0.3">
      <c r="C83" s="195" t="s">
        <v>67</v>
      </c>
      <c r="D83" s="206">
        <f>-D67</f>
        <v>-1.5707963267948966</v>
      </c>
      <c r="E83" s="207">
        <f>DEGREES(D83)</f>
        <v>-90</v>
      </c>
    </row>
    <row r="84" spans="3:5" s="182" customFormat="1" ht="18" customHeight="1" x14ac:dyDescent="0.25"/>
    <row r="85" spans="3:5" s="182" customFormat="1" ht="18" customHeight="1" x14ac:dyDescent="0.25"/>
    <row r="86" spans="3:5" s="182" customFormat="1" ht="18" customHeight="1" x14ac:dyDescent="0.25"/>
    <row r="87" spans="3:5" s="182" customFormat="1" ht="18" customHeight="1" x14ac:dyDescent="0.25">
      <c r="C87" s="190" t="s">
        <v>71</v>
      </c>
      <c r="D87" s="204">
        <f>IF(H20=0,0,(#REF!/(D52*3^(1/2))))</f>
        <v>0</v>
      </c>
      <c r="E87" s="204"/>
    </row>
    <row r="88" spans="3:5" s="182" customFormat="1" ht="18" customHeight="1" x14ac:dyDescent="0.25">
      <c r="C88" s="190"/>
      <c r="D88" s="206">
        <f>D87*COS(D89)</f>
        <v>0</v>
      </c>
      <c r="E88" s="206">
        <f>-D87*SIN(D89)</f>
        <v>0</v>
      </c>
    </row>
    <row r="89" spans="3:5" s="182" customFormat="1" ht="18" customHeight="1" x14ac:dyDescent="0.3">
      <c r="C89" s="195" t="s">
        <v>72</v>
      </c>
      <c r="D89" s="206">
        <f>D55</f>
        <v>1.5707963267948966</v>
      </c>
      <c r="E89" s="207">
        <f>D56</f>
        <v>90</v>
      </c>
    </row>
    <row r="90" spans="3:5" s="182" customFormat="1" ht="18" customHeight="1" x14ac:dyDescent="0.25">
      <c r="C90" s="208"/>
    </row>
    <row r="91" spans="3:5" s="182" customFormat="1" ht="18" customHeight="1" x14ac:dyDescent="0.25"/>
    <row r="92" spans="3:5" s="182" customFormat="1" ht="18" customHeight="1" x14ac:dyDescent="0.25"/>
    <row r="93" spans="3:5" s="182" customFormat="1" ht="18" customHeight="1" x14ac:dyDescent="0.25">
      <c r="C93" s="189" t="s">
        <v>73</v>
      </c>
      <c r="D93" s="204">
        <f>IF(H24=0,0,H24*#REF!/H23)</f>
        <v>0</v>
      </c>
      <c r="E93" s="204"/>
    </row>
    <row r="94" spans="3:5" s="182" customFormat="1" ht="18" customHeight="1" x14ac:dyDescent="0.25">
      <c r="C94" s="189"/>
      <c r="D94" s="206">
        <f>D93*COS(D95)</f>
        <v>0</v>
      </c>
      <c r="E94" s="209">
        <f>-D93*SIN(D95)</f>
        <v>0</v>
      </c>
    </row>
    <row r="95" spans="3:5" s="182" customFormat="1" ht="18" customHeight="1" x14ac:dyDescent="0.3">
      <c r="C95" s="195" t="s">
        <v>66</v>
      </c>
      <c r="D95" s="206">
        <f>D63</f>
        <v>1.5707963267948966</v>
      </c>
      <c r="E95" s="207">
        <f>D64</f>
        <v>90</v>
      </c>
    </row>
    <row r="96" spans="3:5" s="182" customFormat="1" ht="18" customHeight="1" x14ac:dyDescent="0.25"/>
    <row r="97" spans="3:5" s="182" customFormat="1" ht="18" customHeight="1" x14ac:dyDescent="0.25">
      <c r="C97" s="210" t="s">
        <v>74</v>
      </c>
      <c r="D97" s="210"/>
      <c r="E97" s="210"/>
    </row>
    <row r="98" spans="3:5" s="182" customFormat="1" ht="18" customHeight="1" x14ac:dyDescent="0.25">
      <c r="C98" s="204" t="e">
        <f>(C99^2+E99^2)^(1/2)</f>
        <v>#REF!</v>
      </c>
      <c r="D98" s="204"/>
      <c r="E98" s="204"/>
    </row>
    <row r="99" spans="3:5" s="182" customFormat="1" ht="18" customHeight="1" x14ac:dyDescent="0.25">
      <c r="C99" s="204" t="e">
        <f>D82+D88+D94</f>
        <v>#REF!</v>
      </c>
      <c r="D99" s="204"/>
      <c r="E99" s="207" t="e">
        <f>E82+E88+E94</f>
        <v>#REF!</v>
      </c>
    </row>
    <row r="100" spans="3:5" s="182" customFormat="1" ht="18" customHeight="1" x14ac:dyDescent="0.25">
      <c r="C100" s="201" t="s">
        <v>75</v>
      </c>
      <c r="D100" s="206" t="e">
        <f>ATAN(E99/C99)</f>
        <v>#REF!</v>
      </c>
      <c r="E100" s="206" t="e">
        <f>DEGREES(D100)</f>
        <v>#REF!</v>
      </c>
    </row>
    <row r="101" spans="3:5" s="182" customFormat="1" ht="18" customHeight="1" x14ac:dyDescent="0.25"/>
    <row r="102" spans="3:5" s="182" customFormat="1" ht="18" customHeight="1" x14ac:dyDescent="0.25"/>
    <row r="103" spans="3:5" s="182" customFormat="1" ht="18" customHeight="1" x14ac:dyDescent="0.25">
      <c r="C103" s="204" t="e">
        <f>D44*C98</f>
        <v>#DIV/0!</v>
      </c>
      <c r="D103" s="204"/>
      <c r="E103" s="204"/>
    </row>
    <row r="104" spans="3:5" s="182" customFormat="1" ht="18" customHeight="1" x14ac:dyDescent="0.25">
      <c r="C104" s="204" t="e">
        <f>C103*COS(D105)</f>
        <v>#DIV/0!</v>
      </c>
      <c r="D104" s="204"/>
      <c r="E104" s="206" t="e">
        <f>C103*SIN(D105)</f>
        <v>#DIV/0!</v>
      </c>
    </row>
    <row r="105" spans="3:5" s="182" customFormat="1" ht="18" customHeight="1" x14ac:dyDescent="0.35">
      <c r="C105" s="184" t="s">
        <v>76</v>
      </c>
      <c r="D105" s="206" t="e">
        <f>D47+D100</f>
        <v>#DIV/0!</v>
      </c>
      <c r="E105" s="206" t="e">
        <f>DEGREES(D105)</f>
        <v>#DIV/0!</v>
      </c>
    </row>
    <row r="106" spans="3:5" s="182" customFormat="1" ht="18" customHeight="1" x14ac:dyDescent="0.25"/>
    <row r="107" spans="3:5" s="182" customFormat="1" ht="18" customHeight="1" x14ac:dyDescent="0.25"/>
    <row r="108" spans="3:5" s="182" customFormat="1" ht="18" customHeight="1" x14ac:dyDescent="0.25"/>
    <row r="109" spans="3:5" s="182" customFormat="1" ht="18" customHeight="1" x14ac:dyDescent="0.25"/>
    <row r="110" spans="3:5" s="182" customFormat="1" ht="18" customHeight="1" x14ac:dyDescent="0.25"/>
    <row r="111" spans="3:5" s="182" customFormat="1" ht="18" customHeight="1" x14ac:dyDescent="0.25"/>
    <row r="112" spans="3:5" s="182" customFormat="1" ht="18" customHeight="1" x14ac:dyDescent="0.25"/>
    <row r="113" s="182" customFormat="1" ht="18" customHeight="1" x14ac:dyDescent="0.25"/>
    <row r="114" s="182" customFormat="1" ht="18" customHeight="1" x14ac:dyDescent="0.25"/>
    <row r="115" s="182" customFormat="1" ht="18" customHeight="1" x14ac:dyDescent="0.25"/>
    <row r="116" s="182" customFormat="1" ht="18" customHeight="1" x14ac:dyDescent="0.25"/>
    <row r="117" s="182" customFormat="1" ht="18" customHeight="1" x14ac:dyDescent="0.25"/>
  </sheetData>
  <sheetProtection sheet="1" objects="1" scenarios="1" selectLockedCells="1"/>
  <mergeCells count="41">
    <mergeCell ref="C99:D99"/>
    <mergeCell ref="C103:E103"/>
    <mergeCell ref="C104:D104"/>
    <mergeCell ref="C87:C88"/>
    <mergeCell ref="D87:E87"/>
    <mergeCell ref="C93:C94"/>
    <mergeCell ref="D93:E93"/>
    <mergeCell ref="C97:E97"/>
    <mergeCell ref="C98:E98"/>
    <mergeCell ref="C70:D70"/>
    <mergeCell ref="C74:C75"/>
    <mergeCell ref="D74:E74"/>
    <mergeCell ref="D80:E80"/>
    <mergeCell ref="C81:C82"/>
    <mergeCell ref="D81:E81"/>
    <mergeCell ref="K25:S25"/>
    <mergeCell ref="K26:S26"/>
    <mergeCell ref="D27:G27"/>
    <mergeCell ref="K27:S27"/>
    <mergeCell ref="C47:C48"/>
    <mergeCell ref="C55:C56"/>
    <mergeCell ref="B17:B25"/>
    <mergeCell ref="D17:G17"/>
    <mergeCell ref="D18:G18"/>
    <mergeCell ref="D19:G19"/>
    <mergeCell ref="D20:G20"/>
    <mergeCell ref="D21:G21"/>
    <mergeCell ref="D22:G22"/>
    <mergeCell ref="D23:G23"/>
    <mergeCell ref="D24:G24"/>
    <mergeCell ref="D25:G25"/>
    <mergeCell ref="K5:S5"/>
    <mergeCell ref="K6:S16"/>
    <mergeCell ref="C11:H11"/>
    <mergeCell ref="J11:J13"/>
    <mergeCell ref="B12:B16"/>
    <mergeCell ref="D12:G12"/>
    <mergeCell ref="D13:G13"/>
    <mergeCell ref="D14:G14"/>
    <mergeCell ref="D15:G15"/>
    <mergeCell ref="D16:G16"/>
  </mergeCells>
  <pageMargins left="0.511811024" right="0.511811024" top="0.78740157499999996" bottom="0.78740157499999996" header="0.31496062000000002" footer="0.31496062000000002"/>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F09954-8C75-4FE7-849E-8E817ECD7FE6}">
  <dimension ref="A1:AJ116"/>
  <sheetViews>
    <sheetView zoomScaleNormal="100" workbookViewId="0">
      <selection activeCell="H12" sqref="H12"/>
    </sheetView>
  </sheetViews>
  <sheetFormatPr defaultRowHeight="18" customHeight="1" x14ac:dyDescent="0.25"/>
  <cols>
    <col min="1" max="1" width="4.28515625" style="7" customWidth="1"/>
    <col min="2" max="2" width="2.7109375" style="7" customWidth="1"/>
    <col min="3" max="3" width="6.5703125" style="7" customWidth="1"/>
    <col min="4" max="4" width="15.7109375" style="7" customWidth="1"/>
    <col min="5" max="5" width="16.140625" style="7" customWidth="1"/>
    <col min="6" max="6" width="5.7109375" style="7" customWidth="1"/>
    <col min="7" max="7" width="15.7109375" style="7" customWidth="1"/>
    <col min="8" max="8" width="12" style="7" bestFit="1" customWidth="1"/>
    <col min="9" max="9" width="5.7109375" style="7" customWidth="1"/>
    <col min="10" max="10" width="10" style="7" customWidth="1"/>
    <col min="11" max="11" width="11.7109375" style="7" bestFit="1" customWidth="1"/>
    <col min="12" max="13" width="9.140625" style="7"/>
    <col min="14" max="14" width="11" style="7" bestFit="1" customWidth="1"/>
    <col min="15" max="15" width="11.7109375" style="7" bestFit="1" customWidth="1"/>
    <col min="16" max="17" width="9.140625" style="7"/>
    <col min="18" max="18" width="11.7109375" style="7" bestFit="1" customWidth="1"/>
    <col min="19" max="16384" width="9.140625" style="7"/>
  </cols>
  <sheetData>
    <row r="1" spans="1:36" ht="18" customHeight="1" x14ac:dyDescent="0.25">
      <c r="A1" s="6"/>
      <c r="K1" s="8"/>
      <c r="L1" s="9"/>
      <c r="M1" s="9"/>
      <c r="N1" s="9"/>
      <c r="O1" s="9"/>
      <c r="P1" s="9"/>
      <c r="Q1" s="9"/>
      <c r="R1" s="9"/>
      <c r="S1" s="9"/>
      <c r="U1" s="10"/>
      <c r="V1" s="11"/>
      <c r="W1" s="11"/>
      <c r="X1" s="11"/>
      <c r="Y1" s="11"/>
      <c r="Z1" s="11"/>
      <c r="AA1" s="11"/>
      <c r="AB1" s="11"/>
      <c r="AC1" s="12"/>
      <c r="AD1" s="12"/>
      <c r="AE1" s="12"/>
      <c r="AF1" s="12"/>
      <c r="AG1" s="12"/>
      <c r="AH1" s="12"/>
      <c r="AI1" s="12"/>
      <c r="AJ1" s="12"/>
    </row>
    <row r="2" spans="1:36" ht="18" customHeight="1" x14ac:dyDescent="0.25">
      <c r="A2" s="6"/>
      <c r="K2" s="13"/>
      <c r="L2" s="13"/>
      <c r="M2" s="13"/>
      <c r="N2" s="13"/>
      <c r="O2" s="13"/>
      <c r="P2" s="13"/>
      <c r="Q2" s="13"/>
      <c r="R2" s="13"/>
      <c r="S2" s="13"/>
      <c r="U2" s="14"/>
      <c r="V2" s="11"/>
      <c r="W2" s="11"/>
      <c r="X2" s="11"/>
      <c r="Y2" s="11"/>
      <c r="Z2" s="11"/>
      <c r="AA2" s="11"/>
      <c r="AB2" s="11"/>
      <c r="AC2" s="12"/>
      <c r="AD2" s="12"/>
      <c r="AE2" s="12"/>
      <c r="AF2" s="12"/>
      <c r="AG2" s="12"/>
      <c r="AH2" s="12"/>
      <c r="AI2" s="12"/>
      <c r="AJ2" s="12"/>
    </row>
    <row r="3" spans="1:36" ht="18" customHeight="1" x14ac:dyDescent="0.25">
      <c r="A3" s="6"/>
      <c r="K3" s="13"/>
      <c r="L3" s="13"/>
      <c r="M3" s="13"/>
      <c r="N3" s="13"/>
      <c r="O3" s="13"/>
      <c r="P3" s="13"/>
      <c r="Q3" s="13"/>
      <c r="R3" s="13"/>
      <c r="S3" s="13"/>
      <c r="U3" s="14"/>
      <c r="V3" s="11"/>
      <c r="W3" s="11"/>
      <c r="X3" s="11"/>
      <c r="Y3" s="11"/>
      <c r="Z3" s="11"/>
      <c r="AA3" s="11"/>
      <c r="AB3" s="11"/>
      <c r="AC3" s="12"/>
      <c r="AD3" s="12"/>
      <c r="AE3" s="12"/>
      <c r="AF3" s="12"/>
      <c r="AG3" s="12"/>
      <c r="AH3" s="12"/>
      <c r="AI3" s="12"/>
      <c r="AJ3" s="12"/>
    </row>
    <row r="4" spans="1:36" ht="18" customHeight="1" thickBot="1" x14ac:dyDescent="0.3">
      <c r="A4" s="6"/>
      <c r="U4" s="14"/>
      <c r="V4" s="11"/>
      <c r="W4" s="11"/>
      <c r="X4" s="11"/>
      <c r="Y4" s="11"/>
      <c r="Z4" s="11"/>
      <c r="AA4" s="11"/>
      <c r="AB4" s="11"/>
      <c r="AC4" s="12"/>
      <c r="AD4" s="12"/>
      <c r="AE4" s="12"/>
      <c r="AF4" s="12"/>
      <c r="AG4" s="12"/>
      <c r="AH4" s="12"/>
      <c r="AI4" s="12"/>
      <c r="AJ4" s="12"/>
    </row>
    <row r="5" spans="1:36" ht="18" customHeight="1" thickBot="1" x14ac:dyDescent="0.35">
      <c r="A5" s="6"/>
      <c r="K5" s="79" t="s">
        <v>39</v>
      </c>
      <c r="L5" s="80"/>
      <c r="M5" s="80"/>
      <c r="N5" s="80"/>
      <c r="O5" s="80"/>
      <c r="P5" s="80"/>
      <c r="Q5" s="80"/>
      <c r="R5" s="80"/>
      <c r="S5" s="81"/>
      <c r="U5" s="14"/>
      <c r="V5" s="11"/>
      <c r="W5" s="11"/>
      <c r="X5" s="11"/>
      <c r="Y5" s="11"/>
      <c r="Z5" s="11"/>
      <c r="AA5" s="11"/>
      <c r="AB5" s="11"/>
      <c r="AC5" s="12"/>
      <c r="AD5" s="12"/>
      <c r="AE5" s="12"/>
      <c r="AF5" s="12"/>
      <c r="AG5" s="12"/>
      <c r="AH5" s="12"/>
      <c r="AI5" s="12"/>
      <c r="AJ5" s="12"/>
    </row>
    <row r="6" spans="1:36" ht="18" customHeight="1" x14ac:dyDescent="0.25">
      <c r="A6" s="6"/>
      <c r="K6" s="82" t="s">
        <v>40</v>
      </c>
      <c r="L6" s="83"/>
      <c r="M6" s="83"/>
      <c r="N6" s="83"/>
      <c r="O6" s="83"/>
      <c r="P6" s="83"/>
      <c r="Q6" s="83"/>
      <c r="R6" s="83"/>
      <c r="S6" s="84"/>
      <c r="U6" s="14"/>
      <c r="V6" s="11"/>
      <c r="W6" s="11"/>
      <c r="X6" s="11"/>
      <c r="Y6" s="11"/>
      <c r="Z6" s="11"/>
      <c r="AA6" s="11"/>
      <c r="AB6" s="11"/>
      <c r="AC6" s="12"/>
      <c r="AD6" s="12"/>
      <c r="AE6" s="12"/>
      <c r="AF6" s="12"/>
      <c r="AG6" s="12"/>
      <c r="AH6" s="12"/>
      <c r="AI6" s="12"/>
      <c r="AJ6" s="12"/>
    </row>
    <row r="7" spans="1:36" ht="18" customHeight="1" x14ac:dyDescent="0.25">
      <c r="A7" s="6"/>
      <c r="K7" s="85"/>
      <c r="L7" s="86"/>
      <c r="M7" s="86"/>
      <c r="N7" s="86"/>
      <c r="O7" s="86"/>
      <c r="P7" s="86"/>
      <c r="Q7" s="86"/>
      <c r="R7" s="86"/>
      <c r="S7" s="87"/>
      <c r="U7" s="14"/>
      <c r="V7" s="11"/>
      <c r="W7" s="11"/>
      <c r="X7" s="11"/>
      <c r="Y7" s="11"/>
      <c r="Z7" s="11"/>
      <c r="AA7" s="11"/>
      <c r="AB7" s="11"/>
      <c r="AC7" s="12"/>
      <c r="AD7" s="12"/>
      <c r="AE7" s="12"/>
      <c r="AF7" s="12"/>
      <c r="AG7" s="12"/>
      <c r="AH7" s="12"/>
      <c r="AI7" s="12"/>
      <c r="AJ7" s="12"/>
    </row>
    <row r="8" spans="1:36" ht="18" customHeight="1" x14ac:dyDescent="0.25">
      <c r="A8" s="6"/>
      <c r="K8" s="85"/>
      <c r="L8" s="86"/>
      <c r="M8" s="86"/>
      <c r="N8" s="86"/>
      <c r="O8" s="86"/>
      <c r="P8" s="86"/>
      <c r="Q8" s="86"/>
      <c r="R8" s="86"/>
      <c r="S8" s="87"/>
      <c r="U8" s="14"/>
      <c r="V8" s="11"/>
      <c r="W8" s="11"/>
      <c r="X8" s="11"/>
      <c r="Y8" s="11"/>
      <c r="Z8" s="11"/>
      <c r="AA8" s="11"/>
      <c r="AB8" s="11"/>
      <c r="AC8" s="12"/>
      <c r="AD8" s="12"/>
      <c r="AE8" s="12"/>
      <c r="AF8" s="12"/>
      <c r="AG8" s="12"/>
      <c r="AH8" s="12"/>
      <c r="AI8" s="12"/>
      <c r="AJ8" s="12"/>
    </row>
    <row r="9" spans="1:36" ht="18" customHeight="1" x14ac:dyDescent="0.25">
      <c r="A9" s="6"/>
      <c r="K9" s="85"/>
      <c r="L9" s="86"/>
      <c r="M9" s="86"/>
      <c r="N9" s="86"/>
      <c r="O9" s="86"/>
      <c r="P9" s="86"/>
      <c r="Q9" s="86"/>
      <c r="R9" s="86"/>
      <c r="S9" s="87"/>
      <c r="U9" s="14"/>
      <c r="V9" s="11"/>
      <c r="W9" s="11"/>
      <c r="X9" s="11"/>
      <c r="Y9" s="11"/>
      <c r="Z9" s="11"/>
      <c r="AA9" s="11"/>
      <c r="AB9" s="11"/>
      <c r="AC9" s="12"/>
      <c r="AD9" s="12"/>
      <c r="AE9" s="12"/>
      <c r="AF9" s="12"/>
      <c r="AG9" s="12"/>
      <c r="AH9" s="12"/>
      <c r="AI9" s="12"/>
      <c r="AJ9" s="12"/>
    </row>
    <row r="10" spans="1:36" ht="18" customHeight="1" thickBot="1" x14ac:dyDescent="0.3">
      <c r="A10" s="15"/>
      <c r="B10" s="16"/>
      <c r="C10" s="17"/>
      <c r="D10" s="17"/>
      <c r="E10" s="17"/>
      <c r="K10" s="85"/>
      <c r="L10" s="86"/>
      <c r="M10" s="86"/>
      <c r="N10" s="86"/>
      <c r="O10" s="86"/>
      <c r="P10" s="86"/>
      <c r="Q10" s="86"/>
      <c r="R10" s="86"/>
      <c r="S10" s="87"/>
      <c r="U10" s="18"/>
      <c r="V10" s="12"/>
      <c r="W10" s="12"/>
      <c r="X10" s="12"/>
      <c r="Y10" s="12"/>
      <c r="Z10" s="12"/>
      <c r="AA10" s="12"/>
      <c r="AB10" s="12"/>
      <c r="AC10" s="12"/>
      <c r="AD10" s="12"/>
      <c r="AE10" s="12"/>
      <c r="AF10" s="12"/>
      <c r="AG10" s="12"/>
      <c r="AH10" s="12"/>
      <c r="AI10" s="12"/>
      <c r="AJ10" s="12"/>
    </row>
    <row r="11" spans="1:36" ht="18" customHeight="1" thickBot="1" x14ac:dyDescent="0.3">
      <c r="A11" s="6"/>
      <c r="B11" s="19"/>
      <c r="C11" s="91" t="s">
        <v>56</v>
      </c>
      <c r="D11" s="92"/>
      <c r="E11" s="92"/>
      <c r="F11" s="92"/>
      <c r="G11" s="92"/>
      <c r="H11" s="93"/>
      <c r="J11" s="94"/>
      <c r="K11" s="85"/>
      <c r="L11" s="86"/>
      <c r="M11" s="86"/>
      <c r="N11" s="86"/>
      <c r="O11" s="86"/>
      <c r="P11" s="86"/>
      <c r="Q11" s="86"/>
      <c r="R11" s="86"/>
      <c r="S11" s="87"/>
      <c r="U11" s="18"/>
      <c r="V11" s="12"/>
      <c r="W11" s="12"/>
      <c r="X11" s="12"/>
      <c r="Y11" s="12"/>
      <c r="Z11" s="12"/>
      <c r="AA11" s="12"/>
      <c r="AB11" s="12"/>
      <c r="AC11" s="12"/>
      <c r="AD11" s="12"/>
      <c r="AE11" s="12"/>
      <c r="AF11" s="12"/>
      <c r="AG11" s="12"/>
      <c r="AH11" s="12"/>
      <c r="AI11" s="12"/>
      <c r="AJ11" s="12"/>
    </row>
    <row r="12" spans="1:36" ht="18" customHeight="1" x14ac:dyDescent="0.25">
      <c r="A12" s="6"/>
      <c r="B12" s="95" t="s">
        <v>55</v>
      </c>
      <c r="C12" s="20" t="s">
        <v>1</v>
      </c>
      <c r="D12" s="98" t="s">
        <v>41</v>
      </c>
      <c r="E12" s="99"/>
      <c r="F12" s="99"/>
      <c r="G12" s="100"/>
      <c r="H12" s="2"/>
      <c r="I12" s="21"/>
      <c r="J12" s="94"/>
      <c r="K12" s="85"/>
      <c r="L12" s="86"/>
      <c r="M12" s="86"/>
      <c r="N12" s="86"/>
      <c r="O12" s="86"/>
      <c r="P12" s="86"/>
      <c r="Q12" s="86"/>
      <c r="R12" s="86"/>
      <c r="S12" s="87"/>
      <c r="U12" s="18"/>
      <c r="V12" s="12"/>
      <c r="W12" s="12"/>
      <c r="X12" s="12"/>
      <c r="Y12" s="12"/>
      <c r="Z12" s="12"/>
      <c r="AA12" s="12"/>
      <c r="AB12" s="12"/>
      <c r="AC12" s="12"/>
      <c r="AD12" s="12"/>
      <c r="AE12" s="12"/>
      <c r="AF12" s="12"/>
      <c r="AG12" s="12"/>
      <c r="AH12" s="12"/>
      <c r="AI12" s="12"/>
      <c r="AJ12" s="12"/>
    </row>
    <row r="13" spans="1:36" ht="18" customHeight="1" x14ac:dyDescent="0.25">
      <c r="A13" s="6"/>
      <c r="B13" s="96"/>
      <c r="C13" s="22" t="s">
        <v>3</v>
      </c>
      <c r="D13" s="101" t="s">
        <v>42</v>
      </c>
      <c r="E13" s="102"/>
      <c r="F13" s="102"/>
      <c r="G13" s="103"/>
      <c r="H13" s="1"/>
      <c r="J13" s="94"/>
      <c r="K13" s="85"/>
      <c r="L13" s="86"/>
      <c r="M13" s="86"/>
      <c r="N13" s="86"/>
      <c r="O13" s="86"/>
      <c r="P13" s="86"/>
      <c r="Q13" s="86"/>
      <c r="R13" s="86"/>
      <c r="S13" s="87"/>
      <c r="U13" s="18"/>
      <c r="V13" s="12"/>
      <c r="W13" s="12"/>
      <c r="X13" s="12"/>
      <c r="Y13" s="12"/>
      <c r="Z13" s="12"/>
      <c r="AA13" s="12"/>
      <c r="AB13" s="12"/>
      <c r="AC13" s="12"/>
      <c r="AD13" s="12"/>
      <c r="AE13" s="12"/>
      <c r="AF13" s="12"/>
      <c r="AG13" s="12"/>
      <c r="AH13" s="12"/>
      <c r="AI13" s="12"/>
      <c r="AJ13" s="12"/>
    </row>
    <row r="14" spans="1:36" ht="18" customHeight="1" x14ac:dyDescent="0.25">
      <c r="A14" s="6"/>
      <c r="B14" s="96"/>
      <c r="C14" s="22" t="s">
        <v>4</v>
      </c>
      <c r="D14" s="101" t="s">
        <v>43</v>
      </c>
      <c r="E14" s="102"/>
      <c r="F14" s="102"/>
      <c r="G14" s="103"/>
      <c r="H14" s="1"/>
      <c r="J14" s="23"/>
      <c r="K14" s="85"/>
      <c r="L14" s="86"/>
      <c r="M14" s="86"/>
      <c r="N14" s="86"/>
      <c r="O14" s="86"/>
      <c r="P14" s="86"/>
      <c r="Q14" s="86"/>
      <c r="R14" s="86"/>
      <c r="S14" s="87"/>
      <c r="U14" s="18"/>
      <c r="V14" s="12"/>
      <c r="W14" s="12"/>
      <c r="X14" s="12"/>
      <c r="Y14" s="12"/>
      <c r="Z14" s="12"/>
      <c r="AA14" s="12"/>
      <c r="AB14" s="12"/>
      <c r="AC14" s="12"/>
      <c r="AD14" s="12"/>
      <c r="AE14" s="12"/>
      <c r="AF14" s="12"/>
      <c r="AG14" s="12"/>
      <c r="AH14" s="12"/>
      <c r="AI14" s="12"/>
      <c r="AJ14" s="12"/>
    </row>
    <row r="15" spans="1:36" ht="18" customHeight="1" x14ac:dyDescent="0.25">
      <c r="A15" s="6"/>
      <c r="B15" s="96"/>
      <c r="C15" s="22" t="s">
        <v>2</v>
      </c>
      <c r="D15" s="101" t="s">
        <v>44</v>
      </c>
      <c r="E15" s="102"/>
      <c r="F15" s="102"/>
      <c r="G15" s="103"/>
      <c r="H15" s="1"/>
      <c r="J15"/>
      <c r="K15" s="85"/>
      <c r="L15" s="86"/>
      <c r="M15" s="86"/>
      <c r="N15" s="86"/>
      <c r="O15" s="86"/>
      <c r="P15" s="86"/>
      <c r="Q15" s="86"/>
      <c r="R15" s="86"/>
      <c r="S15" s="87"/>
      <c r="U15" s="18"/>
      <c r="V15" s="12"/>
      <c r="W15" s="12"/>
      <c r="X15" s="12"/>
      <c r="Y15" s="12"/>
      <c r="Z15" s="12"/>
      <c r="AA15" s="12"/>
      <c r="AB15" s="12"/>
      <c r="AC15" s="12"/>
      <c r="AD15" s="12"/>
      <c r="AE15" s="12"/>
      <c r="AF15" s="12"/>
      <c r="AG15" s="12"/>
      <c r="AH15" s="12"/>
      <c r="AI15" s="12"/>
      <c r="AJ15" s="12"/>
    </row>
    <row r="16" spans="1:36" ht="18" customHeight="1" thickBot="1" x14ac:dyDescent="0.3">
      <c r="A16" s="6"/>
      <c r="B16" s="97"/>
      <c r="C16" s="24" t="s">
        <v>5</v>
      </c>
      <c r="D16" s="104" t="s">
        <v>45</v>
      </c>
      <c r="E16" s="105"/>
      <c r="F16" s="105"/>
      <c r="G16" s="106"/>
      <c r="H16" s="4"/>
      <c r="J16" s="25"/>
      <c r="K16" s="88"/>
      <c r="L16" s="89"/>
      <c r="M16" s="89"/>
      <c r="N16" s="89"/>
      <c r="O16" s="89"/>
      <c r="P16" s="89"/>
      <c r="Q16" s="89"/>
      <c r="R16" s="89"/>
      <c r="S16" s="90"/>
      <c r="U16" s="18"/>
      <c r="V16" s="12"/>
      <c r="W16" s="12"/>
      <c r="X16" s="12"/>
      <c r="Y16" s="12"/>
      <c r="Z16" s="12"/>
      <c r="AA16" s="12"/>
      <c r="AB16" s="12"/>
      <c r="AC16" s="12"/>
      <c r="AD16" s="12"/>
      <c r="AE16" s="12"/>
      <c r="AF16" s="12"/>
      <c r="AG16" s="12"/>
      <c r="AH16" s="12"/>
      <c r="AI16" s="12"/>
      <c r="AJ16" s="12"/>
    </row>
    <row r="17" spans="1:36" ht="18" customHeight="1" x14ac:dyDescent="0.25">
      <c r="A17" s="6"/>
      <c r="B17" s="107" t="s">
        <v>54</v>
      </c>
      <c r="C17" s="26" t="s">
        <v>7</v>
      </c>
      <c r="D17" s="110" t="s">
        <v>46</v>
      </c>
      <c r="E17" s="111"/>
      <c r="F17" s="111"/>
      <c r="G17" s="112"/>
      <c r="H17" s="2"/>
      <c r="K17" s="27"/>
      <c r="L17" s="27"/>
      <c r="M17" s="27"/>
      <c r="N17" s="27"/>
      <c r="O17" s="27"/>
      <c r="P17" s="27"/>
      <c r="Q17" s="27"/>
      <c r="R17" s="27"/>
      <c r="S17" s="27"/>
      <c r="U17" s="18"/>
      <c r="V17" s="12"/>
      <c r="W17" s="12"/>
      <c r="X17" s="12"/>
      <c r="Y17" s="12"/>
      <c r="Z17" s="12"/>
      <c r="AA17" s="12"/>
      <c r="AB17" s="12"/>
      <c r="AC17" s="12"/>
      <c r="AD17" s="12"/>
      <c r="AE17" s="12"/>
      <c r="AF17" s="12"/>
      <c r="AG17" s="12"/>
      <c r="AH17" s="12"/>
      <c r="AI17" s="12"/>
      <c r="AJ17" s="12"/>
    </row>
    <row r="18" spans="1:36" ht="18" customHeight="1" x14ac:dyDescent="0.25">
      <c r="A18" s="6"/>
      <c r="B18" s="108"/>
      <c r="C18" s="28" t="s">
        <v>8</v>
      </c>
      <c r="D18" s="113" t="s">
        <v>48</v>
      </c>
      <c r="E18" s="114"/>
      <c r="F18" s="114"/>
      <c r="G18" s="115"/>
      <c r="H18" s="1"/>
      <c r="J18"/>
      <c r="K18" s="29"/>
      <c r="L18" s="29"/>
      <c r="M18" s="29"/>
      <c r="N18" s="29"/>
      <c r="O18" s="29"/>
      <c r="P18" s="29"/>
      <c r="Q18" s="29"/>
      <c r="R18" s="29"/>
      <c r="S18" s="29"/>
      <c r="U18" s="18"/>
      <c r="V18" s="12"/>
      <c r="W18" s="12"/>
      <c r="X18" s="12"/>
      <c r="Y18" s="12"/>
      <c r="Z18" s="12"/>
      <c r="AA18" s="12"/>
      <c r="AB18" s="12"/>
      <c r="AC18" s="12"/>
      <c r="AD18" s="12"/>
      <c r="AE18" s="12"/>
      <c r="AF18" s="12"/>
      <c r="AG18" s="12"/>
      <c r="AH18" s="12"/>
      <c r="AI18" s="12"/>
      <c r="AJ18" s="12"/>
    </row>
    <row r="19" spans="1:36" ht="18" customHeight="1" thickBot="1" x14ac:dyDescent="0.3">
      <c r="A19" s="6"/>
      <c r="B19" s="108"/>
      <c r="C19" s="30" t="s">
        <v>6</v>
      </c>
      <c r="D19" s="116" t="s">
        <v>51</v>
      </c>
      <c r="E19" s="117"/>
      <c r="F19" s="117"/>
      <c r="G19" s="118"/>
      <c r="H19" s="3"/>
      <c r="J19" s="31"/>
      <c r="K19" s="29"/>
      <c r="L19" s="29"/>
      <c r="M19" s="29"/>
      <c r="N19" s="29"/>
      <c r="O19" s="29"/>
      <c r="P19" s="29"/>
      <c r="Q19" s="29"/>
      <c r="R19" s="29"/>
      <c r="S19" s="29"/>
      <c r="U19" s="18"/>
      <c r="V19" s="12"/>
      <c r="W19" s="12"/>
      <c r="X19" s="12"/>
      <c r="Y19" s="12"/>
      <c r="Z19" s="12"/>
      <c r="AA19" s="12"/>
      <c r="AB19" s="12"/>
      <c r="AC19" s="12"/>
      <c r="AD19" s="12"/>
      <c r="AE19" s="12"/>
      <c r="AF19" s="12"/>
      <c r="AG19" s="12"/>
      <c r="AH19" s="12"/>
      <c r="AI19" s="12"/>
      <c r="AJ19" s="12"/>
    </row>
    <row r="20" spans="1:36" ht="18" customHeight="1" x14ac:dyDescent="0.25">
      <c r="A20" s="6"/>
      <c r="B20" s="108"/>
      <c r="C20" s="32" t="s">
        <v>9</v>
      </c>
      <c r="D20" s="119" t="s">
        <v>47</v>
      </c>
      <c r="E20" s="120"/>
      <c r="F20" s="120"/>
      <c r="G20" s="121"/>
      <c r="H20" s="5"/>
      <c r="J20" s="31"/>
      <c r="K20"/>
      <c r="O20"/>
      <c r="R20"/>
      <c r="U20" s="18"/>
      <c r="V20" s="12"/>
      <c r="W20" s="12"/>
      <c r="X20" s="12"/>
      <c r="Y20" s="12"/>
      <c r="Z20" s="12"/>
      <c r="AA20" s="12"/>
      <c r="AB20" s="12"/>
      <c r="AC20" s="12"/>
      <c r="AD20" s="12"/>
      <c r="AE20" s="12"/>
      <c r="AF20" s="12"/>
      <c r="AG20" s="12"/>
      <c r="AH20" s="12"/>
      <c r="AI20" s="12"/>
      <c r="AJ20" s="12"/>
    </row>
    <row r="21" spans="1:36" ht="18" customHeight="1" x14ac:dyDescent="0.25">
      <c r="A21" s="6"/>
      <c r="B21" s="108"/>
      <c r="C21" s="33" t="s">
        <v>10</v>
      </c>
      <c r="D21" s="122" t="s">
        <v>49</v>
      </c>
      <c r="E21" s="123"/>
      <c r="F21" s="123"/>
      <c r="G21" s="124"/>
      <c r="H21" s="1"/>
      <c r="N21"/>
      <c r="U21" s="18"/>
      <c r="V21" s="12"/>
      <c r="W21" s="12"/>
      <c r="X21" s="12"/>
      <c r="Y21" s="12"/>
      <c r="Z21" s="12"/>
      <c r="AA21" s="12"/>
      <c r="AB21" s="12"/>
      <c r="AC21" s="12"/>
      <c r="AD21" s="12"/>
      <c r="AE21" s="12"/>
      <c r="AF21" s="12"/>
      <c r="AG21" s="12"/>
      <c r="AH21" s="12"/>
      <c r="AI21" s="12"/>
      <c r="AJ21" s="12"/>
    </row>
    <row r="22" spans="1:36" ht="18" customHeight="1" thickBot="1" x14ac:dyDescent="0.3">
      <c r="A22" s="6"/>
      <c r="B22" s="108"/>
      <c r="C22" s="34" t="s">
        <v>11</v>
      </c>
      <c r="D22" s="125" t="s">
        <v>50</v>
      </c>
      <c r="E22" s="126"/>
      <c r="F22" s="126"/>
      <c r="G22" s="127"/>
      <c r="H22" s="4"/>
      <c r="U22" s="18"/>
      <c r="V22" s="12"/>
      <c r="W22" s="12"/>
      <c r="X22" s="12"/>
      <c r="Y22" s="12"/>
      <c r="Z22" s="12"/>
      <c r="AA22" s="12"/>
      <c r="AB22" s="12"/>
      <c r="AC22" s="12"/>
      <c r="AD22" s="12"/>
      <c r="AE22" s="12"/>
      <c r="AF22" s="12"/>
      <c r="AG22" s="12"/>
      <c r="AH22" s="12"/>
      <c r="AI22" s="12"/>
      <c r="AJ22" s="12"/>
    </row>
    <row r="23" spans="1:36" ht="18" customHeight="1" x14ac:dyDescent="0.25">
      <c r="A23" s="6"/>
      <c r="B23" s="108"/>
      <c r="C23" s="35" t="s">
        <v>12</v>
      </c>
      <c r="D23" s="128" t="s">
        <v>52</v>
      </c>
      <c r="E23" s="129"/>
      <c r="F23" s="129"/>
      <c r="G23" s="130"/>
      <c r="H23" s="2"/>
      <c r="J23"/>
      <c r="U23" s="18"/>
      <c r="V23" s="12"/>
      <c r="W23" s="12"/>
      <c r="X23" s="12"/>
      <c r="Y23" s="12"/>
      <c r="Z23" s="12"/>
      <c r="AA23" s="12"/>
      <c r="AB23" s="12"/>
      <c r="AC23" s="12"/>
      <c r="AD23" s="12"/>
      <c r="AE23" s="12"/>
      <c r="AF23" s="12"/>
      <c r="AG23" s="12"/>
      <c r="AH23" s="12"/>
      <c r="AI23" s="12"/>
      <c r="AJ23" s="12"/>
    </row>
    <row r="24" spans="1:36" ht="18" customHeight="1" thickBot="1" x14ac:dyDescent="0.3">
      <c r="A24" s="6"/>
      <c r="B24" s="108"/>
      <c r="C24" s="36" t="s">
        <v>13</v>
      </c>
      <c r="D24" s="131" t="s">
        <v>53</v>
      </c>
      <c r="E24" s="132"/>
      <c r="F24" s="132"/>
      <c r="G24" s="133"/>
      <c r="H24" s="1"/>
      <c r="U24" s="18"/>
      <c r="V24" s="12"/>
      <c r="W24" s="12"/>
      <c r="X24" s="12"/>
      <c r="Y24" s="12"/>
      <c r="Z24" s="12"/>
      <c r="AA24" s="12"/>
      <c r="AB24" s="12"/>
      <c r="AC24" s="12"/>
      <c r="AD24" s="12"/>
      <c r="AE24" s="12"/>
      <c r="AF24" s="12"/>
      <c r="AG24" s="12"/>
      <c r="AH24" s="12"/>
      <c r="AI24" s="12"/>
      <c r="AJ24" s="12"/>
    </row>
    <row r="25" spans="1:36" ht="18" customHeight="1" thickBot="1" x14ac:dyDescent="0.3">
      <c r="A25" s="6"/>
      <c r="B25" s="109"/>
      <c r="C25" s="37" t="s">
        <v>14</v>
      </c>
      <c r="D25" s="134" t="s">
        <v>0</v>
      </c>
      <c r="E25" s="135"/>
      <c r="F25" s="135"/>
      <c r="G25" s="136"/>
      <c r="H25" s="3"/>
      <c r="J25" s="38"/>
      <c r="K25" s="137" t="s">
        <v>36</v>
      </c>
      <c r="L25" s="138"/>
      <c r="M25" s="138"/>
      <c r="N25" s="138"/>
      <c r="O25" s="138"/>
      <c r="P25" s="138"/>
      <c r="Q25" s="138"/>
      <c r="R25" s="138"/>
      <c r="S25" s="139"/>
      <c r="U25" s="18"/>
      <c r="V25" s="12"/>
      <c r="W25" s="12"/>
      <c r="X25" s="12"/>
      <c r="Y25" s="12"/>
      <c r="Z25" s="12"/>
      <c r="AA25" s="12"/>
      <c r="AB25" s="12"/>
      <c r="AC25" s="12"/>
      <c r="AD25" s="12"/>
      <c r="AE25" s="12"/>
      <c r="AF25" s="12"/>
      <c r="AG25" s="12"/>
      <c r="AH25" s="12"/>
      <c r="AI25" s="12"/>
      <c r="AJ25" s="12"/>
    </row>
    <row r="26" spans="1:36" ht="18" customHeight="1" thickBot="1" x14ac:dyDescent="0.3">
      <c r="A26" s="6"/>
      <c r="K26" s="140" t="s">
        <v>37</v>
      </c>
      <c r="L26" s="141"/>
      <c r="M26" s="141"/>
      <c r="N26" s="141"/>
      <c r="O26" s="141"/>
      <c r="P26" s="141"/>
      <c r="Q26" s="141"/>
      <c r="R26" s="141"/>
      <c r="S26" s="142"/>
      <c r="U26" s="18"/>
      <c r="V26" s="12"/>
      <c r="W26" s="12"/>
      <c r="X26" s="12"/>
      <c r="Y26" s="12"/>
      <c r="Z26" s="12"/>
      <c r="AA26" s="12"/>
      <c r="AB26" s="12"/>
      <c r="AC26" s="12"/>
      <c r="AD26" s="12"/>
      <c r="AE26" s="12"/>
      <c r="AF26" s="12"/>
      <c r="AG26" s="12"/>
      <c r="AH26" s="12"/>
      <c r="AI26" s="12"/>
      <c r="AJ26" s="12"/>
    </row>
    <row r="27" spans="1:36" ht="18" customHeight="1" thickBot="1" x14ac:dyDescent="0.3">
      <c r="A27" s="6"/>
      <c r="C27" s="39" t="s">
        <v>15</v>
      </c>
      <c r="D27" s="143" t="s">
        <v>57</v>
      </c>
      <c r="E27" s="92"/>
      <c r="F27" s="92"/>
      <c r="G27" s="93"/>
      <c r="H27" s="40" t="e">
        <f>(((((((1+((IF(H20=0,0,(COS(D47-D55)/D52)))+(IF(H24=0,0,(COS(D47-D63)/D60))))*D44)*H16/3^(1/2)))+((H17*1000*D44*COS(D47-D67)/(3^(1/2)*H16))))^2)+((((((IF(H20=0,0,(SIN(D47-D55)/D52)))+(IF(H24=0,0,SIN(D47-D63)/D60)))*D44*H16/3^(1/2)))+((H17*1000*D44*SIN(D47-D67)/(3^(1/2)*H16))))^2))^(1/2))*3^(1/2)</f>
        <v>#DIV/0!</v>
      </c>
      <c r="I27" s="41"/>
      <c r="J27" s="41"/>
      <c r="K27" s="144" t="s">
        <v>38</v>
      </c>
      <c r="L27" s="145"/>
      <c r="M27" s="145"/>
      <c r="N27" s="145"/>
      <c r="O27" s="145"/>
      <c r="P27" s="145"/>
      <c r="Q27" s="145"/>
      <c r="R27" s="145"/>
      <c r="S27" s="146"/>
      <c r="U27" s="18"/>
      <c r="V27" s="12"/>
      <c r="W27" s="12"/>
      <c r="X27" s="12"/>
      <c r="Y27" s="12"/>
      <c r="Z27" s="12"/>
      <c r="AA27" s="12"/>
      <c r="AB27" s="12"/>
      <c r="AC27" s="12"/>
      <c r="AD27" s="12"/>
      <c r="AE27" s="12"/>
      <c r="AF27" s="12"/>
      <c r="AG27" s="12"/>
      <c r="AH27" s="12"/>
      <c r="AI27" s="12"/>
      <c r="AJ27" s="12"/>
    </row>
    <row r="28" spans="1:36" ht="18" customHeight="1" x14ac:dyDescent="0.25">
      <c r="A28" s="6"/>
      <c r="C28" s="38"/>
      <c r="D28" s="41"/>
      <c r="E28" s="41"/>
      <c r="F28" s="41"/>
      <c r="G28" s="41"/>
      <c r="H28" s="42"/>
      <c r="I28" s="41"/>
      <c r="J28" s="41"/>
      <c r="K28" s="43"/>
      <c r="L28" s="43"/>
      <c r="M28" s="43"/>
      <c r="N28" s="43"/>
      <c r="O28" s="43"/>
      <c r="P28" s="43"/>
      <c r="Q28" s="43"/>
      <c r="R28" s="43"/>
      <c r="S28" s="43"/>
      <c r="U28" s="18"/>
      <c r="V28" s="12"/>
      <c r="W28" s="12"/>
      <c r="X28" s="12"/>
      <c r="Y28" s="12"/>
      <c r="Z28" s="12"/>
      <c r="AA28" s="12"/>
      <c r="AB28" s="12"/>
      <c r="AC28" s="12"/>
      <c r="AD28" s="12"/>
      <c r="AE28" s="12"/>
      <c r="AF28" s="12"/>
      <c r="AG28" s="12"/>
      <c r="AH28" s="12"/>
      <c r="AI28" s="12"/>
      <c r="AJ28" s="12"/>
    </row>
    <row r="29" spans="1:36" ht="18" customHeight="1" x14ac:dyDescent="0.25">
      <c r="A29" s="6"/>
      <c r="C29" s="38"/>
      <c r="D29" s="41"/>
      <c r="E29" s="41"/>
      <c r="F29" s="41"/>
      <c r="G29" s="41"/>
      <c r="H29" s="42"/>
      <c r="I29" s="41"/>
      <c r="J29" s="41"/>
      <c r="K29" s="43"/>
      <c r="L29" s="43"/>
      <c r="M29" s="43"/>
      <c r="N29" s="43"/>
      <c r="O29" s="43"/>
      <c r="P29" s="43"/>
      <c r="Q29" s="43"/>
      <c r="R29" s="43"/>
      <c r="S29" s="43"/>
      <c r="U29" s="18"/>
      <c r="V29" s="12"/>
      <c r="W29" s="12"/>
      <c r="X29" s="12"/>
      <c r="Y29" s="12"/>
      <c r="Z29" s="12"/>
      <c r="AA29" s="12"/>
      <c r="AB29" s="12"/>
      <c r="AC29" s="12"/>
      <c r="AD29" s="12"/>
      <c r="AE29" s="12"/>
      <c r="AF29" s="12"/>
      <c r="AG29" s="12"/>
      <c r="AH29" s="12"/>
      <c r="AI29" s="12"/>
      <c r="AJ29" s="12"/>
    </row>
    <row r="30" spans="1:36" ht="18" customHeight="1" x14ac:dyDescent="0.25">
      <c r="A30" s="6"/>
      <c r="C30" s="38"/>
      <c r="D30" s="41"/>
      <c r="E30" s="41"/>
      <c r="F30" s="41"/>
      <c r="G30" s="41"/>
      <c r="H30" s="42"/>
      <c r="I30" s="41"/>
      <c r="J30" s="41"/>
      <c r="K30" s="43"/>
      <c r="L30" s="43"/>
      <c r="M30" s="43"/>
      <c r="N30" s="43"/>
      <c r="O30" s="43"/>
      <c r="P30" s="43"/>
      <c r="Q30" s="43"/>
      <c r="R30" s="43"/>
      <c r="S30" s="43"/>
      <c r="U30" s="18"/>
      <c r="V30" s="12"/>
      <c r="W30" s="12"/>
      <c r="X30" s="12"/>
      <c r="Y30" s="12"/>
      <c r="Z30" s="12"/>
      <c r="AA30" s="12"/>
      <c r="AB30" s="12"/>
      <c r="AC30" s="12"/>
      <c r="AD30" s="12"/>
      <c r="AE30" s="12"/>
      <c r="AF30" s="12"/>
      <c r="AG30" s="12"/>
      <c r="AH30" s="12"/>
      <c r="AI30" s="12"/>
      <c r="AJ30" s="12"/>
    </row>
    <row r="31" spans="1:36" ht="18" customHeight="1" x14ac:dyDescent="0.25">
      <c r="A31" s="6"/>
      <c r="C31" s="38"/>
      <c r="D31" s="41"/>
      <c r="E31" s="41"/>
      <c r="F31" s="41"/>
      <c r="G31" s="41"/>
      <c r="H31" s="42"/>
      <c r="I31" s="41"/>
      <c r="J31" s="41"/>
      <c r="K31" s="43"/>
      <c r="L31" s="43"/>
      <c r="M31" s="43"/>
      <c r="N31" s="43"/>
      <c r="O31" s="43"/>
      <c r="P31" s="43"/>
      <c r="Q31" s="43"/>
      <c r="R31" s="43"/>
      <c r="S31" s="43"/>
      <c r="U31" s="18"/>
      <c r="V31" s="12"/>
      <c r="W31" s="12"/>
      <c r="X31" s="12"/>
      <c r="Y31" s="12"/>
      <c r="Z31" s="12"/>
      <c r="AA31" s="12"/>
      <c r="AB31" s="12"/>
      <c r="AC31" s="12"/>
      <c r="AD31" s="12"/>
      <c r="AE31" s="12"/>
      <c r="AF31" s="12"/>
      <c r="AG31" s="12"/>
      <c r="AH31" s="12"/>
      <c r="AI31" s="12"/>
      <c r="AJ31" s="12"/>
    </row>
    <row r="32" spans="1:36" ht="18" customHeight="1" x14ac:dyDescent="0.25">
      <c r="A32" s="6"/>
      <c r="C32" s="38"/>
      <c r="D32" s="41"/>
      <c r="E32" s="41"/>
      <c r="F32" s="41"/>
      <c r="G32" s="41"/>
      <c r="H32" s="42"/>
      <c r="I32" s="41"/>
      <c r="J32" s="41"/>
      <c r="K32" s="43"/>
      <c r="L32" s="43"/>
      <c r="M32" s="43"/>
      <c r="N32" s="43"/>
      <c r="O32" s="43"/>
      <c r="P32" s="43"/>
      <c r="Q32" s="43"/>
      <c r="R32" s="43"/>
      <c r="S32" s="43"/>
      <c r="U32" s="18"/>
      <c r="V32" s="12"/>
      <c r="W32" s="12"/>
      <c r="X32" s="12"/>
      <c r="Y32" s="12"/>
      <c r="Z32" s="12"/>
      <c r="AA32" s="12"/>
      <c r="AB32" s="12"/>
      <c r="AC32" s="12"/>
      <c r="AD32" s="12"/>
      <c r="AE32" s="12"/>
      <c r="AF32" s="12"/>
      <c r="AG32" s="12"/>
      <c r="AH32" s="12"/>
      <c r="AI32" s="12"/>
      <c r="AJ32" s="12"/>
    </row>
    <row r="33" spans="1:36" ht="18" customHeight="1" x14ac:dyDescent="0.25">
      <c r="A33" s="44"/>
      <c r="B33" s="45"/>
      <c r="C33" s="45"/>
      <c r="D33" s="45"/>
      <c r="E33" s="45"/>
      <c r="F33" s="45"/>
      <c r="G33" s="45"/>
      <c r="H33" s="45"/>
      <c r="I33" s="45"/>
      <c r="J33" s="45"/>
      <c r="K33" s="45"/>
      <c r="L33" s="45"/>
      <c r="M33" s="45"/>
      <c r="N33" s="45"/>
      <c r="O33" s="45"/>
      <c r="P33" s="45"/>
      <c r="Q33" s="45"/>
      <c r="R33" s="45"/>
      <c r="S33" s="45"/>
      <c r="T33" s="45"/>
      <c r="U33" s="18"/>
      <c r="V33" s="12"/>
      <c r="W33" s="12"/>
      <c r="X33" s="12"/>
      <c r="Y33" s="12"/>
      <c r="Z33" s="12"/>
      <c r="AA33" s="12"/>
      <c r="AB33" s="12"/>
      <c r="AC33" s="12"/>
      <c r="AD33" s="12"/>
      <c r="AE33" s="12"/>
      <c r="AF33" s="12"/>
      <c r="AG33" s="12"/>
      <c r="AH33" s="12"/>
      <c r="AI33" s="12"/>
      <c r="AJ33" s="12"/>
    </row>
    <row r="34" spans="1:36" ht="18" customHeight="1" x14ac:dyDescent="0.25">
      <c r="A34" s="12"/>
      <c r="B34" s="12"/>
      <c r="C34" s="46"/>
      <c r="D34" s="12"/>
      <c r="E34" s="12"/>
      <c r="F34" s="12"/>
      <c r="G34" s="12"/>
      <c r="H34" s="12"/>
      <c r="I34" s="12"/>
      <c r="J34" s="12"/>
      <c r="K34" s="12"/>
      <c r="L34" s="12"/>
      <c r="M34" s="12"/>
      <c r="N34" s="12"/>
      <c r="O34" s="12"/>
      <c r="P34" s="12"/>
      <c r="Q34" s="12"/>
      <c r="R34" s="12"/>
      <c r="S34" s="12"/>
      <c r="T34" s="12"/>
      <c r="U34" s="12"/>
      <c r="V34" s="12"/>
      <c r="W34" s="12"/>
      <c r="X34" s="12"/>
      <c r="Y34" s="12"/>
      <c r="Z34" s="12"/>
      <c r="AA34" s="12"/>
      <c r="AB34" s="12"/>
      <c r="AC34" s="12"/>
      <c r="AD34" s="12"/>
      <c r="AE34" s="12"/>
      <c r="AF34" s="12"/>
      <c r="AG34" s="12"/>
      <c r="AH34" s="12"/>
      <c r="AI34" s="12"/>
      <c r="AJ34" s="12"/>
    </row>
    <row r="35" spans="1:36" ht="18" customHeight="1" thickBot="1" x14ac:dyDescent="0.3">
      <c r="A35" s="12"/>
      <c r="B35" s="12"/>
      <c r="C35" s="12"/>
      <c r="D35" s="12"/>
      <c r="E35" s="12"/>
      <c r="F35" s="12"/>
      <c r="G35" s="12"/>
      <c r="H35" s="12"/>
      <c r="I35" s="12"/>
      <c r="J35" s="12"/>
      <c r="K35" s="12"/>
      <c r="L35" s="12"/>
      <c r="M35" s="12"/>
      <c r="N35" s="12"/>
      <c r="O35" s="12"/>
      <c r="P35" s="12"/>
      <c r="Q35" s="12"/>
      <c r="R35" s="12"/>
      <c r="S35" s="12"/>
      <c r="T35" s="12"/>
      <c r="U35" s="12"/>
      <c r="V35" s="12"/>
      <c r="W35" s="12"/>
      <c r="X35" s="12"/>
      <c r="Y35" s="12"/>
      <c r="Z35" s="12"/>
      <c r="AA35" s="12"/>
      <c r="AB35" s="12"/>
      <c r="AC35" s="12"/>
      <c r="AD35" s="12"/>
      <c r="AE35" s="12"/>
      <c r="AF35" s="12"/>
      <c r="AG35" s="12"/>
      <c r="AH35" s="12"/>
      <c r="AI35" s="12"/>
      <c r="AJ35" s="12"/>
    </row>
    <row r="36" spans="1:36" ht="18" customHeight="1" thickBot="1" x14ac:dyDescent="0.3">
      <c r="A36" s="12"/>
      <c r="B36" s="12"/>
      <c r="C36" s="47" t="s">
        <v>16</v>
      </c>
      <c r="D36" s="48" t="e">
        <f>H13*H12/H15</f>
        <v>#DIV/0!</v>
      </c>
      <c r="E36" s="12"/>
      <c r="F36" s="12"/>
      <c r="G36" s="12"/>
      <c r="H36" s="12"/>
      <c r="I36" s="12"/>
      <c r="J36" s="12"/>
      <c r="K36" s="12"/>
      <c r="L36" s="12"/>
      <c r="M36" s="12"/>
      <c r="N36" s="12"/>
      <c r="O36" s="12"/>
      <c r="P36" s="12"/>
      <c r="Q36" s="12"/>
      <c r="R36" s="12"/>
      <c r="S36" s="12"/>
      <c r="T36" s="12"/>
      <c r="U36" s="12"/>
      <c r="V36" s="12"/>
      <c r="W36" s="12"/>
      <c r="X36" s="12"/>
      <c r="Y36" s="12"/>
      <c r="Z36" s="12"/>
      <c r="AA36" s="12"/>
      <c r="AB36" s="12"/>
      <c r="AC36" s="12"/>
      <c r="AD36" s="12"/>
      <c r="AE36" s="12"/>
      <c r="AF36" s="12"/>
      <c r="AG36" s="12"/>
      <c r="AH36" s="12"/>
      <c r="AI36" s="12"/>
      <c r="AJ36" s="12"/>
    </row>
    <row r="37" spans="1:36" ht="18" customHeight="1" x14ac:dyDescent="3.5">
      <c r="A37" s="12"/>
      <c r="B37" s="12"/>
      <c r="C37" s="49"/>
      <c r="D37" s="12"/>
      <c r="E37" s="12"/>
      <c r="F37" s="12"/>
      <c r="G37" s="12"/>
      <c r="H37" s="12"/>
      <c r="I37" s="12"/>
      <c r="J37" s="12"/>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c r="AJ37" s="12"/>
    </row>
    <row r="38" spans="1:36" ht="18" customHeight="1" thickBot="1" x14ac:dyDescent="3.55">
      <c r="A38" s="12"/>
      <c r="B38" s="12"/>
      <c r="C38" s="12"/>
      <c r="D38" s="12"/>
      <c r="E38" s="12"/>
      <c r="F38" s="12"/>
      <c r="G38" s="49"/>
      <c r="H38" s="12"/>
      <c r="I38" s="12"/>
      <c r="J38" s="12"/>
      <c r="K38" s="12"/>
      <c r="L38" s="12"/>
      <c r="M38" s="12"/>
      <c r="N38" s="12"/>
      <c r="O38" s="12"/>
      <c r="P38" s="12"/>
      <c r="Q38" s="12"/>
      <c r="R38" s="12"/>
      <c r="S38" s="12"/>
      <c r="T38" s="12"/>
      <c r="U38" s="12"/>
      <c r="V38" s="12"/>
      <c r="W38" s="12"/>
      <c r="X38" s="12"/>
      <c r="Y38" s="12"/>
      <c r="Z38" s="12"/>
      <c r="AA38" s="12"/>
      <c r="AB38" s="12"/>
      <c r="AC38" s="12"/>
      <c r="AD38" s="12"/>
      <c r="AE38" s="12"/>
      <c r="AF38" s="12"/>
      <c r="AG38" s="12"/>
      <c r="AH38" s="12"/>
      <c r="AI38" s="12"/>
      <c r="AJ38" s="12"/>
    </row>
    <row r="39" spans="1:36" ht="18" customHeight="1" thickBot="1" x14ac:dyDescent="0.3">
      <c r="A39" s="12"/>
      <c r="B39" s="12"/>
      <c r="C39" s="47" t="s">
        <v>17</v>
      </c>
      <c r="D39" s="48" t="e">
        <f>H14*H12/H15</f>
        <v>#DIV/0!</v>
      </c>
      <c r="E39" s="12"/>
      <c r="F39" s="12"/>
      <c r="G39" s="12"/>
      <c r="H39" s="12"/>
      <c r="I39" s="12"/>
      <c r="J39" s="12"/>
      <c r="K39" s="12"/>
      <c r="L39" s="12"/>
      <c r="M39" s="12"/>
      <c r="N39" s="12"/>
      <c r="O39" s="12"/>
      <c r="P39" s="12"/>
      <c r="Q39" s="12"/>
      <c r="R39" s="12"/>
      <c r="S39" s="12"/>
      <c r="T39" s="12"/>
      <c r="U39" s="12"/>
      <c r="V39" s="12"/>
      <c r="W39" s="12"/>
      <c r="X39" s="12"/>
      <c r="Y39" s="12"/>
      <c r="Z39" s="12"/>
      <c r="AA39" s="12"/>
      <c r="AB39" s="12"/>
      <c r="AC39" s="12"/>
      <c r="AD39" s="12"/>
      <c r="AE39" s="12"/>
      <c r="AF39" s="12"/>
      <c r="AG39" s="12"/>
      <c r="AH39" s="12"/>
      <c r="AI39" s="12"/>
      <c r="AJ39" s="12"/>
    </row>
    <row r="40" spans="1:36" ht="18" customHeight="1" thickBot="1" x14ac:dyDescent="0.3">
      <c r="A40" s="12"/>
      <c r="B40" s="12"/>
      <c r="C40" s="12"/>
      <c r="D40" s="50"/>
      <c r="E40" s="12"/>
      <c r="F40" s="12"/>
      <c r="G40" s="12"/>
      <c r="H40" s="12"/>
      <c r="I40" s="12"/>
      <c r="J40" s="12"/>
      <c r="K40" s="12"/>
      <c r="L40" s="12"/>
      <c r="M40" s="12"/>
      <c r="N40" s="12"/>
      <c r="O40" s="12"/>
      <c r="P40" s="12"/>
      <c r="Q40" s="12"/>
      <c r="R40" s="12"/>
      <c r="S40" s="12"/>
      <c r="T40" s="12"/>
      <c r="U40" s="12"/>
      <c r="V40" s="12"/>
      <c r="W40" s="12"/>
      <c r="X40" s="12"/>
      <c r="Y40" s="12"/>
      <c r="Z40" s="12"/>
      <c r="AA40" s="12"/>
      <c r="AB40" s="12"/>
      <c r="AC40" s="12"/>
      <c r="AD40" s="12"/>
      <c r="AE40" s="12"/>
      <c r="AF40" s="12"/>
      <c r="AG40" s="12"/>
      <c r="AH40" s="12"/>
      <c r="AI40" s="12"/>
      <c r="AJ40" s="12"/>
    </row>
    <row r="41" spans="1:36" ht="18" customHeight="1" thickBot="1" x14ac:dyDescent="0.3">
      <c r="A41" s="12"/>
      <c r="B41" s="12"/>
      <c r="C41" s="51" t="s">
        <v>15</v>
      </c>
      <c r="D41" s="52">
        <f>H16</f>
        <v>0</v>
      </c>
      <c r="E41" s="12"/>
      <c r="F41" s="12"/>
      <c r="G41" s="12"/>
      <c r="H41" s="12"/>
      <c r="I41" s="12"/>
      <c r="J41" s="12"/>
      <c r="K41" s="12"/>
      <c r="L41" s="12"/>
      <c r="M41" s="12"/>
      <c r="N41" s="12"/>
      <c r="O41" s="12"/>
      <c r="P41" s="12"/>
      <c r="Q41" s="12"/>
      <c r="R41" s="12"/>
      <c r="S41" s="12"/>
      <c r="T41" s="12"/>
      <c r="U41" s="12"/>
      <c r="V41" s="12"/>
      <c r="W41" s="12"/>
      <c r="X41" s="12"/>
      <c r="Y41" s="12"/>
      <c r="Z41" s="12"/>
      <c r="AA41" s="12"/>
      <c r="AB41" s="12"/>
      <c r="AC41" s="12"/>
      <c r="AD41" s="12"/>
      <c r="AE41" s="12"/>
      <c r="AF41" s="12"/>
      <c r="AG41" s="12"/>
      <c r="AH41" s="12"/>
      <c r="AI41" s="12"/>
      <c r="AJ41" s="12"/>
    </row>
    <row r="42" spans="1:36" ht="18" customHeight="1" x14ac:dyDescent="0.25">
      <c r="A42" s="12"/>
      <c r="B42" s="12"/>
      <c r="C42" s="12"/>
      <c r="D42" s="12"/>
      <c r="E42" s="12"/>
      <c r="F42" s="12"/>
      <c r="G42" s="12"/>
      <c r="H42" s="12"/>
      <c r="I42" s="12"/>
      <c r="J42" s="12"/>
      <c r="K42" s="12"/>
      <c r="L42" s="12"/>
      <c r="M42" s="12"/>
      <c r="N42" s="12"/>
      <c r="O42" s="12"/>
      <c r="P42" s="12"/>
      <c r="Q42" s="12"/>
      <c r="R42" s="12"/>
      <c r="S42" s="12"/>
      <c r="T42" s="12"/>
      <c r="U42" s="12"/>
      <c r="V42" s="12"/>
      <c r="W42" s="12"/>
      <c r="X42" s="12"/>
      <c r="Y42" s="12"/>
      <c r="Z42" s="12"/>
      <c r="AA42" s="12"/>
      <c r="AB42" s="12"/>
      <c r="AC42" s="12"/>
      <c r="AD42" s="12"/>
      <c r="AE42" s="12"/>
      <c r="AF42" s="12"/>
      <c r="AG42" s="12"/>
      <c r="AH42" s="12"/>
      <c r="AI42" s="12"/>
      <c r="AJ42" s="12"/>
    </row>
    <row r="43" spans="1:36" ht="18" customHeight="1" thickBot="1" x14ac:dyDescent="0.3">
      <c r="A43" s="12"/>
      <c r="B43" s="12"/>
      <c r="C43" s="12"/>
      <c r="D43" s="12"/>
      <c r="E43" s="12"/>
      <c r="F43" s="12"/>
      <c r="G43" s="12"/>
      <c r="H43" s="12"/>
      <c r="I43" s="12"/>
      <c r="J43" s="12"/>
      <c r="K43" s="12"/>
      <c r="L43" s="12"/>
      <c r="M43" s="12"/>
      <c r="N43" s="12"/>
      <c r="O43" s="12"/>
      <c r="P43" s="12"/>
      <c r="Q43" s="12"/>
      <c r="R43" s="12"/>
      <c r="S43" s="12"/>
      <c r="T43" s="12"/>
      <c r="U43" s="12"/>
      <c r="V43" s="12"/>
      <c r="W43" s="12"/>
      <c r="X43" s="12"/>
      <c r="Y43" s="12"/>
      <c r="Z43" s="12"/>
      <c r="AA43" s="12"/>
      <c r="AB43" s="12"/>
      <c r="AC43" s="12"/>
      <c r="AD43" s="12"/>
      <c r="AE43" s="12"/>
      <c r="AF43" s="12"/>
      <c r="AG43" s="12"/>
      <c r="AH43" s="12"/>
      <c r="AI43" s="12"/>
      <c r="AJ43" s="12"/>
    </row>
    <row r="44" spans="1:36" ht="18" customHeight="1" thickBot="1" x14ac:dyDescent="0.3">
      <c r="A44" s="12"/>
      <c r="B44" s="12"/>
      <c r="C44" s="47" t="s">
        <v>18</v>
      </c>
      <c r="D44" s="53" t="e">
        <f>((D36^2)+(D39^2))^(1/2)</f>
        <v>#DIV/0!</v>
      </c>
      <c r="E44" s="12"/>
      <c r="F44" s="12"/>
      <c r="G44" s="12"/>
      <c r="H44" s="12"/>
      <c r="I44" s="12"/>
      <c r="J44" s="12"/>
      <c r="K44" s="12"/>
      <c r="L44" s="12"/>
      <c r="M44" s="12"/>
      <c r="N44" s="12"/>
      <c r="O44" s="12"/>
      <c r="P44" s="12"/>
      <c r="Q44" s="12"/>
      <c r="R44" s="12"/>
      <c r="S44" s="12"/>
      <c r="T44" s="12"/>
      <c r="U44" s="12"/>
      <c r="V44" s="12"/>
      <c r="W44" s="12"/>
      <c r="X44" s="12"/>
      <c r="Y44" s="12"/>
      <c r="Z44" s="12"/>
      <c r="AA44" s="12"/>
      <c r="AB44" s="12"/>
      <c r="AC44" s="12"/>
      <c r="AD44" s="12"/>
      <c r="AE44" s="12"/>
      <c r="AF44" s="12"/>
      <c r="AG44" s="12"/>
      <c r="AH44" s="12"/>
      <c r="AI44" s="12"/>
      <c r="AJ44" s="12"/>
    </row>
    <row r="45" spans="1:36" ht="18" customHeight="1" x14ac:dyDescent="0.25">
      <c r="A45" s="12"/>
      <c r="B45" s="12"/>
      <c r="C45" s="12"/>
      <c r="D45" s="12"/>
      <c r="E45" s="12"/>
      <c r="F45" s="12"/>
      <c r="G45" s="12"/>
      <c r="H45" s="12"/>
      <c r="I45" s="12"/>
      <c r="J45" s="12"/>
      <c r="K45" s="12"/>
      <c r="L45" s="12"/>
      <c r="M45" s="12"/>
      <c r="N45" s="12"/>
      <c r="O45" s="12"/>
      <c r="P45" s="12"/>
      <c r="Q45" s="12"/>
      <c r="R45" s="12"/>
      <c r="S45" s="12"/>
      <c r="T45" s="12"/>
      <c r="U45" s="12"/>
      <c r="V45" s="12"/>
      <c r="W45" s="12"/>
      <c r="X45" s="12"/>
      <c r="Y45" s="12"/>
      <c r="Z45" s="12"/>
      <c r="AA45" s="12"/>
      <c r="AB45" s="12"/>
      <c r="AC45" s="12"/>
      <c r="AD45" s="12"/>
      <c r="AE45" s="12"/>
      <c r="AF45" s="12"/>
      <c r="AG45" s="12"/>
      <c r="AH45" s="12"/>
      <c r="AI45" s="12"/>
      <c r="AJ45" s="12"/>
    </row>
    <row r="46" spans="1:36" ht="18" customHeight="1" thickBot="1" x14ac:dyDescent="0.3">
      <c r="A46" s="12"/>
      <c r="B46" s="12"/>
      <c r="C46" s="12"/>
      <c r="D46" s="12"/>
      <c r="E46" s="12"/>
      <c r="F46" s="12"/>
      <c r="G46" s="12"/>
      <c r="H46" s="12"/>
      <c r="I46" s="12"/>
      <c r="J46" s="12"/>
      <c r="K46" s="12"/>
      <c r="L46" s="12"/>
      <c r="M46" s="12"/>
      <c r="N46" s="12"/>
      <c r="O46" s="12"/>
      <c r="P46" s="12"/>
      <c r="Q46" s="12"/>
      <c r="R46" s="12"/>
      <c r="S46" s="12"/>
      <c r="T46" s="12"/>
      <c r="U46" s="12"/>
      <c r="V46" s="12"/>
      <c r="W46" s="12"/>
      <c r="X46" s="12"/>
      <c r="Y46" s="12"/>
      <c r="Z46" s="12"/>
      <c r="AA46" s="12"/>
      <c r="AB46" s="12"/>
      <c r="AC46" s="12"/>
      <c r="AD46" s="12"/>
      <c r="AE46" s="12"/>
      <c r="AF46" s="12"/>
      <c r="AG46" s="12"/>
      <c r="AH46" s="12"/>
      <c r="AI46" s="12"/>
      <c r="AJ46" s="12"/>
    </row>
    <row r="47" spans="1:36" ht="18" customHeight="1" x14ac:dyDescent="0.25">
      <c r="A47" s="12"/>
      <c r="B47" s="12"/>
      <c r="C47" s="151" t="s">
        <v>19</v>
      </c>
      <c r="D47" s="54" t="e">
        <f>ATAN(H14/H13)</f>
        <v>#DIV/0!</v>
      </c>
      <c r="E47" s="12"/>
      <c r="F47" s="12"/>
      <c r="G47" s="12"/>
      <c r="H47" s="12"/>
      <c r="I47" s="12"/>
      <c r="J47" s="12"/>
      <c r="K47" s="12"/>
      <c r="L47" s="12"/>
      <c r="M47" s="12"/>
      <c r="N47" s="12"/>
      <c r="O47" s="12"/>
      <c r="P47" s="12"/>
      <c r="Q47" s="12"/>
      <c r="R47" s="12"/>
      <c r="S47" s="12"/>
      <c r="T47" s="12"/>
      <c r="U47" s="12"/>
      <c r="V47" s="12"/>
      <c r="W47" s="12"/>
      <c r="X47" s="12"/>
      <c r="Y47" s="12"/>
      <c r="Z47" s="12"/>
      <c r="AA47" s="12"/>
      <c r="AB47" s="12"/>
      <c r="AC47" s="12"/>
      <c r="AD47" s="12"/>
      <c r="AE47" s="12"/>
      <c r="AF47" s="12"/>
      <c r="AG47" s="12"/>
      <c r="AH47" s="12"/>
      <c r="AI47" s="12"/>
      <c r="AJ47" s="12"/>
    </row>
    <row r="48" spans="1:36" ht="18" customHeight="1" thickBot="1" x14ac:dyDescent="0.3">
      <c r="A48" s="12"/>
      <c r="B48" s="12"/>
      <c r="C48" s="152"/>
      <c r="D48" s="55" t="e">
        <f>DEGREES(D47)</f>
        <v>#DIV/0!</v>
      </c>
      <c r="E48" s="12"/>
      <c r="F48" s="12"/>
      <c r="G48" s="12"/>
      <c r="H48" s="12"/>
      <c r="I48" s="12"/>
      <c r="J48" s="12"/>
      <c r="K48" s="12"/>
      <c r="L48" s="12"/>
      <c r="M48" s="12"/>
      <c r="N48" s="12"/>
      <c r="O48" s="12"/>
      <c r="P48" s="12"/>
      <c r="Q48" s="12"/>
      <c r="R48" s="12"/>
      <c r="S48" s="12"/>
      <c r="T48" s="12"/>
      <c r="U48" s="12"/>
      <c r="V48" s="12"/>
      <c r="W48" s="12"/>
      <c r="X48" s="12"/>
      <c r="Y48" s="12"/>
      <c r="Z48" s="12"/>
      <c r="AA48" s="12"/>
      <c r="AB48" s="12"/>
      <c r="AC48" s="12"/>
      <c r="AD48" s="12"/>
      <c r="AE48" s="12"/>
      <c r="AF48" s="12"/>
      <c r="AG48" s="12"/>
      <c r="AH48" s="12"/>
      <c r="AI48" s="12"/>
      <c r="AJ48" s="12"/>
    </row>
    <row r="49" spans="1:36" ht="18" customHeight="1" x14ac:dyDescent="0.25">
      <c r="A49" s="12"/>
      <c r="B49" s="12"/>
      <c r="C49" s="12"/>
      <c r="D49" s="12"/>
      <c r="E49" s="12"/>
      <c r="F49" s="12"/>
      <c r="G49" s="12"/>
      <c r="H49" s="12"/>
      <c r="I49" s="12"/>
      <c r="J49" s="12"/>
      <c r="K49" s="12"/>
      <c r="L49" s="12"/>
      <c r="M49" s="12"/>
      <c r="N49" s="12"/>
      <c r="O49" s="12"/>
      <c r="P49" s="12"/>
      <c r="Q49" s="12"/>
      <c r="R49" s="12"/>
      <c r="S49" s="12"/>
      <c r="T49" s="12"/>
      <c r="U49" s="12"/>
      <c r="V49" s="12"/>
      <c r="W49" s="12"/>
      <c r="X49" s="12"/>
      <c r="Y49" s="12"/>
      <c r="Z49" s="12"/>
      <c r="AA49" s="12"/>
      <c r="AB49" s="12"/>
      <c r="AC49" s="12"/>
      <c r="AD49" s="12"/>
      <c r="AE49" s="12"/>
      <c r="AF49" s="12"/>
      <c r="AG49" s="12"/>
      <c r="AH49" s="12"/>
      <c r="AI49" s="12"/>
      <c r="AJ49" s="12"/>
    </row>
    <row r="50" spans="1:36" ht="18" customHeight="1" x14ac:dyDescent="0.25">
      <c r="A50" s="12"/>
      <c r="B50" s="12"/>
      <c r="C50" s="12"/>
      <c r="D50" s="12"/>
      <c r="E50" s="12"/>
      <c r="F50" s="12"/>
      <c r="G50" s="12"/>
      <c r="H50" s="12"/>
      <c r="I50" s="12"/>
      <c r="J50" s="12"/>
      <c r="K50" s="12"/>
      <c r="L50" s="12"/>
      <c r="M50" s="12"/>
      <c r="N50" s="12"/>
      <c r="O50" s="12"/>
      <c r="P50" s="12"/>
      <c r="Q50" s="12"/>
      <c r="R50" s="12"/>
      <c r="S50" s="12"/>
      <c r="T50" s="12"/>
      <c r="U50" s="12"/>
      <c r="V50" s="12"/>
      <c r="W50" s="12"/>
      <c r="X50" s="12"/>
      <c r="Y50" s="12"/>
      <c r="Z50" s="12"/>
      <c r="AA50" s="12"/>
      <c r="AB50" s="12"/>
      <c r="AC50" s="12"/>
      <c r="AD50" s="12"/>
      <c r="AE50" s="12"/>
      <c r="AF50" s="12"/>
      <c r="AG50" s="12"/>
      <c r="AH50" s="12"/>
      <c r="AI50" s="12"/>
      <c r="AJ50" s="12"/>
    </row>
    <row r="51" spans="1:36" ht="18" customHeight="1" thickBot="1" x14ac:dyDescent="0.3">
      <c r="A51" s="12"/>
      <c r="B51" s="12"/>
      <c r="C51" s="12"/>
      <c r="D51" s="12"/>
      <c r="E51" s="12"/>
      <c r="F51" s="12"/>
      <c r="G51" s="12"/>
      <c r="H51" s="12"/>
      <c r="I51" s="12"/>
      <c r="J51" s="12"/>
      <c r="K51" s="12"/>
      <c r="L51" s="12"/>
      <c r="M51" s="12"/>
      <c r="N51" s="12"/>
      <c r="O51" s="12"/>
      <c r="P51" s="12"/>
      <c r="Q51" s="12"/>
      <c r="R51" s="12"/>
      <c r="S51" s="12"/>
      <c r="T51" s="12"/>
      <c r="U51" s="12"/>
      <c r="V51" s="12"/>
      <c r="W51" s="12"/>
      <c r="X51" s="12"/>
      <c r="Y51" s="12"/>
      <c r="Z51" s="12"/>
      <c r="AA51" s="12"/>
      <c r="AB51" s="12"/>
      <c r="AC51" s="12"/>
      <c r="AD51" s="12"/>
      <c r="AE51" s="12"/>
      <c r="AF51" s="12"/>
      <c r="AG51" s="12"/>
      <c r="AH51" s="12"/>
      <c r="AI51" s="12"/>
      <c r="AJ51" s="12"/>
    </row>
    <row r="52" spans="1:36" ht="18" customHeight="1" thickBot="1" x14ac:dyDescent="0.3">
      <c r="A52" s="12"/>
      <c r="B52" s="12"/>
      <c r="C52" s="51" t="s">
        <v>20</v>
      </c>
      <c r="D52" s="53" t="str">
        <f>IF(H20=0,"SEM CARGA",H21^2/(H20*1000))</f>
        <v>SEM CARGA</v>
      </c>
      <c r="E52" s="12"/>
      <c r="F52" s="12"/>
      <c r="G52" s="12"/>
      <c r="H52" s="12"/>
      <c r="I52" s="12"/>
      <c r="J52" s="12"/>
      <c r="K52" s="12"/>
      <c r="L52" s="12"/>
      <c r="M52" s="12"/>
      <c r="N52" s="12"/>
      <c r="O52" s="12"/>
      <c r="P52" s="12"/>
      <c r="Q52" s="12"/>
      <c r="R52" s="12"/>
      <c r="S52" s="12"/>
      <c r="T52" s="12"/>
      <c r="U52" s="12"/>
      <c r="V52" s="12"/>
      <c r="W52" s="12"/>
      <c r="X52" s="12"/>
      <c r="Y52" s="12"/>
      <c r="Z52" s="12"/>
      <c r="AA52" s="12"/>
      <c r="AB52" s="12"/>
      <c r="AC52" s="12"/>
      <c r="AD52" s="12"/>
      <c r="AE52" s="12"/>
      <c r="AF52" s="12"/>
      <c r="AG52" s="12"/>
      <c r="AH52" s="12"/>
      <c r="AI52" s="12"/>
      <c r="AJ52" s="12"/>
    </row>
    <row r="53" spans="1:36" ht="18" customHeight="1" x14ac:dyDescent="0.25">
      <c r="A53" s="12"/>
      <c r="B53" s="12"/>
      <c r="C53" s="12"/>
      <c r="D53" s="12"/>
      <c r="E53" s="12"/>
      <c r="F53" s="12"/>
      <c r="G53" s="12"/>
      <c r="H53" s="12"/>
      <c r="I53" s="12"/>
      <c r="J53" s="12"/>
      <c r="K53" s="12"/>
      <c r="L53" s="12"/>
      <c r="M53" s="12"/>
      <c r="N53" s="12"/>
      <c r="O53" s="12"/>
      <c r="P53" s="12"/>
      <c r="Q53" s="12"/>
      <c r="R53" s="12"/>
      <c r="S53" s="12"/>
      <c r="T53" s="12"/>
      <c r="U53" s="12"/>
      <c r="V53" s="12"/>
      <c r="W53" s="12"/>
      <c r="X53" s="12"/>
      <c r="Y53" s="12"/>
      <c r="Z53" s="12"/>
      <c r="AA53" s="12"/>
      <c r="AB53" s="12"/>
      <c r="AC53" s="12"/>
      <c r="AD53" s="12"/>
      <c r="AE53" s="12"/>
      <c r="AF53" s="12"/>
      <c r="AG53" s="12"/>
      <c r="AH53" s="12"/>
      <c r="AI53" s="12"/>
      <c r="AJ53" s="12"/>
    </row>
    <row r="54" spans="1:36" ht="18" customHeight="1" thickBot="1" x14ac:dyDescent="0.3">
      <c r="A54" s="12"/>
      <c r="B54" s="12"/>
      <c r="C54" s="12"/>
      <c r="D54" s="12"/>
      <c r="E54" s="12"/>
      <c r="F54" s="12"/>
      <c r="G54" s="12"/>
      <c r="H54" s="12"/>
      <c r="I54" s="12"/>
      <c r="J54" s="12"/>
      <c r="K54" s="12"/>
      <c r="L54" s="12"/>
      <c r="M54" s="12"/>
      <c r="N54" s="12"/>
      <c r="O54" s="12"/>
      <c r="P54" s="12"/>
      <c r="Q54" s="12"/>
      <c r="R54" s="12"/>
      <c r="S54" s="12"/>
      <c r="T54" s="12"/>
      <c r="U54" s="12"/>
      <c r="V54" s="12"/>
      <c r="W54" s="12"/>
      <c r="X54" s="12"/>
      <c r="Y54" s="12"/>
      <c r="Z54" s="12"/>
      <c r="AA54" s="12"/>
      <c r="AB54" s="12"/>
      <c r="AC54" s="12"/>
      <c r="AD54" s="12"/>
      <c r="AE54" s="12"/>
      <c r="AF54" s="12"/>
      <c r="AG54" s="12"/>
      <c r="AH54" s="12"/>
      <c r="AI54" s="12"/>
      <c r="AJ54" s="12"/>
    </row>
    <row r="55" spans="1:36" ht="18" customHeight="1" x14ac:dyDescent="0.25">
      <c r="A55" s="12"/>
      <c r="B55" s="12"/>
      <c r="C55" s="149" t="s">
        <v>21</v>
      </c>
      <c r="D55" s="54">
        <f>ACOS(H22)</f>
        <v>1.5707963267948966</v>
      </c>
      <c r="E55" s="12"/>
      <c r="F55" s="12"/>
      <c r="G55" s="12"/>
      <c r="H55" s="12"/>
      <c r="I55" s="12"/>
      <c r="J55" s="12"/>
      <c r="K55" s="12"/>
      <c r="L55" s="12"/>
      <c r="M55" s="12"/>
      <c r="N55" s="12"/>
      <c r="O55" s="12"/>
      <c r="P55" s="12"/>
      <c r="Q55" s="12"/>
      <c r="R55" s="12"/>
      <c r="S55" s="12"/>
      <c r="T55" s="12"/>
      <c r="U55" s="12"/>
      <c r="V55" s="12"/>
      <c r="W55" s="12"/>
      <c r="X55" s="12"/>
      <c r="Y55" s="12"/>
      <c r="Z55" s="12"/>
      <c r="AA55" s="12"/>
      <c r="AB55" s="12"/>
      <c r="AC55" s="12"/>
      <c r="AD55" s="12"/>
      <c r="AE55" s="12"/>
      <c r="AF55" s="12"/>
      <c r="AG55" s="12"/>
      <c r="AH55" s="12"/>
      <c r="AI55" s="12"/>
      <c r="AJ55" s="12"/>
    </row>
    <row r="56" spans="1:36" ht="18" customHeight="1" thickBot="1" x14ac:dyDescent="0.3">
      <c r="A56" s="12"/>
      <c r="B56" s="12"/>
      <c r="C56" s="150"/>
      <c r="D56" s="55">
        <f>DEGREES(D55)</f>
        <v>90</v>
      </c>
      <c r="E56" s="12"/>
      <c r="F56" s="12"/>
      <c r="G56" s="12"/>
      <c r="H56" s="12"/>
      <c r="I56" s="12"/>
      <c r="J56" s="12"/>
      <c r="K56" s="12"/>
      <c r="L56" s="12"/>
      <c r="M56" s="12"/>
      <c r="N56" s="12"/>
      <c r="O56" s="12"/>
      <c r="P56" s="12"/>
      <c r="Q56" s="12"/>
      <c r="R56" s="12"/>
      <c r="S56" s="12"/>
      <c r="T56" s="12"/>
      <c r="U56" s="12"/>
      <c r="V56" s="12"/>
      <c r="W56" s="12"/>
      <c r="X56" s="12"/>
      <c r="Y56" s="12"/>
      <c r="Z56" s="12"/>
      <c r="AA56" s="12"/>
      <c r="AB56" s="12"/>
      <c r="AC56" s="12"/>
      <c r="AD56" s="12"/>
      <c r="AE56" s="12"/>
      <c r="AF56" s="12"/>
      <c r="AG56" s="12"/>
      <c r="AH56" s="12"/>
      <c r="AI56" s="12"/>
      <c r="AJ56" s="12"/>
    </row>
    <row r="57" spans="1:36" ht="18" customHeight="1" x14ac:dyDescent="0.25">
      <c r="A57" s="12"/>
      <c r="B57" s="12"/>
      <c r="C57" s="12"/>
      <c r="D57" s="12"/>
      <c r="E57" s="12"/>
      <c r="F57" s="12"/>
      <c r="G57" s="12"/>
      <c r="H57" s="12"/>
      <c r="I57" s="12"/>
      <c r="J57" s="12"/>
      <c r="K57" s="12"/>
      <c r="L57" s="12"/>
      <c r="M57" s="12"/>
      <c r="N57" s="12"/>
      <c r="O57" s="12"/>
      <c r="P57" s="12"/>
      <c r="Q57" s="12"/>
      <c r="R57" s="12"/>
      <c r="S57" s="12"/>
      <c r="T57" s="12"/>
      <c r="U57" s="12"/>
      <c r="V57" s="12"/>
      <c r="W57" s="12"/>
      <c r="X57" s="12"/>
      <c r="Y57" s="12"/>
      <c r="Z57" s="12"/>
      <c r="AA57" s="12"/>
      <c r="AB57" s="12"/>
      <c r="AC57" s="12"/>
      <c r="AD57" s="12"/>
      <c r="AE57" s="12"/>
      <c r="AF57" s="12"/>
      <c r="AG57" s="12"/>
      <c r="AH57" s="12"/>
      <c r="AI57" s="12"/>
      <c r="AJ57" s="12"/>
    </row>
    <row r="58" spans="1:36" ht="18" customHeight="1" x14ac:dyDescent="0.25">
      <c r="A58" s="12"/>
      <c r="B58" s="12"/>
      <c r="C58" s="12"/>
      <c r="D58" s="12"/>
      <c r="E58" s="12"/>
      <c r="F58" s="12"/>
      <c r="G58" s="12"/>
      <c r="H58" s="12"/>
      <c r="I58" s="12"/>
      <c r="J58" s="12"/>
      <c r="K58" s="12"/>
      <c r="L58" s="12"/>
      <c r="M58" s="12"/>
      <c r="N58" s="12"/>
      <c r="O58" s="12"/>
      <c r="P58" s="12"/>
      <c r="Q58" s="12"/>
      <c r="R58" s="12"/>
      <c r="S58" s="12"/>
      <c r="T58" s="12"/>
      <c r="U58" s="12"/>
      <c r="V58" s="12"/>
      <c r="W58" s="12"/>
      <c r="X58" s="12"/>
      <c r="Y58" s="12"/>
      <c r="Z58" s="12"/>
      <c r="AA58" s="12"/>
      <c r="AB58" s="12"/>
      <c r="AC58" s="12"/>
      <c r="AD58" s="12"/>
      <c r="AE58" s="12"/>
      <c r="AF58" s="12"/>
      <c r="AG58" s="12"/>
      <c r="AH58" s="12"/>
      <c r="AI58" s="12"/>
      <c r="AJ58" s="12"/>
    </row>
    <row r="59" spans="1:36" ht="18" customHeight="1" thickBot="1" x14ac:dyDescent="0.3">
      <c r="A59" s="12"/>
      <c r="B59" s="12"/>
      <c r="C59" s="12"/>
      <c r="D59" s="12"/>
      <c r="E59" s="12"/>
      <c r="F59" s="12"/>
      <c r="G59" s="12"/>
      <c r="H59" s="12"/>
      <c r="I59" s="12"/>
      <c r="J59" s="12"/>
      <c r="K59" s="12"/>
      <c r="L59" s="12"/>
      <c r="M59" s="12"/>
      <c r="N59" s="12"/>
      <c r="O59" s="12"/>
      <c r="P59" s="12"/>
      <c r="Q59" s="12"/>
      <c r="R59" s="12"/>
      <c r="S59" s="12"/>
      <c r="T59" s="12"/>
      <c r="U59" s="12"/>
      <c r="V59" s="12"/>
      <c r="W59" s="12"/>
      <c r="X59" s="12"/>
      <c r="Y59" s="12"/>
      <c r="Z59" s="12"/>
      <c r="AA59" s="12"/>
      <c r="AB59" s="12"/>
      <c r="AC59" s="12"/>
      <c r="AD59" s="12"/>
      <c r="AE59" s="12"/>
      <c r="AF59" s="12"/>
      <c r="AG59" s="12"/>
      <c r="AH59" s="12"/>
      <c r="AI59" s="12"/>
      <c r="AJ59" s="12"/>
    </row>
    <row r="60" spans="1:36" ht="18" customHeight="1" thickBot="1" x14ac:dyDescent="0.3">
      <c r="A60" s="12"/>
      <c r="B60" s="12"/>
      <c r="C60" s="51" t="s">
        <v>22</v>
      </c>
      <c r="D60" s="53" t="str">
        <f>IF(H24=0,"SEM CARGA",H23/(H24*3^(1/2)))</f>
        <v>SEM CARGA</v>
      </c>
      <c r="E60" s="12"/>
      <c r="F60" s="12"/>
      <c r="G60" s="12"/>
      <c r="H60" s="12"/>
      <c r="I60" s="12"/>
      <c r="J60" s="12"/>
      <c r="K60" s="12"/>
      <c r="L60" s="12"/>
      <c r="M60" s="12"/>
      <c r="N60" s="12"/>
      <c r="O60" s="12"/>
      <c r="P60" s="12"/>
      <c r="Q60" s="12"/>
      <c r="R60" s="12"/>
      <c r="S60" s="12"/>
      <c r="T60" s="12"/>
      <c r="U60" s="12"/>
      <c r="V60" s="12"/>
      <c r="W60" s="12"/>
      <c r="X60" s="12"/>
      <c r="Y60" s="12"/>
      <c r="Z60" s="12"/>
      <c r="AA60" s="12"/>
      <c r="AB60" s="12"/>
      <c r="AC60" s="12"/>
      <c r="AD60" s="12"/>
      <c r="AE60" s="12"/>
      <c r="AF60" s="12"/>
      <c r="AG60" s="12"/>
      <c r="AH60" s="12"/>
      <c r="AI60" s="12"/>
      <c r="AJ60" s="12"/>
    </row>
    <row r="61" spans="1:36" ht="18" customHeight="1" x14ac:dyDescent="0.25">
      <c r="A61" s="12"/>
      <c r="B61" s="12"/>
      <c r="C61" s="12"/>
      <c r="D61" s="56"/>
      <c r="E61" s="12"/>
      <c r="F61" s="12"/>
      <c r="G61" s="12"/>
      <c r="H61" s="12"/>
      <c r="I61" s="12"/>
      <c r="J61" s="12"/>
      <c r="K61" s="12"/>
      <c r="L61" s="12"/>
      <c r="M61" s="12"/>
      <c r="N61" s="12"/>
      <c r="O61" s="12"/>
      <c r="P61" s="12"/>
      <c r="Q61" s="12"/>
      <c r="R61" s="12"/>
      <c r="S61" s="12"/>
      <c r="T61" s="12"/>
      <c r="U61" s="12"/>
      <c r="V61" s="12"/>
      <c r="W61" s="12"/>
      <c r="X61" s="12"/>
      <c r="Y61" s="12"/>
      <c r="Z61" s="12"/>
      <c r="AA61" s="12"/>
      <c r="AB61" s="12"/>
      <c r="AC61" s="12"/>
      <c r="AD61" s="12"/>
      <c r="AE61" s="12"/>
      <c r="AF61" s="12"/>
      <c r="AG61" s="12"/>
      <c r="AH61" s="12"/>
      <c r="AI61" s="12"/>
      <c r="AJ61" s="12"/>
    </row>
    <row r="62" spans="1:36" ht="18" customHeight="1" thickBot="1" x14ac:dyDescent="0.3">
      <c r="A62" s="12"/>
      <c r="B62" s="12"/>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row>
    <row r="63" spans="1:36" ht="18" customHeight="1" thickBot="1" x14ac:dyDescent="0.35">
      <c r="A63" s="12"/>
      <c r="B63" s="12"/>
      <c r="C63" s="57" t="s">
        <v>23</v>
      </c>
      <c r="D63" s="58">
        <f>ACOS(H25)</f>
        <v>1.5707963267948966</v>
      </c>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row>
    <row r="64" spans="1:36" ht="18" customHeight="1" thickBot="1" x14ac:dyDescent="0.3">
      <c r="A64" s="12"/>
      <c r="B64" s="12"/>
      <c r="C64" s="12"/>
      <c r="D64" s="59">
        <f>DEGREES(D63)</f>
        <v>90</v>
      </c>
      <c r="E64" s="12"/>
      <c r="F64" s="12"/>
      <c r="G64" s="12"/>
      <c r="H64" s="12"/>
      <c r="I64" s="12"/>
      <c r="J64" s="12"/>
      <c r="K64" s="12"/>
      <c r="L64" s="12"/>
      <c r="M64" s="12"/>
      <c r="N64" s="12"/>
      <c r="O64" s="12"/>
      <c r="P64" s="12"/>
      <c r="Q64" s="12"/>
      <c r="R64" s="12"/>
      <c r="S64" s="12"/>
      <c r="T64" s="12"/>
      <c r="U64" s="12"/>
      <c r="V64" s="12"/>
      <c r="W64" s="12"/>
      <c r="X64" s="12"/>
      <c r="Y64" s="12"/>
      <c r="Z64" s="12"/>
      <c r="AA64" s="12"/>
      <c r="AB64" s="12"/>
      <c r="AC64" s="12"/>
      <c r="AD64" s="12"/>
      <c r="AE64" s="12"/>
      <c r="AF64" s="12"/>
      <c r="AG64" s="12"/>
      <c r="AH64" s="12"/>
      <c r="AI64" s="12"/>
      <c r="AJ64" s="12"/>
    </row>
    <row r="65" spans="1:36" ht="18" customHeight="1" x14ac:dyDescent="0.25">
      <c r="A65" s="12"/>
      <c r="B65" s="12"/>
      <c r="C65" s="12"/>
      <c r="D65" s="60"/>
      <c r="E65" s="12"/>
      <c r="F65" s="12"/>
      <c r="G65" s="12"/>
      <c r="H65" s="12"/>
      <c r="I65" s="12"/>
      <c r="J65" s="12"/>
      <c r="K65" s="12"/>
      <c r="L65" s="12"/>
      <c r="M65" s="12"/>
      <c r="N65" s="12"/>
      <c r="O65" s="12"/>
      <c r="P65" s="12"/>
      <c r="Q65" s="12"/>
      <c r="R65" s="12"/>
      <c r="S65" s="12"/>
      <c r="T65" s="12"/>
      <c r="U65" s="12"/>
      <c r="V65" s="12"/>
      <c r="W65" s="12"/>
      <c r="X65" s="12"/>
      <c r="Y65" s="12"/>
      <c r="Z65" s="12"/>
      <c r="AA65" s="12"/>
      <c r="AB65" s="12"/>
      <c r="AC65" s="12"/>
      <c r="AD65" s="12"/>
      <c r="AE65" s="12"/>
      <c r="AF65" s="12"/>
      <c r="AG65" s="12"/>
      <c r="AH65" s="12"/>
      <c r="AI65" s="12"/>
      <c r="AJ65" s="12"/>
    </row>
    <row r="66" spans="1:36" ht="18" customHeight="1" thickBot="1" x14ac:dyDescent="0.3">
      <c r="A66" s="12"/>
      <c r="B66" s="12"/>
      <c r="C66" s="12"/>
      <c r="D66" s="12"/>
      <c r="E66" s="12"/>
      <c r="F66" s="12"/>
      <c r="G66" s="12"/>
      <c r="H66" s="12"/>
      <c r="I66" s="12"/>
      <c r="J66" s="12"/>
      <c r="K66" s="12"/>
      <c r="L66" s="12"/>
      <c r="M66" s="12"/>
      <c r="N66" s="12"/>
      <c r="O66" s="12"/>
      <c r="P66" s="12"/>
      <c r="Q66" s="12"/>
      <c r="R66" s="12"/>
      <c r="S66" s="12"/>
      <c r="T66" s="12"/>
      <c r="U66" s="12"/>
      <c r="V66" s="12"/>
      <c r="W66" s="12"/>
      <c r="X66" s="12"/>
      <c r="Y66" s="12"/>
      <c r="Z66" s="12"/>
      <c r="AA66" s="12"/>
      <c r="AB66" s="12"/>
      <c r="AC66" s="12"/>
      <c r="AD66" s="12"/>
      <c r="AE66" s="12"/>
      <c r="AF66" s="12"/>
      <c r="AG66" s="12"/>
      <c r="AH66" s="12"/>
      <c r="AI66" s="12"/>
      <c r="AJ66" s="12"/>
    </row>
    <row r="67" spans="1:36" ht="18" customHeight="1" thickBot="1" x14ac:dyDescent="0.35">
      <c r="A67" s="12"/>
      <c r="B67" s="12"/>
      <c r="C67" s="57" t="s">
        <v>24</v>
      </c>
      <c r="D67" s="58">
        <f>ACOS(H19)</f>
        <v>1.5707963267948966</v>
      </c>
      <c r="E67" s="12"/>
      <c r="F67" s="12"/>
      <c r="G67" s="12"/>
      <c r="H67" s="12"/>
      <c r="I67" s="12"/>
      <c r="J67" s="12"/>
      <c r="K67" s="12"/>
      <c r="L67" s="12"/>
      <c r="M67" s="12"/>
      <c r="N67" s="12"/>
      <c r="O67" s="12"/>
      <c r="P67" s="12"/>
      <c r="Q67" s="12"/>
      <c r="R67" s="12"/>
      <c r="S67" s="12"/>
      <c r="T67" s="12"/>
      <c r="U67" s="12"/>
      <c r="V67" s="12"/>
      <c r="W67" s="12"/>
      <c r="X67" s="12"/>
      <c r="Y67" s="12"/>
      <c r="Z67" s="12"/>
      <c r="AA67" s="12"/>
      <c r="AB67" s="12"/>
      <c r="AC67" s="12"/>
      <c r="AD67" s="12"/>
      <c r="AE67" s="12"/>
      <c r="AF67" s="12"/>
      <c r="AG67" s="12"/>
      <c r="AH67" s="12"/>
      <c r="AI67" s="12"/>
      <c r="AJ67" s="12"/>
    </row>
    <row r="68" spans="1:36" ht="18" customHeight="1" thickBot="1" x14ac:dyDescent="0.3">
      <c r="A68" s="12"/>
      <c r="B68" s="12"/>
      <c r="C68" s="12"/>
      <c r="D68" s="59">
        <f>DEGREES(D67)</f>
        <v>90</v>
      </c>
      <c r="E68" s="12"/>
      <c r="F68" s="12"/>
      <c r="G68" s="12"/>
      <c r="H68" s="12"/>
      <c r="I68" s="12"/>
      <c r="J68" s="12"/>
      <c r="K68" s="12"/>
      <c r="L68" s="12"/>
      <c r="M68" s="12"/>
      <c r="N68" s="12"/>
      <c r="O68" s="12"/>
      <c r="P68" s="12"/>
      <c r="Q68" s="12"/>
      <c r="R68" s="12"/>
      <c r="S68" s="12"/>
      <c r="T68" s="12"/>
      <c r="U68" s="12"/>
      <c r="V68" s="12"/>
      <c r="W68" s="12"/>
      <c r="X68" s="12"/>
      <c r="Y68" s="12"/>
      <c r="Z68" s="12"/>
      <c r="AA68" s="12"/>
      <c r="AB68" s="12"/>
      <c r="AC68" s="12"/>
      <c r="AD68" s="12"/>
      <c r="AE68" s="12"/>
      <c r="AF68" s="12"/>
      <c r="AG68" s="12"/>
      <c r="AH68" s="12"/>
      <c r="AI68" s="12"/>
      <c r="AJ68" s="12"/>
    </row>
    <row r="69" spans="1:36" ht="18" customHeight="1" x14ac:dyDescent="0.25">
      <c r="A69" s="12"/>
      <c r="B69" s="12"/>
      <c r="C69" s="12"/>
      <c r="D69" s="60"/>
      <c r="E69" s="12"/>
      <c r="F69" s="12"/>
      <c r="G69" s="12"/>
      <c r="H69" s="12"/>
      <c r="I69" s="12"/>
      <c r="J69" s="12"/>
      <c r="K69" s="12"/>
      <c r="L69" s="12"/>
      <c r="M69" s="12"/>
      <c r="N69" s="12"/>
      <c r="O69" s="12"/>
      <c r="P69" s="12"/>
      <c r="Q69" s="12"/>
      <c r="R69" s="12"/>
      <c r="S69" s="12"/>
      <c r="T69" s="12"/>
      <c r="U69" s="12"/>
      <c r="V69" s="12"/>
      <c r="W69" s="12"/>
      <c r="X69" s="12"/>
      <c r="Y69" s="12"/>
      <c r="Z69" s="12"/>
      <c r="AA69" s="12"/>
      <c r="AB69" s="12"/>
      <c r="AC69" s="12"/>
      <c r="AD69" s="12"/>
      <c r="AE69" s="12"/>
      <c r="AF69" s="12"/>
      <c r="AG69" s="12"/>
      <c r="AH69" s="12"/>
      <c r="AI69" s="12"/>
      <c r="AJ69" s="12"/>
    </row>
    <row r="70" spans="1:36" ht="18" customHeight="1" x14ac:dyDescent="0.3">
      <c r="A70" s="12"/>
      <c r="B70" s="12"/>
      <c r="C70" s="153" t="s">
        <v>35</v>
      </c>
      <c r="D70" s="154"/>
      <c r="E70" s="12"/>
      <c r="F70" s="12"/>
      <c r="G70" s="12"/>
      <c r="H70" s="12"/>
      <c r="I70" s="12"/>
      <c r="J70" s="12"/>
      <c r="K70" s="12"/>
      <c r="L70" s="12"/>
      <c r="M70" s="12"/>
      <c r="N70" s="12"/>
      <c r="O70" s="12"/>
      <c r="P70" s="12"/>
      <c r="Q70" s="12"/>
      <c r="R70" s="12"/>
      <c r="S70" s="12"/>
      <c r="T70" s="12"/>
      <c r="U70" s="12"/>
      <c r="V70" s="12"/>
      <c r="W70" s="12"/>
      <c r="X70" s="12"/>
      <c r="Y70" s="12"/>
      <c r="Z70" s="12"/>
      <c r="AA70" s="12"/>
      <c r="AB70" s="12"/>
      <c r="AC70" s="12"/>
      <c r="AD70" s="12"/>
      <c r="AE70" s="12"/>
      <c r="AF70" s="12"/>
      <c r="AG70" s="12"/>
      <c r="AH70" s="12"/>
      <c r="AI70" s="12"/>
      <c r="AJ70" s="12"/>
    </row>
    <row r="71" spans="1:36" ht="18" customHeight="1" x14ac:dyDescent="0.25">
      <c r="A71" s="12"/>
      <c r="B71" s="12"/>
      <c r="C71" s="12"/>
      <c r="D71" s="12"/>
      <c r="E71" s="12"/>
      <c r="F71" s="12"/>
      <c r="G71" s="12"/>
      <c r="H71" s="12"/>
      <c r="I71" s="12"/>
      <c r="J71" s="12"/>
      <c r="K71" s="12"/>
      <c r="L71" s="12"/>
      <c r="M71" s="12"/>
      <c r="N71" s="12"/>
      <c r="O71" s="12"/>
      <c r="P71" s="12"/>
      <c r="Q71" s="12"/>
      <c r="R71" s="12"/>
      <c r="S71" s="12"/>
      <c r="T71" s="12"/>
      <c r="U71" s="12"/>
      <c r="V71" s="12"/>
      <c r="W71" s="12"/>
      <c r="X71" s="12"/>
      <c r="Y71" s="12"/>
      <c r="Z71" s="12"/>
      <c r="AA71" s="12"/>
      <c r="AB71" s="12"/>
      <c r="AC71" s="12"/>
      <c r="AD71" s="12"/>
      <c r="AE71" s="12"/>
      <c r="AF71" s="12"/>
      <c r="AG71" s="12"/>
      <c r="AH71" s="12"/>
      <c r="AI71" s="12"/>
      <c r="AJ71" s="12"/>
    </row>
    <row r="72" spans="1:36" ht="18" customHeight="1" x14ac:dyDescent="0.25">
      <c r="A72" s="12"/>
      <c r="B72" s="12"/>
      <c r="C72" s="12"/>
      <c r="D72" s="12"/>
      <c r="E72" s="12"/>
      <c r="F72" s="12"/>
      <c r="G72" s="12"/>
      <c r="H72" s="12"/>
      <c r="I72" s="12"/>
      <c r="J72" s="12"/>
      <c r="K72" s="12"/>
      <c r="L72" s="12"/>
      <c r="M72" s="12"/>
      <c r="N72" s="12"/>
      <c r="O72" s="12"/>
      <c r="P72" s="12"/>
      <c r="Q72" s="12"/>
      <c r="R72" s="12"/>
      <c r="S72" s="12"/>
      <c r="T72" s="12"/>
      <c r="U72" s="12"/>
      <c r="V72" s="12"/>
      <c r="W72" s="12"/>
      <c r="X72" s="12"/>
      <c r="Y72" s="12"/>
      <c r="Z72" s="12"/>
      <c r="AA72" s="12"/>
      <c r="AB72" s="12"/>
      <c r="AC72" s="12"/>
      <c r="AD72" s="12"/>
      <c r="AE72" s="12"/>
      <c r="AF72" s="12"/>
      <c r="AG72" s="12"/>
      <c r="AH72" s="12"/>
      <c r="AI72" s="12"/>
      <c r="AJ72" s="12"/>
    </row>
    <row r="73" spans="1:36" ht="18" customHeight="1" thickBot="1" x14ac:dyDescent="0.3">
      <c r="A73" s="12"/>
      <c r="B73" s="12"/>
      <c r="C73" s="12"/>
      <c r="D73" s="12"/>
      <c r="E73" s="12"/>
      <c r="F73" s="12"/>
      <c r="G73" s="12"/>
      <c r="H73" s="12"/>
      <c r="I73" s="12"/>
      <c r="J73" s="12"/>
      <c r="K73" s="12"/>
      <c r="L73" s="12"/>
      <c r="M73" s="12"/>
      <c r="N73" s="12"/>
      <c r="O73" s="12"/>
      <c r="P73" s="12"/>
      <c r="Q73" s="12"/>
      <c r="R73" s="12"/>
      <c r="S73" s="12"/>
      <c r="T73" s="12"/>
      <c r="U73" s="12"/>
      <c r="V73" s="12"/>
      <c r="W73" s="12"/>
      <c r="X73" s="12"/>
      <c r="Y73" s="12"/>
      <c r="Z73" s="12"/>
      <c r="AA73" s="12"/>
      <c r="AB73" s="12"/>
      <c r="AC73" s="12"/>
      <c r="AD73" s="12"/>
      <c r="AE73" s="12"/>
      <c r="AF73" s="12"/>
      <c r="AG73" s="12"/>
      <c r="AH73" s="12"/>
      <c r="AI73" s="12"/>
      <c r="AJ73" s="12"/>
    </row>
    <row r="74" spans="1:36" ht="18" customHeight="1" x14ac:dyDescent="0.25">
      <c r="A74" s="12"/>
      <c r="B74" s="61"/>
      <c r="C74" s="155" t="s">
        <v>25</v>
      </c>
      <c r="D74" s="157" t="e">
        <f>(((D75^2+E75^2)^(1/2))*3^(1/2))</f>
        <v>#REF!</v>
      </c>
      <c r="E74" s="158"/>
      <c r="F74" s="12"/>
      <c r="G74" s="12"/>
      <c r="H74" s="12"/>
      <c r="I74" s="12"/>
      <c r="J74" s="12"/>
      <c r="K74" s="12"/>
      <c r="L74" s="12"/>
      <c r="M74" s="12"/>
      <c r="N74" s="12"/>
      <c r="O74" s="12"/>
      <c r="P74" s="12"/>
      <c r="Q74" s="12"/>
      <c r="R74" s="12"/>
      <c r="S74" s="12"/>
      <c r="T74" s="12"/>
      <c r="U74" s="12"/>
      <c r="V74" s="12"/>
      <c r="W74" s="12"/>
      <c r="X74" s="12"/>
      <c r="Y74" s="12"/>
      <c r="Z74" s="12"/>
      <c r="AA74" s="12"/>
      <c r="AB74" s="12"/>
      <c r="AC74" s="12"/>
      <c r="AD74" s="12"/>
      <c r="AE74" s="12"/>
      <c r="AF74" s="12"/>
      <c r="AG74" s="12"/>
      <c r="AH74" s="12"/>
      <c r="AI74" s="12"/>
      <c r="AJ74" s="12"/>
    </row>
    <row r="75" spans="1:36" ht="18" customHeight="1" thickBot="1" x14ac:dyDescent="0.3">
      <c r="A75" s="12"/>
      <c r="B75" s="61"/>
      <c r="C75" s="156"/>
      <c r="D75" s="62" t="e">
        <f>#REF!/3^(1/2)+C104</f>
        <v>#REF!</v>
      </c>
      <c r="E75" s="63" t="e">
        <f>E104</f>
        <v>#DIV/0!</v>
      </c>
      <c r="F75" s="12"/>
      <c r="G75" s="12"/>
      <c r="H75" s="12"/>
      <c r="I75" s="12"/>
      <c r="J75" s="12"/>
      <c r="K75" s="12"/>
      <c r="L75" s="12"/>
      <c r="M75" s="12"/>
      <c r="N75" s="12"/>
      <c r="O75" s="12"/>
      <c r="P75" s="12"/>
      <c r="Q75" s="12"/>
      <c r="R75" s="12"/>
      <c r="S75" s="12"/>
      <c r="T75" s="12"/>
      <c r="U75" s="12"/>
      <c r="V75" s="12"/>
      <c r="W75" s="12"/>
      <c r="X75" s="12"/>
      <c r="Y75" s="12"/>
      <c r="Z75" s="12"/>
      <c r="AA75" s="12"/>
      <c r="AB75" s="12"/>
      <c r="AC75" s="12"/>
      <c r="AD75" s="12"/>
      <c r="AE75" s="12"/>
      <c r="AF75" s="12"/>
      <c r="AG75" s="12"/>
      <c r="AH75" s="12"/>
      <c r="AI75" s="12"/>
      <c r="AJ75" s="12"/>
    </row>
    <row r="76" spans="1:36" ht="18" customHeight="1" thickBot="1" x14ac:dyDescent="0.3">
      <c r="A76" s="12"/>
      <c r="B76" s="61"/>
      <c r="C76" s="64" t="s">
        <v>26</v>
      </c>
      <c r="D76" s="65" t="e">
        <f>ATAN(E75/D75)</f>
        <v>#DIV/0!</v>
      </c>
      <c r="E76" s="66" t="e">
        <f>DEGREES(D76)</f>
        <v>#DIV/0!</v>
      </c>
      <c r="F76" s="12"/>
      <c r="G76" s="12"/>
      <c r="H76" s="12"/>
      <c r="I76" s="12"/>
      <c r="J76" s="12"/>
      <c r="K76" s="12"/>
      <c r="L76" s="12"/>
      <c r="M76" s="12"/>
      <c r="N76" s="12"/>
      <c r="O76" s="12"/>
      <c r="P76" s="12"/>
      <c r="Q76" s="12"/>
      <c r="R76" s="12"/>
      <c r="S76" s="12"/>
      <c r="T76" s="12"/>
      <c r="U76" s="12"/>
      <c r="V76" s="12"/>
      <c r="W76" s="12"/>
      <c r="X76" s="12"/>
      <c r="Y76" s="12"/>
      <c r="Z76" s="12"/>
      <c r="AA76" s="12"/>
      <c r="AB76" s="12"/>
      <c r="AC76" s="12"/>
      <c r="AD76" s="12"/>
      <c r="AE76" s="12"/>
      <c r="AF76" s="12"/>
      <c r="AG76" s="12"/>
      <c r="AH76" s="12"/>
      <c r="AI76" s="12"/>
      <c r="AJ76" s="12"/>
    </row>
    <row r="77" spans="1:36" ht="18" customHeight="1" x14ac:dyDescent="0.25">
      <c r="A77" s="12"/>
      <c r="B77" s="12"/>
      <c r="C77" s="12"/>
      <c r="D77" s="12"/>
      <c r="E77" s="12"/>
      <c r="F77" s="12"/>
      <c r="G77" s="12"/>
      <c r="H77" s="12"/>
      <c r="I77" s="12"/>
      <c r="J77" s="12"/>
      <c r="K77" s="12"/>
      <c r="L77" s="12"/>
      <c r="M77" s="12"/>
      <c r="N77" s="12"/>
      <c r="O77" s="12"/>
      <c r="P77" s="12"/>
      <c r="Q77" s="12"/>
      <c r="R77" s="12"/>
      <c r="S77" s="12"/>
      <c r="T77" s="12"/>
      <c r="U77" s="12"/>
      <c r="V77" s="12"/>
      <c r="W77" s="12"/>
      <c r="X77" s="12"/>
      <c r="Y77" s="12"/>
      <c r="Z77" s="12"/>
      <c r="AA77" s="12"/>
      <c r="AB77" s="12"/>
      <c r="AC77" s="12"/>
      <c r="AD77" s="12"/>
      <c r="AE77" s="12"/>
      <c r="AF77" s="12"/>
      <c r="AG77" s="12"/>
      <c r="AH77" s="12"/>
      <c r="AI77" s="12"/>
      <c r="AJ77" s="12"/>
    </row>
    <row r="78" spans="1:36" ht="18" customHeight="1" x14ac:dyDescent="0.25">
      <c r="A78" s="12"/>
      <c r="B78" s="12"/>
      <c r="C78" s="12"/>
      <c r="D78" s="12"/>
      <c r="E78" s="12"/>
      <c r="F78" s="12"/>
      <c r="G78" s="12"/>
      <c r="H78" s="12"/>
      <c r="I78" s="12"/>
      <c r="J78" s="12"/>
      <c r="K78" s="12"/>
      <c r="L78" s="12"/>
      <c r="M78" s="12"/>
      <c r="N78" s="12"/>
      <c r="O78" s="12"/>
      <c r="P78" s="12"/>
      <c r="Q78" s="12"/>
      <c r="R78" s="12"/>
      <c r="S78" s="12"/>
      <c r="T78" s="12"/>
      <c r="U78" s="12"/>
      <c r="V78" s="12"/>
      <c r="W78" s="12"/>
      <c r="X78" s="12"/>
      <c r="Y78" s="12"/>
      <c r="Z78" s="12"/>
      <c r="AA78" s="12"/>
      <c r="AB78" s="12"/>
      <c r="AC78" s="12"/>
      <c r="AD78" s="12"/>
      <c r="AE78" s="12"/>
      <c r="AF78" s="12"/>
      <c r="AG78" s="12"/>
      <c r="AH78" s="12"/>
      <c r="AI78" s="12"/>
      <c r="AJ78" s="12"/>
    </row>
    <row r="79" spans="1:36" ht="18" customHeight="1" thickBot="1" x14ac:dyDescent="0.3">
      <c r="A79" s="12"/>
      <c r="B79" s="12"/>
      <c r="C79" s="12"/>
      <c r="D79" s="12"/>
      <c r="E79" s="12"/>
      <c r="F79" s="12"/>
      <c r="G79" s="12"/>
      <c r="H79" s="12"/>
      <c r="I79" s="12"/>
      <c r="J79" s="12"/>
      <c r="K79" s="12"/>
      <c r="L79" s="12"/>
      <c r="M79" s="12"/>
      <c r="N79" s="12"/>
      <c r="O79" s="12"/>
      <c r="P79" s="12"/>
      <c r="Q79" s="12"/>
      <c r="R79" s="12"/>
      <c r="S79" s="12"/>
      <c r="T79" s="12"/>
      <c r="U79" s="12"/>
      <c r="V79" s="12"/>
      <c r="W79" s="12"/>
      <c r="X79" s="12"/>
      <c r="Y79" s="12"/>
      <c r="Z79" s="12"/>
      <c r="AA79" s="12"/>
      <c r="AB79" s="12"/>
      <c r="AC79" s="12"/>
      <c r="AD79" s="12"/>
      <c r="AE79" s="12"/>
      <c r="AF79" s="12"/>
      <c r="AG79" s="12"/>
      <c r="AH79" s="12"/>
      <c r="AI79" s="12"/>
      <c r="AJ79" s="12"/>
    </row>
    <row r="80" spans="1:36" ht="18" customHeight="1" thickBot="1" x14ac:dyDescent="0.3">
      <c r="A80" s="12"/>
      <c r="B80" s="12"/>
      <c r="C80" s="67" t="s">
        <v>27</v>
      </c>
      <c r="D80" s="159">
        <f>H17</f>
        <v>0</v>
      </c>
      <c r="E80" s="160"/>
      <c r="F80" s="12"/>
      <c r="G80" s="12"/>
      <c r="H80" s="12"/>
      <c r="I80" s="12"/>
      <c r="J80" s="12"/>
      <c r="K80" s="12"/>
      <c r="L80" s="12"/>
      <c r="M80" s="12"/>
      <c r="N80" s="12"/>
      <c r="O80" s="12"/>
      <c r="P80" s="12"/>
      <c r="Q80" s="12"/>
      <c r="R80" s="12"/>
      <c r="S80" s="12"/>
      <c r="T80" s="12"/>
      <c r="U80" s="12"/>
      <c r="V80" s="12"/>
      <c r="W80" s="12"/>
      <c r="X80" s="12"/>
      <c r="Y80" s="12"/>
      <c r="Z80" s="12"/>
      <c r="AA80" s="12"/>
      <c r="AB80" s="12"/>
      <c r="AC80" s="12"/>
      <c r="AD80" s="12"/>
      <c r="AE80" s="12"/>
      <c r="AF80" s="12"/>
      <c r="AG80" s="12"/>
      <c r="AH80" s="12"/>
      <c r="AI80" s="12"/>
      <c r="AJ80" s="12"/>
    </row>
    <row r="81" spans="1:36" ht="18" customHeight="1" x14ac:dyDescent="0.25">
      <c r="A81" s="12"/>
      <c r="B81" s="12"/>
      <c r="C81" s="161" t="s">
        <v>28</v>
      </c>
      <c r="D81" s="147" t="e">
        <f>(D80*1000)/(#REF!*3^(1/2))</f>
        <v>#REF!</v>
      </c>
      <c r="E81" s="148"/>
      <c r="F81" s="12"/>
      <c r="G81" s="12"/>
      <c r="H81" s="12"/>
      <c r="I81" s="12"/>
      <c r="J81" s="12"/>
      <c r="K81" s="12"/>
      <c r="L81" s="12"/>
      <c r="M81" s="12"/>
      <c r="N81" s="12"/>
      <c r="O81" s="12"/>
      <c r="P81" s="12"/>
      <c r="Q81" s="12"/>
      <c r="R81" s="12"/>
      <c r="S81" s="12"/>
      <c r="T81" s="12"/>
      <c r="U81" s="12"/>
      <c r="V81" s="12"/>
      <c r="W81" s="12"/>
      <c r="X81" s="12"/>
      <c r="Y81" s="12"/>
      <c r="Z81" s="12"/>
      <c r="AA81" s="12"/>
      <c r="AB81" s="12"/>
      <c r="AC81" s="12"/>
      <c r="AD81" s="12"/>
      <c r="AE81" s="12"/>
      <c r="AF81" s="12"/>
      <c r="AG81" s="12"/>
      <c r="AH81" s="12"/>
      <c r="AI81" s="12"/>
      <c r="AJ81" s="12"/>
    </row>
    <row r="82" spans="1:36" ht="18" customHeight="1" thickBot="1" x14ac:dyDescent="0.3">
      <c r="A82" s="12"/>
      <c r="B82" s="12"/>
      <c r="C82" s="162"/>
      <c r="D82" s="68" t="e">
        <f>D81*COS(D83)</f>
        <v>#REF!</v>
      </c>
      <c r="E82" s="69" t="e">
        <f>D81*SIN(D83)</f>
        <v>#REF!</v>
      </c>
      <c r="F82" s="12"/>
      <c r="G82" s="12"/>
      <c r="H82" s="12"/>
      <c r="I82" s="12"/>
      <c r="J82" s="12"/>
      <c r="K82" s="12"/>
      <c r="L82" s="12"/>
      <c r="M82" s="12"/>
      <c r="N82" s="12"/>
      <c r="O82" s="12"/>
      <c r="P82" s="12"/>
      <c r="Q82" s="12"/>
      <c r="R82" s="12"/>
      <c r="S82" s="12"/>
      <c r="T82" s="12"/>
      <c r="U82" s="12"/>
      <c r="V82" s="12"/>
      <c r="W82" s="12"/>
      <c r="X82" s="12"/>
      <c r="Y82" s="12"/>
      <c r="Z82" s="12"/>
      <c r="AA82" s="12"/>
      <c r="AB82" s="12"/>
      <c r="AC82" s="12"/>
      <c r="AD82" s="12"/>
      <c r="AE82" s="12"/>
      <c r="AF82" s="12"/>
      <c r="AG82" s="12"/>
      <c r="AH82" s="12"/>
      <c r="AI82" s="12"/>
      <c r="AJ82" s="12"/>
    </row>
    <row r="83" spans="1:36" ht="18" customHeight="1" thickBot="1" x14ac:dyDescent="0.35">
      <c r="A83" s="12"/>
      <c r="B83" s="12"/>
      <c r="C83" s="57" t="s">
        <v>24</v>
      </c>
      <c r="D83" s="70">
        <f>-D67</f>
        <v>-1.5707963267948966</v>
      </c>
      <c r="E83" s="71">
        <f>DEGREES(D83)</f>
        <v>-90</v>
      </c>
      <c r="F83" s="12"/>
      <c r="G83" s="12"/>
      <c r="H83" s="12"/>
      <c r="I83" s="12"/>
      <c r="J83" s="12"/>
      <c r="K83" s="12"/>
      <c r="L83" s="12"/>
      <c r="M83" s="12"/>
      <c r="N83" s="12"/>
      <c r="O83" s="12"/>
      <c r="P83" s="12"/>
      <c r="Q83" s="12"/>
      <c r="R83" s="12"/>
      <c r="S83" s="12"/>
      <c r="T83" s="12"/>
      <c r="U83" s="12"/>
      <c r="V83" s="12"/>
      <c r="W83" s="12"/>
      <c r="X83" s="12"/>
      <c r="Y83" s="12"/>
      <c r="Z83" s="12"/>
      <c r="AA83" s="12"/>
      <c r="AB83" s="12"/>
      <c r="AC83" s="12"/>
      <c r="AD83" s="12"/>
      <c r="AE83" s="12"/>
      <c r="AF83" s="12"/>
      <c r="AG83" s="12"/>
      <c r="AH83" s="12"/>
      <c r="AI83" s="12"/>
      <c r="AJ83" s="12"/>
    </row>
    <row r="84" spans="1:36" ht="18" customHeight="1" x14ac:dyDescent="0.25">
      <c r="A84" s="12"/>
      <c r="B84" s="12"/>
      <c r="C84" s="12"/>
      <c r="D84" s="12"/>
      <c r="E84" s="12"/>
      <c r="F84" s="12"/>
      <c r="G84" s="12"/>
      <c r="H84" s="12"/>
      <c r="I84" s="12"/>
      <c r="J84" s="12"/>
      <c r="K84" s="12"/>
      <c r="L84" s="12"/>
      <c r="M84" s="12"/>
      <c r="N84" s="12"/>
      <c r="O84" s="12"/>
      <c r="P84" s="12"/>
      <c r="Q84" s="12"/>
      <c r="R84" s="12"/>
      <c r="S84" s="12"/>
      <c r="T84" s="12"/>
      <c r="U84" s="12"/>
      <c r="V84" s="12"/>
      <c r="W84" s="12"/>
      <c r="X84" s="12"/>
      <c r="Y84" s="12"/>
      <c r="Z84" s="12"/>
      <c r="AA84" s="12"/>
      <c r="AB84" s="12"/>
      <c r="AC84" s="12"/>
      <c r="AD84" s="12"/>
      <c r="AE84" s="12"/>
      <c r="AF84" s="12"/>
      <c r="AG84" s="12"/>
      <c r="AH84" s="12"/>
      <c r="AI84" s="12"/>
      <c r="AJ84" s="12"/>
    </row>
    <row r="85" spans="1:36" ht="18" customHeight="1" x14ac:dyDescent="0.25">
      <c r="A85" s="12"/>
      <c r="B85" s="12"/>
      <c r="C85" s="12"/>
      <c r="D85" s="12"/>
      <c r="E85" s="12"/>
      <c r="F85" s="12"/>
      <c r="G85" s="12"/>
      <c r="H85" s="12"/>
      <c r="I85" s="12"/>
      <c r="J85" s="12"/>
      <c r="K85" s="12"/>
      <c r="L85" s="12"/>
      <c r="M85" s="12"/>
      <c r="N85" s="12"/>
      <c r="O85" s="12"/>
      <c r="P85" s="12"/>
      <c r="Q85" s="12"/>
      <c r="R85" s="12"/>
      <c r="S85" s="12"/>
      <c r="T85" s="12"/>
      <c r="U85" s="12"/>
      <c r="V85" s="12"/>
      <c r="W85" s="12"/>
      <c r="X85" s="12"/>
      <c r="Y85" s="12"/>
      <c r="Z85" s="12"/>
      <c r="AA85" s="12"/>
      <c r="AB85" s="12"/>
      <c r="AC85" s="12"/>
      <c r="AD85" s="12"/>
      <c r="AE85" s="12"/>
      <c r="AF85" s="12"/>
      <c r="AG85" s="12"/>
      <c r="AH85" s="12"/>
      <c r="AI85" s="12"/>
      <c r="AJ85" s="12"/>
    </row>
    <row r="86" spans="1:36" ht="18" customHeight="1" thickBot="1" x14ac:dyDescent="0.3">
      <c r="A86" s="12"/>
      <c r="B86" s="12"/>
      <c r="C86" s="12"/>
      <c r="D86" s="12"/>
      <c r="E86" s="12"/>
      <c r="F86" s="12"/>
      <c r="G86" s="12"/>
      <c r="H86" s="12"/>
      <c r="I86" s="12"/>
      <c r="J86" s="12"/>
      <c r="K86" s="12"/>
      <c r="L86" s="12"/>
      <c r="M86" s="12"/>
      <c r="N86" s="12"/>
      <c r="O86" s="12"/>
      <c r="P86" s="12"/>
      <c r="Q86" s="12"/>
      <c r="R86" s="12"/>
      <c r="S86" s="12"/>
      <c r="T86" s="12"/>
      <c r="U86" s="12"/>
      <c r="V86" s="12"/>
      <c r="W86" s="12"/>
      <c r="X86" s="12"/>
      <c r="Y86" s="12"/>
      <c r="Z86" s="12"/>
      <c r="AA86" s="12"/>
      <c r="AB86" s="12"/>
      <c r="AC86" s="12"/>
      <c r="AD86" s="12"/>
      <c r="AE86" s="12"/>
      <c r="AF86" s="12"/>
      <c r="AG86" s="12"/>
      <c r="AH86" s="12"/>
      <c r="AI86" s="12"/>
      <c r="AJ86" s="12"/>
    </row>
    <row r="87" spans="1:36" ht="18" customHeight="1" x14ac:dyDescent="0.25">
      <c r="A87" s="12"/>
      <c r="B87" s="12"/>
      <c r="C87" s="170" t="s">
        <v>29</v>
      </c>
      <c r="D87" s="172">
        <f>IF(H20=0,0,(#REF!/(D52*3^(1/2))))</f>
        <v>0</v>
      </c>
      <c r="E87" s="173"/>
      <c r="F87" s="12"/>
      <c r="G87" s="12"/>
      <c r="H87" s="12"/>
      <c r="I87" s="12"/>
      <c r="J87" s="12"/>
      <c r="K87" s="12"/>
      <c r="L87" s="12"/>
      <c r="M87" s="12"/>
      <c r="N87" s="12"/>
      <c r="O87" s="12"/>
      <c r="P87" s="12"/>
      <c r="Q87" s="12"/>
      <c r="R87" s="12"/>
      <c r="S87" s="12"/>
      <c r="T87" s="12"/>
      <c r="U87" s="12"/>
      <c r="V87" s="12"/>
      <c r="W87" s="12"/>
      <c r="X87" s="12"/>
      <c r="Y87" s="12"/>
      <c r="Z87" s="12"/>
      <c r="AA87" s="12"/>
      <c r="AB87" s="12"/>
      <c r="AC87" s="12"/>
      <c r="AD87" s="12"/>
      <c r="AE87" s="12"/>
      <c r="AF87" s="12"/>
      <c r="AG87" s="12"/>
      <c r="AH87" s="12"/>
      <c r="AI87" s="12"/>
      <c r="AJ87" s="12"/>
    </row>
    <row r="88" spans="1:36" ht="18" customHeight="1" thickBot="1" x14ac:dyDescent="0.3">
      <c r="A88" s="12"/>
      <c r="B88" s="12"/>
      <c r="C88" s="171"/>
      <c r="D88" s="72">
        <f>D87*COS(D89)</f>
        <v>0</v>
      </c>
      <c r="E88" s="73">
        <f>-D87*SIN(D89)</f>
        <v>0</v>
      </c>
      <c r="F88" s="12"/>
      <c r="G88" s="12"/>
      <c r="H88" s="12"/>
      <c r="I88" s="12"/>
      <c r="J88" s="12"/>
      <c r="K88" s="12"/>
      <c r="L88" s="12"/>
      <c r="M88" s="12"/>
      <c r="N88" s="12"/>
      <c r="O88" s="12"/>
      <c r="P88" s="12"/>
      <c r="Q88" s="12"/>
      <c r="R88" s="12"/>
      <c r="S88" s="12"/>
      <c r="T88" s="12"/>
      <c r="U88" s="12"/>
      <c r="V88" s="12"/>
      <c r="W88" s="12"/>
      <c r="X88" s="12"/>
      <c r="Y88" s="12"/>
      <c r="Z88" s="12"/>
      <c r="AA88" s="12"/>
      <c r="AB88" s="12"/>
      <c r="AC88" s="12"/>
      <c r="AD88" s="12"/>
      <c r="AE88" s="12"/>
      <c r="AF88" s="12"/>
      <c r="AG88" s="12"/>
      <c r="AH88" s="12"/>
      <c r="AI88" s="12"/>
      <c r="AJ88" s="12"/>
    </row>
    <row r="89" spans="1:36" ht="18" customHeight="1" thickBot="1" x14ac:dyDescent="0.35">
      <c r="A89" s="12"/>
      <c r="B89" s="12"/>
      <c r="C89" s="74" t="s">
        <v>30</v>
      </c>
      <c r="D89" s="70">
        <f>D55</f>
        <v>1.5707963267948966</v>
      </c>
      <c r="E89" s="71">
        <f>D56</f>
        <v>90</v>
      </c>
      <c r="F89" s="12"/>
      <c r="G89" s="12"/>
      <c r="H89" s="12"/>
      <c r="I89" s="12"/>
      <c r="J89" s="12"/>
      <c r="K89" s="12"/>
      <c r="L89" s="12"/>
      <c r="M89" s="12"/>
      <c r="N89" s="12"/>
      <c r="O89" s="12"/>
      <c r="P89" s="12"/>
      <c r="Q89" s="12"/>
      <c r="R89" s="12"/>
      <c r="S89" s="12"/>
      <c r="T89" s="12"/>
      <c r="U89" s="12"/>
      <c r="V89" s="12"/>
      <c r="W89" s="12"/>
      <c r="X89" s="12"/>
      <c r="Y89" s="12"/>
      <c r="Z89" s="12"/>
      <c r="AA89" s="12"/>
      <c r="AB89" s="12"/>
      <c r="AC89" s="12"/>
      <c r="AD89" s="12"/>
      <c r="AE89" s="12"/>
      <c r="AF89" s="12"/>
      <c r="AG89" s="12"/>
      <c r="AH89" s="12"/>
      <c r="AI89" s="12"/>
      <c r="AJ89" s="12"/>
    </row>
    <row r="90" spans="1:36" ht="18" customHeight="1" x14ac:dyDescent="0.25">
      <c r="A90" s="12"/>
      <c r="B90" s="12"/>
      <c r="C90" s="75"/>
      <c r="D90" s="12"/>
      <c r="E90" s="12"/>
      <c r="F90" s="12"/>
      <c r="G90" s="12"/>
      <c r="H90" s="12"/>
      <c r="I90" s="12"/>
      <c r="J90" s="12"/>
      <c r="K90" s="12"/>
      <c r="L90" s="12"/>
      <c r="M90" s="12"/>
      <c r="N90" s="12"/>
      <c r="O90" s="12"/>
      <c r="P90" s="12"/>
      <c r="Q90" s="12"/>
      <c r="R90" s="12"/>
      <c r="S90" s="12"/>
      <c r="T90" s="12"/>
      <c r="U90" s="12"/>
      <c r="V90" s="12"/>
      <c r="W90" s="12"/>
      <c r="X90" s="12"/>
      <c r="Y90" s="12"/>
      <c r="Z90" s="12"/>
      <c r="AA90" s="12"/>
      <c r="AB90" s="12"/>
      <c r="AC90" s="12"/>
      <c r="AD90" s="12"/>
      <c r="AE90" s="12"/>
      <c r="AF90" s="12"/>
      <c r="AG90" s="12"/>
      <c r="AH90" s="12"/>
      <c r="AI90" s="12"/>
      <c r="AJ90" s="12"/>
    </row>
    <row r="91" spans="1:36" ht="18" customHeight="1" x14ac:dyDescent="0.25">
      <c r="A91" s="12"/>
      <c r="B91" s="12"/>
      <c r="C91" s="12"/>
      <c r="D91" s="12"/>
      <c r="E91" s="12"/>
      <c r="F91" s="12"/>
      <c r="G91" s="12"/>
      <c r="H91" s="12"/>
      <c r="I91" s="12"/>
      <c r="J91" s="12"/>
      <c r="K91" s="12"/>
      <c r="L91" s="12"/>
      <c r="M91" s="12"/>
      <c r="N91" s="12"/>
      <c r="O91" s="12"/>
      <c r="P91" s="12"/>
      <c r="Q91" s="12"/>
      <c r="R91" s="12"/>
      <c r="S91" s="12"/>
      <c r="T91" s="12"/>
      <c r="U91" s="12"/>
      <c r="V91" s="12"/>
      <c r="W91" s="12"/>
      <c r="X91" s="12"/>
      <c r="Y91" s="12"/>
      <c r="Z91" s="12"/>
      <c r="AA91" s="12"/>
      <c r="AB91" s="12"/>
      <c r="AC91" s="12"/>
      <c r="AD91" s="12"/>
      <c r="AE91" s="12"/>
      <c r="AF91" s="12"/>
      <c r="AG91" s="12"/>
      <c r="AH91" s="12"/>
      <c r="AI91" s="12"/>
      <c r="AJ91" s="12"/>
    </row>
    <row r="92" spans="1:36" ht="18" customHeight="1" thickBot="1" x14ac:dyDescent="0.3">
      <c r="A92" s="12"/>
      <c r="B92" s="12"/>
      <c r="C92" s="12"/>
      <c r="D92" s="12"/>
      <c r="E92" s="12"/>
      <c r="F92" s="12"/>
      <c r="G92" s="12"/>
      <c r="H92" s="12"/>
      <c r="I92" s="12"/>
      <c r="J92" s="12"/>
      <c r="K92" s="12"/>
      <c r="L92" s="12"/>
      <c r="M92" s="12"/>
      <c r="N92" s="12"/>
      <c r="O92" s="12"/>
      <c r="P92" s="12"/>
      <c r="Q92" s="12"/>
      <c r="R92" s="12"/>
      <c r="S92" s="12"/>
      <c r="T92" s="12"/>
      <c r="U92" s="12"/>
      <c r="V92" s="12"/>
      <c r="W92" s="12"/>
      <c r="X92" s="12"/>
      <c r="Y92" s="12"/>
      <c r="Z92" s="12"/>
      <c r="AA92" s="12"/>
      <c r="AB92" s="12"/>
      <c r="AC92" s="12"/>
      <c r="AD92" s="12"/>
      <c r="AE92" s="12"/>
      <c r="AF92" s="12"/>
      <c r="AG92" s="12"/>
      <c r="AH92" s="12"/>
      <c r="AI92" s="12"/>
      <c r="AJ92" s="12"/>
    </row>
    <row r="93" spans="1:36" ht="18" customHeight="1" x14ac:dyDescent="0.25">
      <c r="A93" s="12"/>
      <c r="B93" s="12"/>
      <c r="C93" s="161" t="s">
        <v>31</v>
      </c>
      <c r="D93" s="172">
        <f>IF(H24=0,0,H24*#REF!/H23)</f>
        <v>0</v>
      </c>
      <c r="E93" s="173"/>
      <c r="F93" s="12"/>
      <c r="G93" s="12"/>
      <c r="H93" s="12"/>
      <c r="I93" s="12"/>
      <c r="J93" s="12"/>
      <c r="K93" s="12"/>
      <c r="L93" s="12"/>
      <c r="M93" s="12"/>
      <c r="N93" s="12"/>
      <c r="O93" s="12"/>
      <c r="P93" s="12"/>
      <c r="Q93" s="12"/>
      <c r="R93" s="12"/>
      <c r="S93" s="12"/>
      <c r="T93" s="12"/>
      <c r="U93" s="12"/>
      <c r="V93" s="12"/>
      <c r="W93" s="12"/>
      <c r="X93" s="12"/>
      <c r="Y93" s="12"/>
      <c r="Z93" s="12"/>
      <c r="AA93" s="12"/>
      <c r="AB93" s="12"/>
      <c r="AC93" s="12"/>
      <c r="AD93" s="12"/>
      <c r="AE93" s="12"/>
      <c r="AF93" s="12"/>
      <c r="AG93" s="12"/>
      <c r="AH93" s="12"/>
      <c r="AI93" s="12"/>
      <c r="AJ93" s="12"/>
    </row>
    <row r="94" spans="1:36" ht="18" customHeight="1" thickBot="1" x14ac:dyDescent="0.3">
      <c r="A94" s="12"/>
      <c r="B94" s="12"/>
      <c r="C94" s="162"/>
      <c r="D94" s="72">
        <f>D93*COS(D95)</f>
        <v>0</v>
      </c>
      <c r="E94" s="76">
        <f>-D93*SIN(D95)</f>
        <v>0</v>
      </c>
      <c r="F94" s="12"/>
      <c r="G94" s="12"/>
      <c r="H94" s="12"/>
      <c r="I94" s="12"/>
      <c r="J94" s="12"/>
      <c r="K94" s="12"/>
      <c r="L94" s="12"/>
      <c r="M94" s="12"/>
      <c r="N94" s="12"/>
      <c r="O94" s="12"/>
      <c r="P94" s="12"/>
      <c r="Q94" s="12"/>
      <c r="R94" s="12"/>
      <c r="S94" s="12"/>
      <c r="T94" s="12"/>
      <c r="U94" s="12"/>
      <c r="V94" s="12"/>
      <c r="W94" s="12"/>
      <c r="X94" s="12"/>
      <c r="Y94" s="12"/>
      <c r="Z94" s="12"/>
      <c r="AA94" s="12"/>
      <c r="AB94" s="12"/>
      <c r="AC94" s="12"/>
      <c r="AD94" s="12"/>
      <c r="AE94" s="12"/>
      <c r="AF94" s="12"/>
      <c r="AG94" s="12"/>
      <c r="AH94" s="12"/>
      <c r="AI94" s="12"/>
      <c r="AJ94" s="12"/>
    </row>
    <row r="95" spans="1:36" ht="18" customHeight="1" thickBot="1" x14ac:dyDescent="0.35">
      <c r="A95" s="12"/>
      <c r="B95" s="12"/>
      <c r="C95" s="57" t="s">
        <v>23</v>
      </c>
      <c r="D95" s="70">
        <f>D63</f>
        <v>1.5707963267948966</v>
      </c>
      <c r="E95" s="71">
        <f>D64</f>
        <v>90</v>
      </c>
      <c r="F95" s="12"/>
      <c r="G95" s="12"/>
      <c r="H95" s="12"/>
      <c r="I95" s="12"/>
      <c r="J95" s="12"/>
      <c r="K95" s="12"/>
      <c r="L95" s="12"/>
      <c r="M95" s="12"/>
      <c r="N95" s="12"/>
      <c r="O95" s="12"/>
      <c r="P95" s="12"/>
      <c r="Q95" s="12"/>
      <c r="R95" s="12"/>
      <c r="S95" s="12"/>
      <c r="T95" s="12"/>
      <c r="U95" s="12"/>
      <c r="V95" s="12"/>
      <c r="W95" s="12"/>
      <c r="X95" s="12"/>
      <c r="Y95" s="12"/>
      <c r="Z95" s="12"/>
      <c r="AA95" s="12"/>
      <c r="AB95" s="12"/>
      <c r="AC95" s="12"/>
      <c r="AD95" s="12"/>
      <c r="AE95" s="12"/>
      <c r="AF95" s="12"/>
      <c r="AG95" s="12"/>
      <c r="AH95" s="12"/>
      <c r="AI95" s="12"/>
      <c r="AJ95" s="12"/>
    </row>
    <row r="96" spans="1:36" ht="18" customHeight="1" thickBot="1" x14ac:dyDescent="0.3">
      <c r="A96" s="12"/>
      <c r="B96" s="12"/>
      <c r="C96" s="12"/>
      <c r="D96" s="12"/>
      <c r="E96" s="12"/>
      <c r="F96" s="12"/>
      <c r="G96" s="12"/>
      <c r="H96" s="12"/>
      <c r="I96" s="12"/>
      <c r="J96" s="12"/>
      <c r="K96" s="12"/>
      <c r="L96" s="12"/>
      <c r="M96" s="12"/>
      <c r="N96" s="12"/>
      <c r="O96" s="12"/>
      <c r="P96" s="12"/>
      <c r="Q96" s="12"/>
      <c r="R96" s="12"/>
      <c r="S96" s="12"/>
      <c r="T96" s="12"/>
      <c r="U96" s="12"/>
      <c r="V96" s="12"/>
      <c r="W96" s="12"/>
      <c r="X96" s="12"/>
      <c r="Y96" s="12"/>
      <c r="Z96" s="12"/>
      <c r="AA96" s="12"/>
      <c r="AB96" s="12"/>
      <c r="AC96" s="12"/>
      <c r="AD96" s="12"/>
      <c r="AE96" s="12"/>
      <c r="AF96" s="12"/>
      <c r="AG96" s="12"/>
      <c r="AH96" s="12"/>
      <c r="AI96" s="12"/>
      <c r="AJ96" s="12"/>
    </row>
    <row r="97" spans="1:36" ht="18" customHeight="1" x14ac:dyDescent="0.25">
      <c r="A97" s="12"/>
      <c r="B97" s="12"/>
      <c r="C97" s="174" t="s">
        <v>32</v>
      </c>
      <c r="D97" s="175"/>
      <c r="E97" s="176"/>
      <c r="F97" s="12"/>
      <c r="G97" s="12"/>
      <c r="H97" s="12"/>
      <c r="I97" s="12"/>
      <c r="J97" s="12"/>
      <c r="K97" s="12"/>
      <c r="L97" s="12"/>
      <c r="M97" s="12"/>
      <c r="N97" s="12"/>
      <c r="O97" s="12"/>
      <c r="P97" s="12"/>
      <c r="Q97" s="12"/>
      <c r="R97" s="12"/>
      <c r="S97" s="12"/>
      <c r="T97" s="12"/>
      <c r="U97" s="12"/>
      <c r="V97" s="12"/>
      <c r="W97" s="12"/>
      <c r="X97" s="12"/>
      <c r="Y97" s="12"/>
      <c r="Z97" s="12"/>
      <c r="AA97" s="12"/>
      <c r="AB97" s="12"/>
      <c r="AC97" s="12"/>
      <c r="AD97" s="12"/>
      <c r="AE97" s="12"/>
      <c r="AF97" s="12"/>
      <c r="AG97" s="12"/>
      <c r="AH97" s="12"/>
      <c r="AI97" s="12"/>
      <c r="AJ97" s="12"/>
    </row>
    <row r="98" spans="1:36" ht="18" customHeight="1" x14ac:dyDescent="0.25">
      <c r="A98" s="12"/>
      <c r="B98" s="12"/>
      <c r="C98" s="177" t="e">
        <f>(C99^2+E99^2)^(1/2)</f>
        <v>#REF!</v>
      </c>
      <c r="D98" s="178"/>
      <c r="E98" s="179"/>
      <c r="F98" s="12"/>
      <c r="G98" s="12"/>
      <c r="H98" s="12"/>
      <c r="I98" s="12"/>
      <c r="J98" s="12"/>
      <c r="K98" s="12"/>
      <c r="L98" s="12"/>
      <c r="M98" s="12"/>
      <c r="N98" s="12"/>
      <c r="O98" s="12"/>
      <c r="P98" s="12"/>
      <c r="Q98" s="12"/>
      <c r="R98" s="12"/>
      <c r="S98" s="12"/>
      <c r="T98" s="12"/>
      <c r="U98" s="12"/>
      <c r="V98" s="12"/>
      <c r="W98" s="12"/>
      <c r="X98" s="12"/>
      <c r="Y98" s="12"/>
      <c r="Z98" s="12"/>
      <c r="AA98" s="12"/>
      <c r="AB98" s="12"/>
      <c r="AC98" s="12"/>
      <c r="AD98" s="12"/>
      <c r="AE98" s="12"/>
      <c r="AF98" s="12"/>
      <c r="AG98" s="12"/>
      <c r="AH98" s="12"/>
      <c r="AI98" s="12"/>
      <c r="AJ98" s="12"/>
    </row>
    <row r="99" spans="1:36" ht="18" customHeight="1" thickBot="1" x14ac:dyDescent="0.3">
      <c r="A99" s="12"/>
      <c r="B99" s="12"/>
      <c r="C99" s="163" t="e">
        <f>D82+D88+D94</f>
        <v>#REF!</v>
      </c>
      <c r="D99" s="164"/>
      <c r="E99" s="77" t="e">
        <f>E82+E88+E94</f>
        <v>#REF!</v>
      </c>
      <c r="F99" s="12"/>
      <c r="G99" s="12"/>
      <c r="H99" s="12"/>
      <c r="I99" s="12"/>
      <c r="J99" s="12"/>
      <c r="K99" s="12"/>
      <c r="L99" s="12"/>
      <c r="M99" s="12"/>
      <c r="N99" s="12"/>
      <c r="O99" s="12"/>
      <c r="P99" s="12"/>
      <c r="Q99" s="12"/>
      <c r="R99" s="12"/>
      <c r="S99" s="12"/>
      <c r="T99" s="12"/>
      <c r="U99" s="12"/>
      <c r="V99" s="12"/>
      <c r="W99" s="12"/>
      <c r="X99" s="12"/>
      <c r="Y99" s="12"/>
      <c r="Z99" s="12"/>
      <c r="AA99" s="12"/>
      <c r="AB99" s="12"/>
      <c r="AC99" s="12"/>
      <c r="AD99" s="12"/>
      <c r="AE99" s="12"/>
      <c r="AF99" s="12"/>
      <c r="AG99" s="12"/>
      <c r="AH99" s="12"/>
      <c r="AI99" s="12"/>
      <c r="AJ99" s="12"/>
    </row>
    <row r="100" spans="1:36" ht="18" customHeight="1" thickBot="1" x14ac:dyDescent="0.3">
      <c r="A100" s="12"/>
      <c r="B100" s="12"/>
      <c r="C100" s="64" t="s">
        <v>33</v>
      </c>
      <c r="D100" s="70" t="e">
        <f>ATAN(E99/C99)</f>
        <v>#REF!</v>
      </c>
      <c r="E100" s="78" t="e">
        <f>DEGREES(D100)</f>
        <v>#REF!</v>
      </c>
      <c r="F100" s="12"/>
      <c r="G100" s="12"/>
      <c r="H100" s="12"/>
      <c r="I100" s="12"/>
      <c r="J100" s="12"/>
      <c r="K100" s="12"/>
      <c r="L100" s="12"/>
      <c r="M100" s="12"/>
      <c r="N100" s="12"/>
      <c r="O100" s="12"/>
      <c r="P100" s="12"/>
      <c r="Q100" s="12"/>
      <c r="R100" s="12"/>
      <c r="S100" s="12"/>
      <c r="T100" s="12"/>
      <c r="U100" s="12"/>
      <c r="V100" s="12"/>
      <c r="W100" s="12"/>
      <c r="X100" s="12"/>
      <c r="Y100" s="12"/>
      <c r="Z100" s="12"/>
      <c r="AA100" s="12"/>
      <c r="AB100" s="12"/>
      <c r="AC100" s="12"/>
      <c r="AD100" s="12"/>
      <c r="AE100" s="12"/>
      <c r="AF100" s="12"/>
      <c r="AG100" s="12"/>
      <c r="AH100" s="12"/>
      <c r="AI100" s="12"/>
      <c r="AJ100" s="12"/>
    </row>
    <row r="101" spans="1:36" ht="18" customHeight="1" x14ac:dyDescent="0.25">
      <c r="A101" s="12"/>
      <c r="B101" s="12"/>
      <c r="C101" s="12"/>
      <c r="D101" s="12"/>
      <c r="E101" s="12"/>
      <c r="F101" s="12"/>
      <c r="G101" s="12"/>
      <c r="H101" s="12"/>
      <c r="I101" s="12"/>
      <c r="J101" s="12"/>
      <c r="K101" s="12"/>
      <c r="L101" s="12"/>
      <c r="M101" s="12"/>
      <c r="N101" s="12"/>
      <c r="O101" s="12"/>
      <c r="P101" s="12"/>
      <c r="Q101" s="12"/>
      <c r="R101" s="12"/>
      <c r="S101" s="12"/>
      <c r="T101" s="12"/>
      <c r="U101" s="12"/>
      <c r="V101" s="12"/>
      <c r="W101" s="12"/>
      <c r="X101" s="12"/>
      <c r="Y101" s="12"/>
      <c r="Z101" s="12"/>
      <c r="AA101" s="12"/>
      <c r="AB101" s="12"/>
      <c r="AC101" s="12"/>
      <c r="AD101" s="12"/>
      <c r="AE101" s="12"/>
      <c r="AF101" s="12"/>
      <c r="AG101" s="12"/>
      <c r="AH101" s="12"/>
      <c r="AI101" s="12"/>
      <c r="AJ101" s="12"/>
    </row>
    <row r="102" spans="1:36" ht="18" customHeight="1" thickBot="1" x14ac:dyDescent="0.3">
      <c r="A102" s="12"/>
      <c r="B102" s="12"/>
      <c r="C102" s="12"/>
      <c r="D102" s="12"/>
      <c r="E102" s="12"/>
      <c r="F102" s="12"/>
      <c r="G102" s="12"/>
      <c r="H102" s="12"/>
      <c r="I102" s="12"/>
      <c r="J102" s="12"/>
      <c r="K102" s="12"/>
      <c r="L102" s="12"/>
      <c r="M102" s="12"/>
      <c r="N102" s="12"/>
      <c r="O102" s="12"/>
      <c r="P102" s="12"/>
      <c r="Q102" s="12"/>
      <c r="R102" s="12"/>
      <c r="S102" s="12"/>
      <c r="T102" s="12"/>
      <c r="U102" s="12"/>
      <c r="V102" s="12"/>
      <c r="W102" s="12"/>
      <c r="X102" s="12"/>
      <c r="Y102" s="12"/>
      <c r="Z102" s="12"/>
      <c r="AA102" s="12"/>
      <c r="AB102" s="12"/>
      <c r="AC102" s="12"/>
      <c r="AD102" s="12"/>
      <c r="AE102" s="12"/>
      <c r="AF102" s="12"/>
      <c r="AG102" s="12"/>
      <c r="AH102" s="12"/>
      <c r="AI102" s="12"/>
      <c r="AJ102" s="12"/>
    </row>
    <row r="103" spans="1:36" ht="18" customHeight="1" x14ac:dyDescent="0.25">
      <c r="A103" s="12"/>
      <c r="B103" s="12"/>
      <c r="C103" s="165" t="e">
        <f>D44*C98</f>
        <v>#DIV/0!</v>
      </c>
      <c r="D103" s="166"/>
      <c r="E103" s="167"/>
      <c r="F103" s="12"/>
      <c r="G103" s="12"/>
      <c r="H103" s="12"/>
      <c r="I103" s="12"/>
      <c r="J103" s="12"/>
      <c r="K103" s="12"/>
      <c r="L103" s="12"/>
      <c r="M103" s="12"/>
      <c r="N103" s="12"/>
      <c r="O103" s="12"/>
      <c r="P103" s="12"/>
      <c r="Q103" s="12"/>
      <c r="R103" s="12"/>
      <c r="S103" s="12"/>
      <c r="T103" s="12"/>
      <c r="U103" s="12"/>
      <c r="V103" s="12"/>
      <c r="W103" s="12"/>
      <c r="X103" s="12"/>
      <c r="Y103" s="12"/>
      <c r="Z103" s="12"/>
      <c r="AA103" s="12"/>
      <c r="AB103" s="12"/>
      <c r="AC103" s="12"/>
      <c r="AD103" s="12"/>
      <c r="AE103" s="12"/>
      <c r="AF103" s="12"/>
      <c r="AG103" s="12"/>
      <c r="AH103" s="12"/>
      <c r="AI103" s="12"/>
      <c r="AJ103" s="12"/>
    </row>
    <row r="104" spans="1:36" ht="18" customHeight="1" thickBot="1" x14ac:dyDescent="0.3">
      <c r="A104" s="12"/>
      <c r="B104" s="12"/>
      <c r="C104" s="168" t="e">
        <f>C103*COS(D105)</f>
        <v>#DIV/0!</v>
      </c>
      <c r="D104" s="169"/>
      <c r="E104" s="73" t="e">
        <f>C103*SIN(D105)</f>
        <v>#DIV/0!</v>
      </c>
      <c r="F104" s="12"/>
      <c r="G104" s="12"/>
      <c r="H104" s="12"/>
      <c r="I104" s="12"/>
      <c r="J104" s="12"/>
      <c r="K104" s="12"/>
      <c r="L104" s="12"/>
      <c r="M104" s="12"/>
      <c r="N104" s="12"/>
      <c r="O104" s="12"/>
      <c r="P104" s="12"/>
      <c r="Q104" s="12"/>
      <c r="R104" s="12"/>
      <c r="S104" s="12"/>
      <c r="T104" s="12"/>
      <c r="U104" s="12"/>
      <c r="V104" s="12"/>
      <c r="W104" s="12"/>
      <c r="X104" s="12"/>
      <c r="Y104" s="12"/>
      <c r="Z104" s="12"/>
      <c r="AA104" s="12"/>
      <c r="AB104" s="12"/>
      <c r="AC104" s="12"/>
      <c r="AD104" s="12"/>
      <c r="AE104" s="12"/>
      <c r="AF104" s="12"/>
      <c r="AG104" s="12"/>
      <c r="AH104" s="12"/>
      <c r="AI104" s="12"/>
      <c r="AJ104" s="12"/>
    </row>
    <row r="105" spans="1:36" ht="18" customHeight="1" thickBot="1" x14ac:dyDescent="0.4">
      <c r="A105" s="12"/>
      <c r="B105" s="12"/>
      <c r="C105" s="51" t="s">
        <v>34</v>
      </c>
      <c r="D105" s="70" t="e">
        <f>D47+D100</f>
        <v>#DIV/0!</v>
      </c>
      <c r="E105" s="78" t="e">
        <f>DEGREES(D105)</f>
        <v>#DIV/0!</v>
      </c>
      <c r="F105" s="12"/>
      <c r="G105" s="12"/>
      <c r="H105" s="12"/>
      <c r="I105" s="12"/>
      <c r="J105" s="12"/>
      <c r="K105" s="12"/>
      <c r="L105" s="12"/>
      <c r="M105" s="12"/>
      <c r="N105" s="12"/>
      <c r="O105" s="12"/>
      <c r="P105" s="12"/>
      <c r="Q105" s="12"/>
      <c r="R105" s="12"/>
      <c r="S105" s="12"/>
      <c r="T105" s="12"/>
      <c r="U105" s="12"/>
      <c r="V105" s="12"/>
      <c r="W105" s="12"/>
      <c r="X105" s="12"/>
      <c r="Y105" s="12"/>
      <c r="Z105" s="12"/>
      <c r="AA105" s="12"/>
      <c r="AB105" s="12"/>
      <c r="AC105" s="12"/>
      <c r="AD105" s="12"/>
      <c r="AE105" s="12"/>
      <c r="AF105" s="12"/>
      <c r="AG105" s="12"/>
      <c r="AH105" s="12"/>
      <c r="AI105" s="12"/>
      <c r="AJ105" s="12"/>
    </row>
    <row r="106" spans="1:36" ht="18" customHeight="1" x14ac:dyDescent="0.25">
      <c r="A106" s="12"/>
      <c r="B106" s="12"/>
      <c r="C106" s="12"/>
      <c r="D106" s="12"/>
      <c r="E106" s="12"/>
      <c r="F106" s="12"/>
      <c r="G106" s="12"/>
      <c r="H106" s="12"/>
      <c r="I106" s="12"/>
      <c r="J106" s="12"/>
      <c r="K106" s="12"/>
      <c r="L106" s="12"/>
      <c r="M106" s="12"/>
      <c r="N106" s="12"/>
      <c r="O106" s="12"/>
      <c r="P106" s="12"/>
      <c r="Q106" s="12"/>
      <c r="R106" s="12"/>
      <c r="S106" s="12"/>
      <c r="T106" s="12"/>
      <c r="U106" s="12"/>
      <c r="V106" s="12"/>
      <c r="W106" s="12"/>
      <c r="X106" s="12"/>
      <c r="Y106" s="12"/>
      <c r="Z106" s="12"/>
      <c r="AA106" s="12"/>
      <c r="AB106" s="12"/>
      <c r="AC106" s="12"/>
      <c r="AD106" s="12"/>
      <c r="AE106" s="12"/>
      <c r="AF106" s="12"/>
      <c r="AG106" s="12"/>
      <c r="AH106" s="12"/>
      <c r="AI106" s="12"/>
      <c r="AJ106" s="12"/>
    </row>
    <row r="107" spans="1:36" ht="18" customHeight="1" x14ac:dyDescent="0.25">
      <c r="A107" s="12"/>
      <c r="B107" s="12"/>
      <c r="C107" s="12"/>
      <c r="D107" s="12"/>
      <c r="E107" s="12"/>
      <c r="F107" s="12"/>
      <c r="G107" s="12"/>
      <c r="H107" s="12"/>
      <c r="I107" s="12"/>
      <c r="J107" s="12"/>
      <c r="K107" s="12"/>
      <c r="L107" s="12"/>
      <c r="M107" s="12"/>
      <c r="N107" s="12"/>
      <c r="O107" s="12"/>
      <c r="P107" s="12"/>
      <c r="Q107" s="12"/>
      <c r="R107" s="12"/>
      <c r="S107" s="12"/>
      <c r="T107" s="12"/>
      <c r="U107" s="12"/>
      <c r="V107" s="12"/>
      <c r="W107" s="12"/>
      <c r="X107" s="12"/>
      <c r="Y107" s="12"/>
      <c r="Z107" s="12"/>
      <c r="AA107" s="12"/>
      <c r="AB107" s="12"/>
      <c r="AC107" s="12"/>
      <c r="AD107" s="12"/>
      <c r="AE107" s="12"/>
      <c r="AF107" s="12"/>
      <c r="AG107" s="12"/>
      <c r="AH107" s="12"/>
      <c r="AI107" s="12"/>
      <c r="AJ107" s="12"/>
    </row>
    <row r="108" spans="1:36" ht="18" customHeight="1" x14ac:dyDescent="0.25">
      <c r="A108" s="12"/>
      <c r="B108" s="12"/>
      <c r="C108" s="12"/>
      <c r="D108" s="12"/>
      <c r="E108" s="12"/>
      <c r="F108" s="12"/>
      <c r="G108" s="12"/>
      <c r="H108" s="12"/>
      <c r="I108" s="12"/>
      <c r="J108" s="12"/>
      <c r="K108" s="12"/>
      <c r="L108" s="12"/>
      <c r="M108" s="12"/>
      <c r="N108" s="12"/>
      <c r="O108" s="12"/>
      <c r="P108" s="12"/>
      <c r="Q108" s="12"/>
      <c r="R108" s="12"/>
      <c r="S108" s="12"/>
      <c r="T108" s="12"/>
      <c r="U108" s="12"/>
      <c r="V108" s="12"/>
      <c r="W108" s="12"/>
      <c r="X108" s="12"/>
      <c r="Y108" s="12"/>
      <c r="Z108" s="12"/>
      <c r="AA108" s="12"/>
      <c r="AB108" s="12"/>
      <c r="AC108" s="12"/>
      <c r="AD108" s="12"/>
      <c r="AE108" s="12"/>
      <c r="AF108" s="12"/>
      <c r="AG108" s="12"/>
      <c r="AH108" s="12"/>
      <c r="AI108" s="12"/>
      <c r="AJ108" s="12"/>
    </row>
    <row r="109" spans="1:36" ht="18" customHeight="1" x14ac:dyDescent="0.25">
      <c r="A109" s="12"/>
      <c r="B109" s="12"/>
      <c r="C109" s="12"/>
      <c r="D109" s="12"/>
      <c r="E109" s="12"/>
      <c r="F109" s="12"/>
      <c r="G109" s="12"/>
      <c r="H109" s="12"/>
      <c r="I109" s="12"/>
      <c r="J109" s="12"/>
      <c r="K109" s="12"/>
      <c r="L109" s="12"/>
      <c r="M109" s="12"/>
      <c r="N109" s="12"/>
      <c r="O109" s="12"/>
      <c r="P109" s="12"/>
      <c r="Q109" s="12"/>
      <c r="R109" s="12"/>
      <c r="S109" s="12"/>
      <c r="T109" s="12"/>
      <c r="U109" s="12"/>
      <c r="V109" s="12"/>
      <c r="W109" s="12"/>
      <c r="X109" s="12"/>
      <c r="Y109" s="12"/>
      <c r="Z109" s="12"/>
      <c r="AA109" s="12"/>
      <c r="AB109" s="12"/>
      <c r="AC109" s="12"/>
      <c r="AD109" s="12"/>
      <c r="AE109" s="12"/>
      <c r="AF109" s="12"/>
      <c r="AG109" s="12"/>
      <c r="AH109" s="12"/>
      <c r="AI109" s="12"/>
      <c r="AJ109" s="12"/>
    </row>
    <row r="110" spans="1:36" ht="18" customHeight="1" x14ac:dyDescent="0.25">
      <c r="A110" s="12"/>
      <c r="B110" s="12"/>
      <c r="C110" s="12"/>
      <c r="D110" s="12"/>
      <c r="E110" s="12"/>
      <c r="F110" s="12"/>
      <c r="G110" s="12"/>
      <c r="H110" s="12"/>
      <c r="I110" s="12"/>
      <c r="J110" s="12"/>
      <c r="K110" s="12"/>
      <c r="L110" s="12"/>
      <c r="M110" s="12"/>
      <c r="N110" s="12"/>
      <c r="O110" s="12"/>
      <c r="P110" s="12"/>
      <c r="Q110" s="12"/>
      <c r="R110" s="12"/>
      <c r="S110" s="12"/>
      <c r="T110" s="12"/>
      <c r="U110" s="12"/>
      <c r="V110" s="12"/>
      <c r="W110" s="12"/>
      <c r="X110" s="12"/>
      <c r="Y110" s="12"/>
      <c r="Z110" s="12"/>
      <c r="AA110" s="12"/>
      <c r="AB110" s="12"/>
      <c r="AC110" s="12"/>
      <c r="AD110" s="12"/>
      <c r="AE110" s="12"/>
      <c r="AF110" s="12"/>
      <c r="AG110" s="12"/>
      <c r="AH110" s="12"/>
      <c r="AI110" s="12"/>
      <c r="AJ110" s="12"/>
    </row>
    <row r="111" spans="1:36" ht="18" customHeight="1" x14ac:dyDescent="0.25">
      <c r="A111" s="12"/>
      <c r="B111" s="12"/>
      <c r="C111" s="12"/>
      <c r="D111" s="12"/>
      <c r="E111" s="12"/>
      <c r="F111" s="12"/>
      <c r="G111" s="12"/>
      <c r="H111" s="12"/>
      <c r="I111" s="12"/>
      <c r="J111" s="12"/>
      <c r="K111" s="12"/>
      <c r="L111" s="12"/>
      <c r="M111" s="12"/>
      <c r="N111" s="12"/>
      <c r="O111" s="12"/>
      <c r="P111" s="12"/>
      <c r="Q111" s="12"/>
      <c r="R111" s="12"/>
      <c r="S111" s="12"/>
      <c r="T111" s="12"/>
      <c r="U111" s="12"/>
      <c r="V111" s="12"/>
      <c r="W111" s="12"/>
      <c r="X111" s="12"/>
      <c r="Y111" s="12"/>
      <c r="Z111" s="12"/>
      <c r="AA111" s="12"/>
      <c r="AB111" s="12"/>
      <c r="AC111" s="12"/>
      <c r="AD111" s="12"/>
      <c r="AE111" s="12"/>
      <c r="AF111" s="12"/>
      <c r="AG111" s="12"/>
      <c r="AH111" s="12"/>
      <c r="AI111" s="12"/>
      <c r="AJ111" s="12"/>
    </row>
    <row r="112" spans="1:36" ht="18" customHeight="1" x14ac:dyDescent="0.25">
      <c r="A112" s="12"/>
      <c r="B112" s="12"/>
      <c r="C112" s="12"/>
      <c r="D112" s="12"/>
      <c r="E112" s="12"/>
      <c r="F112" s="12"/>
      <c r="G112" s="12"/>
      <c r="H112" s="12"/>
      <c r="I112" s="12"/>
      <c r="J112" s="12"/>
      <c r="K112" s="12"/>
      <c r="L112" s="12"/>
      <c r="M112" s="12"/>
      <c r="N112" s="12"/>
      <c r="O112" s="12"/>
      <c r="P112" s="12"/>
      <c r="Q112" s="12"/>
      <c r="R112" s="12"/>
      <c r="S112" s="12"/>
      <c r="T112" s="12"/>
      <c r="U112" s="12"/>
      <c r="V112" s="12"/>
      <c r="W112" s="12"/>
      <c r="X112" s="12"/>
      <c r="Y112" s="12"/>
      <c r="Z112" s="12"/>
      <c r="AA112" s="12"/>
      <c r="AB112" s="12"/>
      <c r="AC112" s="12"/>
      <c r="AD112" s="12"/>
      <c r="AE112" s="12"/>
      <c r="AF112" s="12"/>
      <c r="AG112" s="12"/>
      <c r="AH112" s="12"/>
      <c r="AI112" s="12"/>
      <c r="AJ112" s="12"/>
    </row>
    <row r="113" spans="1:36" ht="18" customHeight="1" x14ac:dyDescent="0.25">
      <c r="A113" s="12"/>
      <c r="B113" s="12"/>
      <c r="C113" s="12"/>
      <c r="D113" s="12"/>
      <c r="E113" s="12"/>
      <c r="F113" s="12"/>
      <c r="G113" s="12"/>
      <c r="H113" s="12"/>
      <c r="I113" s="12"/>
      <c r="J113" s="12"/>
      <c r="K113" s="12"/>
      <c r="L113" s="12"/>
      <c r="M113" s="12"/>
      <c r="N113" s="12"/>
      <c r="O113" s="12"/>
      <c r="P113" s="12"/>
      <c r="Q113" s="12"/>
      <c r="R113" s="12"/>
      <c r="S113" s="12"/>
      <c r="T113" s="12"/>
      <c r="U113" s="12"/>
      <c r="V113" s="12"/>
      <c r="W113" s="12"/>
      <c r="X113" s="12"/>
      <c r="Y113" s="12"/>
      <c r="Z113" s="12"/>
      <c r="AA113" s="12"/>
      <c r="AB113" s="12"/>
      <c r="AC113" s="12"/>
      <c r="AD113" s="12"/>
      <c r="AE113" s="12"/>
      <c r="AF113" s="12"/>
      <c r="AG113" s="12"/>
      <c r="AH113" s="12"/>
      <c r="AI113" s="12"/>
      <c r="AJ113" s="12"/>
    </row>
    <row r="114" spans="1:36" ht="18" customHeight="1" x14ac:dyDescent="0.25">
      <c r="A114" s="12"/>
      <c r="B114" s="12"/>
      <c r="C114" s="12"/>
      <c r="D114" s="12"/>
      <c r="E114" s="12"/>
      <c r="F114" s="12"/>
      <c r="G114" s="12"/>
      <c r="H114" s="12"/>
      <c r="I114" s="12"/>
      <c r="J114" s="12"/>
      <c r="K114" s="12"/>
      <c r="L114" s="12"/>
      <c r="M114" s="12"/>
      <c r="N114" s="12"/>
      <c r="O114" s="12"/>
      <c r="P114" s="12"/>
      <c r="Q114" s="12"/>
      <c r="R114" s="12"/>
      <c r="S114" s="12"/>
      <c r="T114" s="12"/>
      <c r="U114" s="12"/>
      <c r="V114" s="12"/>
      <c r="W114" s="12"/>
      <c r="X114" s="12"/>
      <c r="Y114" s="12"/>
      <c r="Z114" s="12"/>
      <c r="AA114" s="12"/>
      <c r="AB114" s="12"/>
      <c r="AC114" s="12"/>
      <c r="AD114" s="12"/>
      <c r="AE114" s="12"/>
      <c r="AF114" s="12"/>
      <c r="AG114" s="12"/>
      <c r="AH114" s="12"/>
      <c r="AI114" s="12"/>
      <c r="AJ114" s="12"/>
    </row>
    <row r="115" spans="1:36" ht="18" customHeight="1" x14ac:dyDescent="0.25">
      <c r="A115" s="12"/>
      <c r="B115" s="12"/>
      <c r="C115" s="12"/>
      <c r="D115" s="12"/>
      <c r="E115" s="12"/>
      <c r="F115" s="12"/>
      <c r="G115" s="12"/>
      <c r="H115" s="12"/>
      <c r="I115" s="12"/>
      <c r="J115" s="12"/>
      <c r="K115" s="12"/>
      <c r="L115" s="12"/>
      <c r="M115" s="12"/>
      <c r="N115" s="12"/>
      <c r="O115" s="12"/>
      <c r="P115" s="12"/>
      <c r="Q115" s="12"/>
      <c r="R115" s="12"/>
      <c r="S115" s="12"/>
      <c r="T115" s="12"/>
      <c r="U115" s="12"/>
      <c r="V115" s="12"/>
      <c r="W115" s="12"/>
      <c r="X115" s="12"/>
      <c r="Y115" s="12"/>
      <c r="Z115" s="12"/>
      <c r="AA115" s="12"/>
      <c r="AB115" s="12"/>
      <c r="AC115" s="12"/>
      <c r="AD115" s="12"/>
      <c r="AE115" s="12"/>
      <c r="AF115" s="12"/>
      <c r="AG115" s="12"/>
      <c r="AH115" s="12"/>
      <c r="AI115" s="12"/>
      <c r="AJ115" s="12"/>
    </row>
    <row r="116" spans="1:36" ht="18" customHeight="1" x14ac:dyDescent="0.25">
      <c r="A116" s="12"/>
      <c r="B116" s="12"/>
      <c r="C116" s="12"/>
      <c r="D116" s="12"/>
      <c r="E116" s="12"/>
      <c r="F116" s="12"/>
      <c r="G116" s="12"/>
      <c r="H116" s="12"/>
      <c r="I116" s="12"/>
      <c r="J116" s="12"/>
      <c r="K116" s="12"/>
      <c r="L116" s="12"/>
      <c r="M116" s="12"/>
      <c r="N116" s="12"/>
      <c r="O116" s="12"/>
      <c r="P116" s="12"/>
      <c r="Q116" s="12"/>
      <c r="R116" s="12"/>
      <c r="S116" s="12"/>
      <c r="T116" s="12"/>
      <c r="U116" s="12"/>
      <c r="V116" s="12"/>
      <c r="W116" s="12"/>
      <c r="X116" s="12"/>
      <c r="Y116" s="12"/>
      <c r="Z116" s="12"/>
      <c r="AA116" s="12"/>
      <c r="AB116" s="12"/>
      <c r="AC116" s="12"/>
      <c r="AD116" s="12"/>
      <c r="AE116" s="12"/>
      <c r="AF116" s="12"/>
      <c r="AG116" s="12"/>
      <c r="AH116" s="12"/>
      <c r="AI116" s="12"/>
      <c r="AJ116" s="12"/>
    </row>
  </sheetData>
  <sheetProtection sheet="1" objects="1" scenarios="1" selectLockedCells="1"/>
  <mergeCells count="41">
    <mergeCell ref="C99:D99"/>
    <mergeCell ref="C103:E103"/>
    <mergeCell ref="C104:D104"/>
    <mergeCell ref="C87:C88"/>
    <mergeCell ref="D87:E87"/>
    <mergeCell ref="C93:C94"/>
    <mergeCell ref="D93:E93"/>
    <mergeCell ref="C97:E97"/>
    <mergeCell ref="C98:E98"/>
    <mergeCell ref="K26:S26"/>
    <mergeCell ref="K27:S27"/>
    <mergeCell ref="D81:E81"/>
    <mergeCell ref="C55:C56"/>
    <mergeCell ref="D21:G21"/>
    <mergeCell ref="D22:G22"/>
    <mergeCell ref="D23:G23"/>
    <mergeCell ref="D24:G24"/>
    <mergeCell ref="D25:G25"/>
    <mergeCell ref="C47:C48"/>
    <mergeCell ref="C70:D70"/>
    <mergeCell ref="C74:C75"/>
    <mergeCell ref="D74:E74"/>
    <mergeCell ref="D80:E80"/>
    <mergeCell ref="C81:C82"/>
    <mergeCell ref="D27:G27"/>
    <mergeCell ref="K5:S5"/>
    <mergeCell ref="B12:B16"/>
    <mergeCell ref="B17:B25"/>
    <mergeCell ref="D20:G20"/>
    <mergeCell ref="C11:H11"/>
    <mergeCell ref="D12:G12"/>
    <mergeCell ref="D17:G17"/>
    <mergeCell ref="D18:G18"/>
    <mergeCell ref="D19:G19"/>
    <mergeCell ref="J11:J13"/>
    <mergeCell ref="K25:S25"/>
    <mergeCell ref="K6:S16"/>
    <mergeCell ref="D13:G13"/>
    <mergeCell ref="D14:G14"/>
    <mergeCell ref="D15:G15"/>
    <mergeCell ref="D16:G16"/>
  </mergeCells>
  <pageMargins left="0.511811024" right="0.511811024" top="0.78740157499999996" bottom="0.78740157499999996" header="0.31496062000000002" footer="0.31496062000000002"/>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2</vt:i4>
      </vt:variant>
    </vt:vector>
  </HeadingPairs>
  <TitlesOfParts>
    <vt:vector size="2" baseType="lpstr">
      <vt:lpstr>Simplified</vt:lpstr>
      <vt:lpstr>Complete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Gustavo</dc:creator>
  <cp:lastModifiedBy>Gustavo Canedo</cp:lastModifiedBy>
  <dcterms:created xsi:type="dcterms:W3CDTF">2018-06-09T11:54:23Z</dcterms:created>
  <dcterms:modified xsi:type="dcterms:W3CDTF">2023-05-20T11:12:05Z</dcterms:modified>
</cp:coreProperties>
</file>