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bbellincorporated-my.sharepoint.com/personal/kgerrish_hubbell_com/Documents/My Docs/Personal/Golf League/2024/Financials/"/>
    </mc:Choice>
  </mc:AlternateContent>
  <xr:revisionPtr revIDLastSave="0" documentId="8_{7B006B28-B374-44AB-AC0A-D7A2C931E900}" xr6:coauthVersionLast="47" xr6:coauthVersionMax="47" xr10:uidLastSave="{00000000-0000-0000-0000-000000000000}"/>
  <bookViews>
    <workbookView xWindow="-120" yWindow="-120" windowWidth="29040" windowHeight="15840" tabRatio="634" firstSheet="11" activeTab="15" xr2:uid="{00000000-000D-0000-FFFF-FFFF00000000}"/>
  </bookViews>
  <sheets>
    <sheet name="2008" sheetId="1" r:id="rId1"/>
    <sheet name="2009" sheetId="2" r:id="rId2"/>
    <sheet name="2009 Winnings" sheetId="3" r:id="rId3"/>
    <sheet name="2010" sheetId="4" r:id="rId4"/>
    <sheet name="2010 Winnings" sheetId="5" r:id="rId5"/>
    <sheet name="2011" sheetId="6" r:id="rId6"/>
    <sheet name="2011 Winnings" sheetId="7" r:id="rId7"/>
    <sheet name="2012" sheetId="8" r:id="rId8"/>
    <sheet name="2012 Winnings" sheetId="9" r:id="rId9"/>
    <sheet name="2013" sheetId="10" r:id="rId10"/>
    <sheet name="2013 Winnings" sheetId="11" r:id="rId11"/>
    <sheet name="2014" sheetId="12" r:id="rId12"/>
    <sheet name="2014 Winnings" sheetId="13" r:id="rId13"/>
    <sheet name="2015 Winnings" sheetId="15" r:id="rId14"/>
    <sheet name="2016" sheetId="14" r:id="rId15"/>
    <sheet name="2023" sheetId="16" r:id="rId16"/>
  </sheets>
  <definedNames>
    <definedName name="_xlnm.Print_Area" localSheetId="14">'2016'!$A$3:$D$93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6" l="1"/>
  <c r="C28" i="16" s="1"/>
  <c r="C37" i="16" l="1"/>
  <c r="C25" i="16" l="1"/>
  <c r="D98" i="16" l="1"/>
  <c r="C36" i="16"/>
  <c r="B43" i="14" l="1"/>
  <c r="D43" i="14"/>
  <c r="D147" i="16"/>
  <c r="D66" i="16"/>
  <c r="D149" i="16" l="1"/>
  <c r="B93" i="14" l="1"/>
  <c r="B10" i="14" s="1"/>
  <c r="B9" i="14"/>
  <c r="B8" i="14"/>
  <c r="D7" i="15" l="1"/>
  <c r="D8" i="15" s="1"/>
  <c r="D9" i="15" s="1"/>
  <c r="D10" i="15" s="1"/>
  <c r="D11" i="15" s="1"/>
  <c r="D12" i="15" s="1"/>
  <c r="D13" i="15" s="1"/>
  <c r="D14" i="15" s="1"/>
  <c r="D15" i="15" s="1"/>
  <c r="D7" i="14"/>
  <c r="D8" i="14" s="1"/>
  <c r="D9" i="14" s="1"/>
  <c r="D10" i="14" s="1"/>
  <c r="D11" i="14" s="1"/>
  <c r="D12" i="14" s="1"/>
  <c r="D13" i="14" s="1"/>
  <c r="D14" i="14" s="1"/>
  <c r="D15" i="14" s="1"/>
  <c r="D7" i="13"/>
  <c r="D8" i="13" s="1"/>
  <c r="D9" i="13" s="1"/>
  <c r="D10" i="13" s="1"/>
  <c r="D11" i="13" s="1"/>
  <c r="D12" i="13" s="1"/>
  <c r="D13" i="13" s="1"/>
  <c r="D14" i="13" s="1"/>
  <c r="D7" i="12"/>
  <c r="D8" i="12" s="1"/>
  <c r="D9" i="12" s="1"/>
  <c r="D10" i="12" s="1"/>
  <c r="D11" i="12" s="1"/>
  <c r="D12" i="12" s="1"/>
  <c r="D13" i="12" s="1"/>
  <c r="D14" i="12" s="1"/>
  <c r="D7" i="11"/>
  <c r="D8" i="11" s="1"/>
  <c r="D9" i="11" s="1"/>
  <c r="D10" i="11" s="1"/>
  <c r="D11" i="11" s="1"/>
  <c r="D12" i="11" s="1"/>
  <c r="D13" i="11" s="1"/>
  <c r="D14" i="11" s="1"/>
  <c r="D7" i="10"/>
  <c r="D8" i="10" s="1"/>
  <c r="D9" i="10" s="1"/>
  <c r="D10" i="10" s="1"/>
  <c r="D11" i="10" s="1"/>
  <c r="D12" i="10" s="1"/>
  <c r="D13" i="10" s="1"/>
  <c r="D14" i="10" s="1"/>
  <c r="D15" i="10" s="1"/>
  <c r="J34" i="9"/>
  <c r="J14" i="9"/>
  <c r="D14" i="9"/>
  <c r="J9" i="9"/>
  <c r="D9" i="9"/>
  <c r="D35" i="8"/>
  <c r="D7" i="8"/>
  <c r="D8" i="8" s="1"/>
  <c r="D9" i="8" s="1"/>
  <c r="D10" i="8" s="1"/>
  <c r="D11" i="8" s="1"/>
  <c r="D12" i="8" s="1"/>
  <c r="D13" i="8" s="1"/>
  <c r="D14" i="8" s="1"/>
  <c r="D15" i="8" s="1"/>
  <c r="J34" i="7"/>
  <c r="J14" i="7"/>
  <c r="D14" i="7"/>
  <c r="J9" i="7"/>
  <c r="D9" i="7"/>
  <c r="D35" i="6"/>
  <c r="D7" i="6"/>
  <c r="D8" i="6" s="1"/>
  <c r="D9" i="6" s="1"/>
  <c r="D10" i="6" s="1"/>
  <c r="D11" i="6" s="1"/>
  <c r="D12" i="6" s="1"/>
  <c r="D13" i="6" s="1"/>
  <c r="D14" i="6" s="1"/>
  <c r="D15" i="6" s="1"/>
  <c r="J31" i="5"/>
  <c r="J14" i="5"/>
  <c r="D14" i="5"/>
  <c r="J9" i="5"/>
  <c r="D9" i="5"/>
  <c r="D35" i="4"/>
  <c r="D7" i="4"/>
  <c r="D8" i="4" s="1"/>
  <c r="D9" i="4" s="1"/>
  <c r="D10" i="4" s="1"/>
  <c r="D11" i="4" s="1"/>
  <c r="D12" i="4" s="1"/>
  <c r="D13" i="4" s="1"/>
  <c r="D14" i="4" s="1"/>
  <c r="D15" i="4" s="1"/>
  <c r="J31" i="3"/>
  <c r="J14" i="3"/>
  <c r="J9" i="3"/>
  <c r="D14" i="3"/>
  <c r="D9" i="3"/>
  <c r="D35" i="2"/>
  <c r="D7" i="2"/>
  <c r="D8" i="2" s="1"/>
  <c r="D9" i="2" s="1"/>
  <c r="D10" i="2" s="1"/>
  <c r="D11" i="2" s="1"/>
  <c r="D12" i="2" s="1"/>
  <c r="D13" i="2" s="1"/>
  <c r="D14" i="2" s="1"/>
  <c r="D15" i="2" s="1"/>
  <c r="D9" i="1"/>
  <c r="D10" i="1" s="1"/>
  <c r="D11" i="1" s="1"/>
  <c r="D12" i="1" s="1"/>
  <c r="D36" i="1"/>
</calcChain>
</file>

<file path=xl/sharedStrings.xml><?xml version="1.0" encoding="utf-8"?>
<sst xmlns="http://schemas.openxmlformats.org/spreadsheetml/2006/main" count="1513" uniqueCount="512">
  <si>
    <t>Tranaction</t>
  </si>
  <si>
    <t>Withdrawls</t>
  </si>
  <si>
    <t>Deposits</t>
  </si>
  <si>
    <t>Balance</t>
  </si>
  <si>
    <t>2008 Funds Carry over</t>
  </si>
  <si>
    <t>2009 Funds Collected</t>
  </si>
  <si>
    <t>Position Night One</t>
  </si>
  <si>
    <t>Position Night Two</t>
  </si>
  <si>
    <t>Tournament Pay-out</t>
  </si>
  <si>
    <t>Trophy</t>
  </si>
  <si>
    <t>Banquet</t>
  </si>
  <si>
    <t>Sect Greens Fees</t>
  </si>
  <si>
    <t>Carry Over Balance</t>
  </si>
  <si>
    <t>Position Night 1</t>
  </si>
  <si>
    <t>1st Place=$60 Each Player</t>
  </si>
  <si>
    <t>2nd Place= $30 Each</t>
  </si>
  <si>
    <t>3rd Place= $20 Each</t>
  </si>
  <si>
    <t>4th Place= $15 Each</t>
  </si>
  <si>
    <t>Individual Low Net Score= $30</t>
  </si>
  <si>
    <t>Individual Low Net Score + 10Hdcp= $30</t>
  </si>
  <si>
    <t>Individual Low Gross= $30</t>
  </si>
  <si>
    <t>3 Closestto the pin Awards = $20 Each</t>
  </si>
  <si>
    <t>Total Purse = $400.00</t>
  </si>
  <si>
    <t>Position Night 2</t>
  </si>
  <si>
    <t>Total Purse= $380.00</t>
  </si>
  <si>
    <t>Final 18 Hole Tournement</t>
  </si>
  <si>
    <t>1st Place= $80 Each Player</t>
  </si>
  <si>
    <t>2nd Place= $50 Each</t>
  </si>
  <si>
    <t>3rd Place= $40 Each</t>
  </si>
  <si>
    <t>4th Place= $30 Each</t>
  </si>
  <si>
    <t>Ind. Low Net 3rd Place= $30.00</t>
  </si>
  <si>
    <t>Ind. Low Net 2nd Place= $50.00</t>
  </si>
  <si>
    <t>Ind. Low Net 1st Place= $70.00</t>
  </si>
  <si>
    <t>Ind. Low Net + 10 hdcp 1st Place= $70.00</t>
  </si>
  <si>
    <t>Ind. Low Net + 10 hdcp 2nd Place= $50.00</t>
  </si>
  <si>
    <t>Ind. Low Net + 10 hdcp 3rd Place= $30.00</t>
  </si>
  <si>
    <t>Low Ind Gross 2nd Place= $50.00</t>
  </si>
  <si>
    <t>Low Team Gross each player $70.00</t>
  </si>
  <si>
    <t>Low Team Net each player  $70.00</t>
  </si>
  <si>
    <t>5 Closest to the pin= $30.00 each</t>
  </si>
  <si>
    <t>Longest Drive 2 Holes= $30.00 each</t>
  </si>
  <si>
    <t>Total Purse</t>
  </si>
  <si>
    <t>Tax &amp; Grat===&gt;24.5%</t>
  </si>
  <si>
    <t>Total</t>
  </si>
  <si>
    <t xml:space="preserve"> </t>
  </si>
  <si>
    <t>NTMA GOLF LEAGUE 2009</t>
  </si>
  <si>
    <t>NTMA GOLF LEAGUE 2008</t>
  </si>
  <si>
    <t>47 people @ $12.95</t>
  </si>
  <si>
    <t>Low Ind Gross 1st Place= $70.00</t>
  </si>
  <si>
    <t>2 Closest to the pin Awards = $20 Each</t>
  </si>
  <si>
    <t>Software Upgrade</t>
  </si>
  <si>
    <t>1st Place=$50 Each Player</t>
  </si>
  <si>
    <t>4th Place= $10 Each</t>
  </si>
  <si>
    <t>Total Purse = $370.00</t>
  </si>
  <si>
    <t>4th Place = $10 Each</t>
  </si>
  <si>
    <t>2009 Winnings</t>
  </si>
  <si>
    <t>Position 1</t>
  </si>
  <si>
    <t>1st Place</t>
  </si>
  <si>
    <t>Team #</t>
  </si>
  <si>
    <t>Players</t>
  </si>
  <si>
    <t>Amount</t>
  </si>
  <si>
    <t>2nd Place</t>
  </si>
  <si>
    <t>3rd Place</t>
  </si>
  <si>
    <t>4th Place</t>
  </si>
  <si>
    <t>Individual Low Net -10</t>
  </si>
  <si>
    <t>Individual Low Net +10</t>
  </si>
  <si>
    <t>Individual Low Gross</t>
  </si>
  <si>
    <t>Schwartz/Milner</t>
  </si>
  <si>
    <t>Matlock/Heideman</t>
  </si>
  <si>
    <t>Norris/Anderson</t>
  </si>
  <si>
    <t>Litcher/Delano</t>
  </si>
  <si>
    <t>Mike Pounders   Jim Ahnemiller   Scott  Henderson</t>
  </si>
  <si>
    <t>Bob Heisler</t>
  </si>
  <si>
    <t>3 Closest to the Pin</t>
  </si>
  <si>
    <t>Jimmy Dechent   Mark Delano      Tony Nelson</t>
  </si>
  <si>
    <t>Position 2</t>
  </si>
  <si>
    <t>Tournement</t>
  </si>
  <si>
    <t xml:space="preserve">Low Team Gross </t>
  </si>
  <si>
    <t xml:space="preserve">Low Team Net </t>
  </si>
  <si>
    <t>5 Closest to the Pin</t>
  </si>
  <si>
    <t>2 Longest Drives</t>
  </si>
  <si>
    <t>Total  Tournement</t>
  </si>
  <si>
    <t>Total Purse= $370.00</t>
  </si>
  <si>
    <t>Van Leuv/ Sheidle</t>
  </si>
  <si>
    <t>Buford/ Barber</t>
  </si>
  <si>
    <t>Reichel/ Hanson</t>
  </si>
  <si>
    <t>Lally/ Tengway</t>
  </si>
  <si>
    <t>Ron O'Neil</t>
  </si>
  <si>
    <t>Rich Caporaso</t>
  </si>
  <si>
    <t xml:space="preserve">Jason Kelly          Tom Billera        Chuck Buford </t>
  </si>
  <si>
    <t>51 people @ $12.95</t>
  </si>
  <si>
    <t>Ron Heideman     Ron O'Neil         John Anderson        Rob Scheidle       Dave Hansen</t>
  </si>
  <si>
    <t>Ron Heideman     Mike Worland</t>
  </si>
  <si>
    <t>VanLeuv/Scheidle</t>
  </si>
  <si>
    <t>Heideman/Matlock</t>
  </si>
  <si>
    <t>Chuck/Mick</t>
  </si>
  <si>
    <t>Chris Merrit</t>
  </si>
  <si>
    <t>Mike Worland</t>
  </si>
  <si>
    <t>Curt Reichel</t>
  </si>
  <si>
    <t>Tie</t>
  </si>
  <si>
    <t>Phil Mathews</t>
  </si>
  <si>
    <t>John Cifu</t>
  </si>
  <si>
    <t>Chuck Buford</t>
  </si>
  <si>
    <t>Merrit/Voc</t>
  </si>
  <si>
    <t>NTMA GOLF LEAGUE 2010</t>
  </si>
  <si>
    <t>2009 Funds Carry over</t>
  </si>
  <si>
    <t>2010 Funds Collected</t>
  </si>
  <si>
    <t>2010 Winnings</t>
  </si>
  <si>
    <t>Slaughter/Milner</t>
  </si>
  <si>
    <t>Fletcher/Lowery</t>
  </si>
  <si>
    <t>Ron Heidleman</t>
  </si>
  <si>
    <t>Rich Nash</t>
  </si>
  <si>
    <t>Morris/O'Neil    Mathews/Nash</t>
  </si>
  <si>
    <t>10 &amp; 3</t>
  </si>
  <si>
    <t>Chris Merrit 17           Chuck Buford 12   George Krack 14</t>
  </si>
  <si>
    <t>55 people @ $12.95</t>
  </si>
  <si>
    <t>2 Closestto the pin Awards = $20 Each</t>
  </si>
  <si>
    <t>Total Purse= $350.00</t>
  </si>
  <si>
    <t>2 Closest to the Pin</t>
  </si>
  <si>
    <t>5 Closest to the pin= $25.00 each</t>
  </si>
  <si>
    <t>Longest Drive 2 Holes= $25.00 each</t>
  </si>
  <si>
    <t>3/23/22</t>
  </si>
  <si>
    <t>Joey Norris</t>
  </si>
  <si>
    <t>Mike Worland     Steve Cristie</t>
  </si>
  <si>
    <t>Adam Norris     Chuck Buford</t>
  </si>
  <si>
    <t>Walkup/Bachellor</t>
  </si>
  <si>
    <t>Lally/Tanguay</t>
  </si>
  <si>
    <t>Mathews/Nash, Mantooth/DeBella,  Heflin/Cifu</t>
  </si>
  <si>
    <t>Heflin/ Cifu</t>
  </si>
  <si>
    <t>23/25</t>
  </si>
  <si>
    <t>Mantooth/DeBella</t>
  </si>
  <si>
    <t xml:space="preserve"> 10/20</t>
  </si>
  <si>
    <t>Morris/ O'Neal</t>
  </si>
  <si>
    <t>Slaughter/ Milner</t>
  </si>
  <si>
    <t>Mat Lowery</t>
  </si>
  <si>
    <t>Bill Mantooth</t>
  </si>
  <si>
    <t>Sam Reynolds</t>
  </si>
  <si>
    <t>Bob Slaughter</t>
  </si>
  <si>
    <t>Jason Kelly</t>
  </si>
  <si>
    <t>3 Way Tie</t>
  </si>
  <si>
    <t>Curt Reichal</t>
  </si>
  <si>
    <t>Chuck/ Mick</t>
  </si>
  <si>
    <t>Sam/ Tom</t>
  </si>
  <si>
    <t>Curt Van Leuven   Bob Slaughter      Ron O'Neal    George Krack    Chuck Buford</t>
  </si>
  <si>
    <t>Chuck Buford     Haden Vok</t>
  </si>
  <si>
    <t>NTMA GOLF LEAGUE 2011</t>
  </si>
  <si>
    <t>2010 Funds Carry over</t>
  </si>
  <si>
    <t>2011 Funds Collected</t>
  </si>
  <si>
    <t>Pete/Ron</t>
  </si>
  <si>
    <t>Ron/Larry</t>
  </si>
  <si>
    <t>Cifu/Heflin</t>
  </si>
  <si>
    <t>Curt/Curt</t>
  </si>
  <si>
    <t>Hanlon/Mantooth</t>
  </si>
  <si>
    <t>Joe Norris SR</t>
  </si>
  <si>
    <t>Mick/Adam Norris</t>
  </si>
  <si>
    <t>#12 Greg Litcher     #14 Mick Barber      #17 Adam Norris</t>
  </si>
  <si>
    <t>1st Place= $70 Each Player</t>
  </si>
  <si>
    <t>Ind. Low Net 1st Place= $60.00</t>
  </si>
  <si>
    <t>Ind. Low Net + 10 hdcp 1st Place= $60.00</t>
  </si>
  <si>
    <t>Pounders/Neverline</t>
  </si>
  <si>
    <t>15</t>
  </si>
  <si>
    <t>#4 John Debella         #9 Curt VanLeuven</t>
  </si>
  <si>
    <t>Curt VanLeuven      Fred Hale</t>
  </si>
  <si>
    <t>Tom Bilera</t>
  </si>
  <si>
    <t>Adam Norris         Chuck Buford</t>
  </si>
  <si>
    <t>Ind. Low Net 4th Place= $20.00</t>
  </si>
  <si>
    <t>Ind. Low Net 5th Place= $15.00</t>
  </si>
  <si>
    <t>Ind. Low Net + 10 hdcp 4th Place= $20.00</t>
  </si>
  <si>
    <t>Ind. Low Net + 10 hdcp 5th Place= $15.00</t>
  </si>
  <si>
    <t>Low Team Net 1st Place= $60.00 each</t>
  </si>
  <si>
    <t>Low Team Net 2nd Place= $50.00 each</t>
  </si>
  <si>
    <t>Low Team Net 3rd Place= $30.00 each</t>
  </si>
  <si>
    <t>5th Place</t>
  </si>
  <si>
    <t>Pounders/neverline</t>
  </si>
  <si>
    <t>Curt V/Mick</t>
  </si>
  <si>
    <t>Fred Hale</t>
  </si>
  <si>
    <t>Greg Litcher         John Schalpinski     Larry Morris        Bob Heisler</t>
  </si>
  <si>
    <t>Jim Bilera</t>
  </si>
  <si>
    <t>Tom Bilers               Bob Slaughter</t>
  </si>
  <si>
    <t>Dave Neverline          Don Litcher</t>
  </si>
  <si>
    <t>Jim Valerie              John Schlapinski</t>
  </si>
  <si>
    <t>Sarja/Hale &amp; Reynolds/ Bilera</t>
  </si>
  <si>
    <t>#4 Milner, #9 O'Neil,  #12 Reichel,  #14 D Litcher, #17 Heflin</t>
  </si>
  <si>
    <t>Mick Barber            Bill Fletcher</t>
  </si>
  <si>
    <t>NTMA GOLF LEAGUE 2012</t>
  </si>
  <si>
    <t>2011 Winnings</t>
  </si>
  <si>
    <t>2012 Winnings</t>
  </si>
  <si>
    <t>Total Purse $350.00</t>
  </si>
  <si>
    <t>Phil/ Fred</t>
  </si>
  <si>
    <t>Adam/Joey</t>
  </si>
  <si>
    <t>Tom/Sam</t>
  </si>
  <si>
    <t>12 &amp; 16</t>
  </si>
  <si>
    <t>Larry/ Ron            Tony/ Paul</t>
  </si>
  <si>
    <t>Curt Young</t>
  </si>
  <si>
    <t>Fred Walkup</t>
  </si>
  <si>
    <t>Curt Young            Chuck Buford</t>
  </si>
  <si>
    <t>Ron Heidman         Phil Bachlor</t>
  </si>
  <si>
    <t>4 Closest to the Pin</t>
  </si>
  <si>
    <t>1st Place= $100 Each Player</t>
  </si>
  <si>
    <t>2nd Place= $70 Each</t>
  </si>
  <si>
    <t>3rd Place= $50 Each</t>
  </si>
  <si>
    <t>4th Place= $40 Each</t>
  </si>
  <si>
    <t>Ind. Low Net 1st Place= $80.00</t>
  </si>
  <si>
    <t>Ind. Low Net 2nd Place= $70.00</t>
  </si>
  <si>
    <t>Ind. Low Net 3rd Place= $50.00</t>
  </si>
  <si>
    <t>Ind. Low Net 4th Place= $40.00</t>
  </si>
  <si>
    <t>Ind. Low Net 5th Place= $25.00</t>
  </si>
  <si>
    <t>Ind. Low Net + 10 hdcp 1st Place= $80.00</t>
  </si>
  <si>
    <t>Ind. Low Net + 10 hdcp 2nd Place= $70.00</t>
  </si>
  <si>
    <t>Ind. Low Net + 10 hdcp 3rd Place= $50.00</t>
  </si>
  <si>
    <t>Ind. Low Net + 10 hdcp 4th Place= $40.00</t>
  </si>
  <si>
    <t>Ind. Low Net + 10 hdcp 5th Place= $25.00</t>
  </si>
  <si>
    <t>Low Team Net 1st Place= $80.00 each</t>
  </si>
  <si>
    <t>Low Team Net 2nd Place= $70.00 each</t>
  </si>
  <si>
    <t>Low Team Net 3rd Place= $60.00 each</t>
  </si>
  <si>
    <t>4 Closest to the pin= $50.00 each</t>
  </si>
  <si>
    <t>Longest Drive 2 Holes= $50.00 each</t>
  </si>
  <si>
    <t>$1.00 added to greens fees so Banquet included</t>
  </si>
  <si>
    <t>2011 Funds Carry over</t>
  </si>
  <si>
    <t>Greg/Dave</t>
  </si>
  <si>
    <t>29/28</t>
  </si>
  <si>
    <t>Rob/Mark  Tom/Sam</t>
  </si>
  <si>
    <t>Joe Norris Sr              Paul McCoy</t>
  </si>
  <si>
    <t>Greg Huges</t>
  </si>
  <si>
    <t>John Anderson            Fred Hale</t>
  </si>
  <si>
    <t>Bob H/Joe Sr</t>
  </si>
  <si>
    <t>Rob/Mark</t>
  </si>
  <si>
    <t>Tony/Paul</t>
  </si>
  <si>
    <t>Mick Barber               Paul McCoy              Rob Scheidle             Dick Shearer</t>
  </si>
  <si>
    <t>Chuck Buford               Rob Scheidle</t>
  </si>
  <si>
    <t>Larry/Ron</t>
  </si>
  <si>
    <t>Mick Barber</t>
  </si>
  <si>
    <t>Dick Shearer</t>
  </si>
  <si>
    <t>Jaime Kelly</t>
  </si>
  <si>
    <t>Jim Valliere</t>
  </si>
  <si>
    <t>#21</t>
  </si>
  <si>
    <t>Jason/ Jaime Kelly</t>
  </si>
  <si>
    <t>Greg/Mark</t>
  </si>
  <si>
    <t>Pete Matlock        Greg Litcher            Rob Scheidle</t>
  </si>
  <si>
    <t>NTMA GOLF LEAGUE 2013</t>
  </si>
  <si>
    <t>2012 Funds Carry over</t>
  </si>
  <si>
    <t>2013 Funds Collected</t>
  </si>
  <si>
    <t>1st Place=  $50 Each Player</t>
  </si>
  <si>
    <t>2nd Place= $40 Each Player</t>
  </si>
  <si>
    <t>3rd Place= $30 Each Player</t>
  </si>
  <si>
    <t>4th Place= $20 Each Player</t>
  </si>
  <si>
    <t>5th Place= $10 Each Player</t>
  </si>
  <si>
    <t>Individual Low Net 1st = $50</t>
  </si>
  <si>
    <t>Individual Low Net 2nd = $40</t>
  </si>
  <si>
    <t>Individual Low Net 3rd = $30</t>
  </si>
  <si>
    <t>Individual Low Net 4th = $20</t>
  </si>
  <si>
    <t>Individual Low Net 5th = $10</t>
  </si>
  <si>
    <t>Individual Low Net 1st + 10Hcp = $50</t>
  </si>
  <si>
    <t>Individual Low Net 2nd + 10Hcp = $40</t>
  </si>
  <si>
    <t>Individual Low Net 3rd + 10Hcp = $30</t>
  </si>
  <si>
    <t>Individual Low Net 4th + 10Hcp = $20</t>
  </si>
  <si>
    <t>Individual Low Net 5th + 10Hcp = $10</t>
  </si>
  <si>
    <t>Individual Low Gross= $50</t>
  </si>
  <si>
    <t>4 Closest to the pin Awards = $25 Each</t>
  </si>
  <si>
    <t>Total Purse $750.00</t>
  </si>
  <si>
    <t>Total Purse= $750.00</t>
  </si>
  <si>
    <t>2nd Place= $80 Each</t>
  </si>
  <si>
    <t>3rd Place= $60 Each</t>
  </si>
  <si>
    <t>5th Place= $20 Each</t>
  </si>
  <si>
    <t>Ind. Low Net 1st Place= $100.00</t>
  </si>
  <si>
    <t>Ind. Low Net 2nd Place= $80.00</t>
  </si>
  <si>
    <t>Ind. Low Net 3rd Place= $60.00</t>
  </si>
  <si>
    <t>Ind. Low Net 5th Place= $20.00</t>
  </si>
  <si>
    <t>Ind. Low Net + 10 hdcp 1st Place= $100.00</t>
  </si>
  <si>
    <t>Ind. Low Net + 10 hdcp 2nd Place= $80.00</t>
  </si>
  <si>
    <t>Ind. Low Net + 10 hdcp 3rd Place= $60.00</t>
  </si>
  <si>
    <t>Ind. Low Net + 10 hdcp 5th Place= $20.00</t>
  </si>
  <si>
    <t>Low Team Net 1st Place= $100.00 each</t>
  </si>
  <si>
    <t>Low Team Net 2nd Place= $80.00 each</t>
  </si>
  <si>
    <t>Low Team Net 4th Place= $40.00 each</t>
  </si>
  <si>
    <t>Low Team Net 5th Place= $20.00 each</t>
  </si>
  <si>
    <t>Ind. Low Gross 1st Place= $100.00</t>
  </si>
  <si>
    <t>Ind. Low Gross 2nd Place= $60.00</t>
  </si>
  <si>
    <t>Ind. Low Gross 3rd Place= $40.00</t>
  </si>
  <si>
    <t>#18 Jason/Scott</t>
  </si>
  <si>
    <t xml:space="preserve">#40 Tom/Jimmy </t>
  </si>
  <si>
    <t>#35 Buddy/ Tom</t>
  </si>
  <si>
    <t>#21 Fred/ Dave</t>
  </si>
  <si>
    <t>#17 Tony/ Ken</t>
  </si>
  <si>
    <t>Tom Pennman/ Ron Heidman</t>
  </si>
  <si>
    <t>John Scpenski</t>
  </si>
  <si>
    <t>Pete Mattlock/ Pat Callen</t>
  </si>
  <si>
    <t>Ken Kajowski</t>
  </si>
  <si>
    <t>Mike Mustoe</t>
  </si>
  <si>
    <t>Ron Weller</t>
  </si>
  <si>
    <t>Rob Hanson/ Rob Kohut</t>
  </si>
  <si>
    <t>Adam Norris</t>
  </si>
  <si>
    <t>Rich Capresso/   Ray Marshal/   Ray Marshall/  John Schlapinski</t>
  </si>
  <si>
    <t>#13 Joe Jr/ Adam</t>
  </si>
  <si>
    <t>Jim Valliere           Mike Worland           Curt VanLeuven           Curt Young</t>
  </si>
  <si>
    <t>#36 Dan/Terry</t>
  </si>
  <si>
    <t>#6 Bob/Joe Sr                   #25 John/ Jim</t>
  </si>
  <si>
    <t>#21 Dave/ Fred</t>
  </si>
  <si>
    <t>Tom Billera/ Adam Norris</t>
  </si>
  <si>
    <t>John Cifu/    Curt Reichel</t>
  </si>
  <si>
    <t>Rob Hansen</t>
  </si>
  <si>
    <t>Dick Shearer/  John DeBella</t>
  </si>
  <si>
    <t>Dave Sarja</t>
  </si>
  <si>
    <t>Paul McCoy                      Rich Williams                 Sam Reynolds</t>
  </si>
  <si>
    <t>#13 Joey/Adam</t>
  </si>
  <si>
    <t>#36 Terry/Dan</t>
  </si>
  <si>
    <t>#25 John/Jim</t>
  </si>
  <si>
    <t>#6 &amp; 40 Bob/Joe Sr-   Tom/Jimmy</t>
  </si>
  <si>
    <t>Tom Billeira</t>
  </si>
  <si>
    <t>Jason Norris</t>
  </si>
  <si>
    <t>Rich Capresso      Larry Morris    Mick Barber   Adam Norris</t>
  </si>
  <si>
    <t>Tim Dunn</t>
  </si>
  <si>
    <t>Phil Mathrews     Joe Sr</t>
  </si>
  <si>
    <t>Tony Nelson</t>
  </si>
  <si>
    <t>Joey/Adam</t>
  </si>
  <si>
    <t>Mick/Chuck</t>
  </si>
  <si>
    <t>Sam/Tom---Ron/Larry---Scott/Jason</t>
  </si>
  <si>
    <t>Shawn Wing       Ron Heidleman      Jason Kelly      Curt Reichel</t>
  </si>
  <si>
    <t>Mark Lloyd/ Jason Norris</t>
  </si>
  <si>
    <t>#9 was closest to Line</t>
  </si>
  <si>
    <t>NTMA GOLF LEAGUE 2014</t>
  </si>
  <si>
    <t>2013 Funds Carry over</t>
  </si>
  <si>
    <t>2014 Funds Collected</t>
  </si>
  <si>
    <t>#9 Jack/Shane</t>
  </si>
  <si>
    <t>#36 Curt/Curt</t>
  </si>
  <si>
    <t>Mike/ Tyler</t>
  </si>
  <si>
    <t>Tie #25/21 Greg/Bret</t>
  </si>
  <si>
    <t>#39 Sam/Tom</t>
  </si>
  <si>
    <t>Shane stein</t>
  </si>
  <si>
    <t>Al Taylor/Joey jr/Ron Heidman/Curt Reichel</t>
  </si>
  <si>
    <t>Jim King</t>
  </si>
  <si>
    <t>Gerhard Adler</t>
  </si>
  <si>
    <t>Don Kelly/ Warren Lawson</t>
  </si>
  <si>
    <t>Joe Norris jr/ Joe Norris jr/ Ken Kijowski/ Mike Mustoe</t>
  </si>
  <si>
    <t>#22 Curt/Tom</t>
  </si>
  <si>
    <t>#27 Nick/Jim</t>
  </si>
  <si>
    <t>#30 John/ Adam</t>
  </si>
  <si>
    <t>#20 &amp; 36 Al/John &amp; Curt/Curt</t>
  </si>
  <si>
    <t>Anthony Denosa</t>
  </si>
  <si>
    <t>Mike Economos/ Tony Frese</t>
  </si>
  <si>
    <t>Tom Billera/ Brian Voc</t>
  </si>
  <si>
    <t>Ken Kijowski/ Gerard Alder</t>
  </si>
  <si>
    <t>Greg Hoffstetter</t>
  </si>
  <si>
    <t>Wayne Mobsley/ Warren Lawson</t>
  </si>
  <si>
    <t>Tony Frese/ Adam Norris/  Mike Mustoe/ Tyler Krauss</t>
  </si>
  <si>
    <t>#27 Mick &amp; Jim</t>
  </si>
  <si>
    <t>#36 Curt &amp; Curt</t>
  </si>
  <si>
    <t>#22 Tom&amp; Curt</t>
  </si>
  <si>
    <t>#30 John &amp; Adam</t>
  </si>
  <si>
    <t>#9 Shane &amp; Jack</t>
  </si>
  <si>
    <t xml:space="preserve">Fred Hale </t>
  </si>
  <si>
    <t>3 way tie</t>
  </si>
  <si>
    <t>Mike DeKosmos, Pat Callan, Anthony De Rosa</t>
  </si>
  <si>
    <t>Tom Pennman, Mick Barber</t>
  </si>
  <si>
    <t>Dick Shearer, John Anderson</t>
  </si>
  <si>
    <t>Warren Lawson</t>
  </si>
  <si>
    <t>Jeff Lewis</t>
  </si>
  <si>
    <t>John De Bella</t>
  </si>
  <si>
    <t>#19 Pat/Warren</t>
  </si>
  <si>
    <t>#3 Fred/Dave</t>
  </si>
  <si>
    <t>#38 Terry/Mikr, #27 Mick/Jim</t>
  </si>
  <si>
    <t>Anthony De Rosa</t>
  </si>
  <si>
    <t>Fred Hale, Mick Barber</t>
  </si>
  <si>
    <t>Curt Van Leuven, Tom Hoffman, John Anderson, Rob Giles</t>
  </si>
  <si>
    <t>Jim King, Anthony De Rosa</t>
  </si>
  <si>
    <t>NTMA GOLF LEAGUE 2015</t>
  </si>
  <si>
    <t>3rd Place= $40 Each Player</t>
  </si>
  <si>
    <t>4th Place= $30 Each Player</t>
  </si>
  <si>
    <t>5th Place= $20 Each Player</t>
  </si>
  <si>
    <t>2nd Place= $50 Each Player</t>
  </si>
  <si>
    <t>1st Place=  $60 Each Player</t>
  </si>
  <si>
    <t>NTMA GOLF LEAGUE 2016</t>
  </si>
  <si>
    <t>2015 Funds Carry over</t>
  </si>
  <si>
    <t>2016 Funds Collected</t>
  </si>
  <si>
    <t>Includes $20 for Warren</t>
  </si>
  <si>
    <t>4 Closest to the pin Awards = $40 Each</t>
  </si>
  <si>
    <t>2014 Funds Carry over</t>
  </si>
  <si>
    <t>2015 Funds Collected</t>
  </si>
  <si>
    <t>Ind. Low Net 8 &amp; Under Hcp 1st = $60.00</t>
  </si>
  <si>
    <t>Ind. Low Net 8 &amp; Under Hcp 2nd = $50.00</t>
  </si>
  <si>
    <t>Ind. Low Net 8 &amp; Under Hcp 3rd = $40.00</t>
  </si>
  <si>
    <t>Ind. Low Net 8 &amp; Under Hcp 4th = $30.00</t>
  </si>
  <si>
    <t>Ind. Low Net 8 &amp; Under Hcp 5th = $20.00</t>
  </si>
  <si>
    <t>Ind. Low Net 9-12 Hcp 1st = $60.00</t>
  </si>
  <si>
    <t>Ind. Low Net 9-12 Hcp 2nd = $50.00</t>
  </si>
  <si>
    <t>Ind. Low Net 9-12 Hcp 3rd = $40.00</t>
  </si>
  <si>
    <t>Ind. Low Net 9-12 Hcp 4th = $30.00</t>
  </si>
  <si>
    <t>Ind. Low Net 9-12 Hcp 5th = $20.00</t>
  </si>
  <si>
    <t>Ind. Low Net 13-18 Hcp 1st = $60.00</t>
  </si>
  <si>
    <t>Ind. Low Net 13-18 Hcp 2nd = $50.00</t>
  </si>
  <si>
    <t>Ind. Low Net 13-18 Hcp 3rd = $40.00</t>
  </si>
  <si>
    <t>Ind. Low Net 13-18 Hcp 4th = $30.00</t>
  </si>
  <si>
    <t>Ind. Low Net 13-18 Hcp 5th = $20.00</t>
  </si>
  <si>
    <t>Ind. Low Net 7 &amp; Under Hdcp 1st = $60.00</t>
  </si>
  <si>
    <t>Ind. Low Net 7 &amp; Under Hdcp 2nd = $50.00</t>
  </si>
  <si>
    <t>Ind. Low Net 7 &amp; Under Hdcp 3rd = $40.00</t>
  </si>
  <si>
    <t>Ind. Low Net 7 &amp; Under Hdcp 4th = $30.00</t>
  </si>
  <si>
    <t>Ind. Low Net 7 &amp; Under Hdcp 5th = $20.00</t>
  </si>
  <si>
    <t>Ind. Low Net 8-12 Hdcp 1st = $60.00</t>
  </si>
  <si>
    <t>Ind. Low Net 8-12 Hdcp 2nd = $50.00</t>
  </si>
  <si>
    <t>Ind. Low Net 8-12 Hdcp 3rd = $40.00</t>
  </si>
  <si>
    <t>Ind. Low Net 8-12 Hdcp 4th = $30.00</t>
  </si>
  <si>
    <t>Ind. Low Net 8-12 Hdcp 5th = $20.00</t>
  </si>
  <si>
    <t>Ind. Low Net 13-18 Hdcp 1st = $60.00</t>
  </si>
  <si>
    <t>Ind. Low Net 13-18 Hdcp 2nd = $50.00</t>
  </si>
  <si>
    <t>Ind. Low Net 13-18 Hdcp 3rd = $40.00</t>
  </si>
  <si>
    <t>Ind. Low Net 13-18 Hdcp 4th = $30.00</t>
  </si>
  <si>
    <t>Ind. Low Net 13-18 Hdcp 5th = $21.00</t>
  </si>
  <si>
    <t>Low Team Net 5th = $20.00 each</t>
  </si>
  <si>
    <t>Low Team Gross 5th = $20.00 each</t>
  </si>
  <si>
    <t>Ind. Low Net 13 &amp; Under Hcp 5th = $20.00</t>
  </si>
  <si>
    <t>Ind. Low Net 14-19 Hcp 5th = $20.00</t>
  </si>
  <si>
    <t>Ind. Low Net 20-25 Hcp 5th = $20.00</t>
  </si>
  <si>
    <t>Ind. Low Net 26-36 Hcp 5th = $20.00</t>
  </si>
  <si>
    <t>1st Place= $100 Each</t>
  </si>
  <si>
    <t>2nd Place= $60 Each</t>
  </si>
  <si>
    <t>Shootout Hole #10 = $100.00 Winner</t>
  </si>
  <si>
    <t>Ind. Low Net 13 &amp; Under Hcp 1st = $100.00</t>
  </si>
  <si>
    <t>Ind. Low Net 14-19 Hcp 1st = $100.00</t>
  </si>
  <si>
    <t>Ind. Low Net 20-25 Hcp 1st = $100.00</t>
  </si>
  <si>
    <t>Ind. Low Net 26-36 Hcp 1st = $100.00</t>
  </si>
  <si>
    <t>Low Team Net 1st = $100.00 each</t>
  </si>
  <si>
    <t>Low Team Gross 1st = $100.00 each</t>
  </si>
  <si>
    <t>Ind. Low Net 13 &amp; Under Hcp 2nd = $60.00</t>
  </si>
  <si>
    <t>Ind. Low Net 14-19 Hcp 2nd = $60.00</t>
  </si>
  <si>
    <t>Ind. Low Net 20-25 Hcp 2nd = $60.00</t>
  </si>
  <si>
    <t>Ind. Low Net 26-36 Hcp 2nd = $60.00</t>
  </si>
  <si>
    <t>Low Team Net 2nd = $60.00 each</t>
  </si>
  <si>
    <t>Low Team Gross 2nd = $60.00 each</t>
  </si>
  <si>
    <t>Ind. Low Net 13 &amp; Under Hcp 3rd = $40.00</t>
  </si>
  <si>
    <t>Ind. Low Net 14-19 Hcp 3rd = $40.00</t>
  </si>
  <si>
    <t>Ind. Low Net 20-25 Hcp 3rd = $40.00</t>
  </si>
  <si>
    <t>Ind. Low Net 26-36 Hcp 3rd = $40.00</t>
  </si>
  <si>
    <t>Low Team Net 3rd = $40.00 each</t>
  </si>
  <si>
    <t>Low Team Gross 3rd = $40.00 each</t>
  </si>
  <si>
    <t>Ind. Low Net 13 &amp; Under Hcp 4th = $30.00</t>
  </si>
  <si>
    <t>Ind. Low Net 14-19 Hcp 4th = $30.00</t>
  </si>
  <si>
    <t>Ind. Low Net 20-25 Hcp 4th = $30.00</t>
  </si>
  <si>
    <t>Ind. Low Net 26-36 Hcp 4th = $30.00</t>
  </si>
  <si>
    <t>Low Team Net 4th = $30.00 each</t>
  </si>
  <si>
    <t>Low Team Gross 4th = $30.00 each</t>
  </si>
  <si>
    <t>Expenses</t>
  </si>
  <si>
    <t>Revenue</t>
  </si>
  <si>
    <t>Description</t>
  </si>
  <si>
    <t>Comments</t>
  </si>
  <si>
    <t>Total Expenses</t>
  </si>
  <si>
    <t>Total Revenue collected</t>
  </si>
  <si>
    <t>expected revenue</t>
  </si>
  <si>
    <t>Ind. Low Net 8 &amp; Under Hcp 1st = $50.00</t>
  </si>
  <si>
    <t>Ind. Low Net 8 &amp; Under Hcp 2nd = $40.00</t>
  </si>
  <si>
    <t>Ind. Low Net 8 &amp; Under Hcp 3rd = $30.00</t>
  </si>
  <si>
    <t>Ind. Low Net 8 &amp; Under Hcp 4th = $20.00</t>
  </si>
  <si>
    <t>Ind. Low Net 8 &amp; Under Hcp 5th = $10.00</t>
  </si>
  <si>
    <t>Ind. Low Net 9-12 Hcp 1st = $50.00</t>
  </si>
  <si>
    <t>Ind. Low Net 9-12 Hcp 2nd = $40.00</t>
  </si>
  <si>
    <t>Ind. Low Net 9-12 Hcp 3rd = $30.00</t>
  </si>
  <si>
    <t>Ind. Low Net 9-12 Hcp 4th = $20.00</t>
  </si>
  <si>
    <t>Ind. Low Net 9-12 Hcp 5th = $10.00</t>
  </si>
  <si>
    <t>Ind. Low Net 13-18 Hcp 1st = $50.00</t>
  </si>
  <si>
    <t>Ind. Low Net 13-18 Hcp 2nd = $40.00</t>
  </si>
  <si>
    <t>Ind. Low Net 13-18 Hcp 3rd = $30.00</t>
  </si>
  <si>
    <t>Ind. Low Net 13-18 Hcp 4th = $20.00</t>
  </si>
  <si>
    <t>Ind. Low Net 13-18 Hcp 5th = $10.00</t>
  </si>
  <si>
    <t>Position Night 1 Total payout</t>
  </si>
  <si>
    <t>Position Night 2 Total Payout</t>
  </si>
  <si>
    <t>payout All</t>
  </si>
  <si>
    <t>Ind. Low Net 7 &amp; Under Hdcp 1st = $50.00</t>
  </si>
  <si>
    <t>Ind. Low Net 7 &amp; Under Hdcp 2nd = $40.00</t>
  </si>
  <si>
    <t>Ind. Low Net 7 &amp; Under Hdcp 3rd = $30.00</t>
  </si>
  <si>
    <t>Ind. Low Net 7 &amp; Under Hdcp 4th = $20.00</t>
  </si>
  <si>
    <t>Ind. Low Net 7 &amp; Under Hdcp 5th = $10.00</t>
  </si>
  <si>
    <t>Web Site Set up Cost- Go-Daddy</t>
  </si>
  <si>
    <t>withdrawls</t>
  </si>
  <si>
    <t>deposits</t>
  </si>
  <si>
    <t>Ind. Low Net 8-12 Hdcp 1st = $50.00</t>
  </si>
  <si>
    <t>Ind. Low Net 8-12 Hdcp 2nd = $40.00</t>
  </si>
  <si>
    <t>Ind. Low Net 8-12 Hdcp 3rd = $30.00</t>
  </si>
  <si>
    <t>Ind. Low Net 8-12 Hdcp 4th = $20.00</t>
  </si>
  <si>
    <t>Ind. Low Net 8-12 Hdcp 5th = $10.00</t>
  </si>
  <si>
    <t>Ind. Low Net 13-18 Hdcp 1st = $50.00</t>
  </si>
  <si>
    <t>Ind. Low Net 13-18 Hdcp 2nd = $40.00</t>
  </si>
  <si>
    <t>Ind. Low Net 13-18 Hdcp 3rd = $30.00</t>
  </si>
  <si>
    <t>Ind. Low Net 13-18 Hdcp 4th = $20.00</t>
  </si>
  <si>
    <t>Ind. Low Net 13-18 Hdcp 5th = $10.00</t>
  </si>
  <si>
    <t>payed out</t>
  </si>
  <si>
    <t>1st half</t>
  </si>
  <si>
    <t>web site</t>
  </si>
  <si>
    <t>2-Longest drive=$50</t>
  </si>
  <si>
    <t>4 Closest to the pin Awards = $50 Each</t>
  </si>
  <si>
    <t>2nd half</t>
  </si>
  <si>
    <t>Final 18 Tournamant</t>
  </si>
  <si>
    <t>ending balance</t>
  </si>
  <si>
    <t>Total Payout</t>
  </si>
  <si>
    <t>2 longest Drives=$50</t>
  </si>
  <si>
    <t>50/50 Tournament end of year</t>
  </si>
  <si>
    <t>dues 1/2 year</t>
  </si>
  <si>
    <t>cash</t>
  </si>
  <si>
    <t>Expected Cash Balance On Hand</t>
  </si>
  <si>
    <t>Web Site sponsers check (Culvers)</t>
  </si>
  <si>
    <t xml:space="preserve">Schwebke,TJ   Culvers </t>
  </si>
  <si>
    <t>50-50 position 1</t>
  </si>
  <si>
    <t>50-50 position 2</t>
  </si>
  <si>
    <t>misc costs envelops,tickets</t>
  </si>
  <si>
    <t>cash adjustment</t>
  </si>
  <si>
    <t xml:space="preserve"> putting contest</t>
  </si>
  <si>
    <t>NTMA GOLF LEAGUE 2023</t>
  </si>
  <si>
    <t>96 paid</t>
  </si>
  <si>
    <t>2022 Funds Carry over</t>
  </si>
  <si>
    <t>2023 Dues Collected</t>
  </si>
  <si>
    <t xml:space="preserve"> 12 up drive=$50 each</t>
  </si>
  <si>
    <t>Starting balance 2024</t>
  </si>
  <si>
    <t>dues $50.00 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</si>
</sst>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3" xfId="0" applyFont="1" applyBorder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8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  <xf numFmtId="8" fontId="0" fillId="0" borderId="6" xfId="0" applyNumberFormat="1" applyBorder="1"/>
    <xf numFmtId="0" fontId="0" fillId="0" borderId="13" xfId="0" applyBorder="1" applyAlignment="1">
      <alignment horizontal="center"/>
    </xf>
    <xf numFmtId="8" fontId="0" fillId="0" borderId="13" xfId="0" applyNumberFormat="1" applyBorder="1" applyAlignment="1">
      <alignment horizontal="center"/>
    </xf>
    <xf numFmtId="8" fontId="0" fillId="0" borderId="13" xfId="0" applyNumberFormat="1" applyBorder="1"/>
    <xf numFmtId="0" fontId="0" fillId="0" borderId="14" xfId="0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9" fillId="0" borderId="13" xfId="0" applyFont="1" applyBorder="1" applyAlignment="1">
      <alignment horizontal="center"/>
    </xf>
    <xf numFmtId="0" fontId="0" fillId="0" borderId="15" xfId="0" applyBorder="1" applyAlignment="1">
      <alignment horizontal="left"/>
    </xf>
    <xf numFmtId="8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16" xfId="0" applyBorder="1" applyAlignment="1">
      <alignment horizontal="center"/>
    </xf>
    <xf numFmtId="44" fontId="0" fillId="0" borderId="6" xfId="1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0" fillId="0" borderId="19" xfId="0" applyBorder="1"/>
    <xf numFmtId="0" fontId="0" fillId="0" borderId="16" xfId="0" applyBorder="1"/>
    <xf numFmtId="8" fontId="0" fillId="0" borderId="16" xfId="0" applyNumberForma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8" fontId="9" fillId="0" borderId="0" xfId="0" applyNumberFormat="1" applyFont="1" applyAlignment="1">
      <alignment horizontal="center"/>
    </xf>
    <xf numFmtId="8" fontId="8" fillId="0" borderId="0" xfId="0" applyNumberFormat="1" applyFont="1" applyAlignment="1">
      <alignment horizontal="center"/>
    </xf>
    <xf numFmtId="8" fontId="0" fillId="0" borderId="0" xfId="0" applyNumberFormat="1"/>
    <xf numFmtId="8" fontId="0" fillId="0" borderId="6" xfId="0" applyNumberFormat="1" applyBorder="1" applyAlignment="1">
      <alignment horizontal="left"/>
    </xf>
    <xf numFmtId="8" fontId="0" fillId="0" borderId="14" xfId="0" applyNumberFormat="1" applyBorder="1"/>
    <xf numFmtId="8" fontId="0" fillId="0" borderId="16" xfId="0" applyNumberFormat="1" applyBorder="1"/>
    <xf numFmtId="8" fontId="8" fillId="0" borderId="6" xfId="0" applyNumberFormat="1" applyFont="1" applyBorder="1" applyAlignment="1">
      <alignment horizontal="center"/>
    </xf>
    <xf numFmtId="8" fontId="0" fillId="0" borderId="15" xfId="0" applyNumberFormat="1" applyBorder="1" applyAlignment="1">
      <alignment horizontal="left"/>
    </xf>
    <xf numFmtId="8" fontId="0" fillId="0" borderId="14" xfId="0" applyNumberFormat="1" applyBorder="1" applyAlignment="1">
      <alignment horizontal="left"/>
    </xf>
    <xf numFmtId="8" fontId="0" fillId="0" borderId="13" xfId="0" applyNumberFormat="1" applyBorder="1" applyAlignment="1">
      <alignment horizontal="left"/>
    </xf>
    <xf numFmtId="8" fontId="0" fillId="0" borderId="3" xfId="0" applyNumberFormat="1" applyBorder="1"/>
    <xf numFmtId="8" fontId="0" fillId="0" borderId="4" xfId="0" applyNumberFormat="1" applyBorder="1" applyAlignment="1">
      <alignment horizontal="center"/>
    </xf>
    <xf numFmtId="8" fontId="0" fillId="0" borderId="6" xfId="1" applyNumberFormat="1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17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14" xfId="1" applyNumberFormat="1" applyFont="1" applyBorder="1" applyAlignment="1">
      <alignment horizontal="center"/>
    </xf>
    <xf numFmtId="8" fontId="0" fillId="0" borderId="16" xfId="1" applyNumberFormat="1" applyFont="1" applyBorder="1" applyAlignment="1">
      <alignment horizontal="center"/>
    </xf>
    <xf numFmtId="8" fontId="0" fillId="0" borderId="13" xfId="1" applyNumberFormat="1" applyFont="1" applyBorder="1" applyAlignment="1">
      <alignment horizontal="center"/>
    </xf>
    <xf numFmtId="8" fontId="0" fillId="0" borderId="6" xfId="0" applyNumberFormat="1" applyBorder="1" applyAlignment="1">
      <alignment horizontal="center" wrapText="1"/>
    </xf>
    <xf numFmtId="8" fontId="0" fillId="0" borderId="15" xfId="1" applyNumberFormat="1" applyFont="1" applyBorder="1" applyAlignment="1">
      <alignment horizontal="center"/>
    </xf>
    <xf numFmtId="8" fontId="0" fillId="0" borderId="7" xfId="1" applyNumberFormat="1" applyFont="1" applyBorder="1" applyAlignment="1">
      <alignment horizontal="center"/>
    </xf>
    <xf numFmtId="8" fontId="0" fillId="0" borderId="17" xfId="1" applyNumberFormat="1" applyFont="1" applyBorder="1" applyAlignment="1">
      <alignment horizontal="center"/>
    </xf>
    <xf numFmtId="8" fontId="0" fillId="0" borderId="2" xfId="1" applyNumberFormat="1" applyFont="1" applyBorder="1" applyAlignment="1">
      <alignment horizontal="center"/>
    </xf>
    <xf numFmtId="8" fontId="0" fillId="0" borderId="3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54"/>
  <sheetViews>
    <sheetView topLeftCell="A13" workbookViewId="0">
      <selection activeCell="B45" sqref="B45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71" t="s">
        <v>46</v>
      </c>
      <c r="B3" s="71"/>
      <c r="C3" s="71"/>
      <c r="D3" s="71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3" t="s">
        <v>4</v>
      </c>
      <c r="B6" s="14"/>
      <c r="C6" s="14"/>
      <c r="D6" s="14">
        <v>188.35</v>
      </c>
    </row>
    <row r="7" spans="1:30" ht="30" x14ac:dyDescent="0.25">
      <c r="A7" s="13" t="s">
        <v>5</v>
      </c>
      <c r="B7" s="14"/>
      <c r="C7" s="14">
        <v>2700</v>
      </c>
      <c r="D7" s="14">
        <v>2888.35</v>
      </c>
    </row>
    <row r="8" spans="1:30" x14ac:dyDescent="0.25">
      <c r="A8" s="13" t="s">
        <v>6</v>
      </c>
      <c r="B8" s="14">
        <v>400</v>
      </c>
      <c r="C8" s="14"/>
      <c r="D8" s="14">
        <v>2488.35</v>
      </c>
    </row>
    <row r="9" spans="1:30" x14ac:dyDescent="0.25">
      <c r="A9" s="13" t="s">
        <v>7</v>
      </c>
      <c r="B9" s="14">
        <v>380</v>
      </c>
      <c r="C9" s="14"/>
      <c r="D9" s="14">
        <f>SUM(D8-B9)</f>
        <v>2108.35</v>
      </c>
    </row>
    <row r="10" spans="1:30" ht="30" x14ac:dyDescent="0.25">
      <c r="A10" s="13" t="s">
        <v>8</v>
      </c>
      <c r="B10" s="14">
        <v>1310</v>
      </c>
      <c r="C10" s="14"/>
      <c r="D10" s="14">
        <f>SUM(D9-B10)</f>
        <v>798.34999999999991</v>
      </c>
    </row>
    <row r="11" spans="1:30" x14ac:dyDescent="0.25">
      <c r="A11" s="15" t="s">
        <v>9</v>
      </c>
      <c r="B11" s="14">
        <v>40.130000000000003</v>
      </c>
      <c r="C11" s="14"/>
      <c r="D11" s="14">
        <f>SUM(D10-B11)</f>
        <v>758.21999999999991</v>
      </c>
    </row>
    <row r="12" spans="1:30" x14ac:dyDescent="0.25">
      <c r="A12" s="15" t="s">
        <v>10</v>
      </c>
      <c r="B12" s="14">
        <v>757.77</v>
      </c>
      <c r="C12" s="14"/>
      <c r="D12" s="14">
        <f>SUM(D11-B12)</f>
        <v>0.44999999999993179</v>
      </c>
    </row>
    <row r="13" spans="1:30" ht="27.75" customHeight="1" x14ac:dyDescent="0.25">
      <c r="A13" s="15" t="s">
        <v>11</v>
      </c>
      <c r="B13" s="14"/>
      <c r="C13" s="14"/>
      <c r="D13" s="14" t="s">
        <v>44</v>
      </c>
    </row>
    <row r="14" spans="1:30" x14ac:dyDescent="0.25">
      <c r="A14" s="15"/>
      <c r="B14" s="16"/>
      <c r="C14" s="16"/>
      <c r="D14" s="14" t="s">
        <v>44</v>
      </c>
    </row>
    <row r="15" spans="1:30" x14ac:dyDescent="0.25">
      <c r="A15" s="15"/>
      <c r="B15" s="16" t="s">
        <v>12</v>
      </c>
      <c r="C15" s="16"/>
      <c r="D15" s="14">
        <v>0.45</v>
      </c>
    </row>
    <row r="16" spans="1:30" x14ac:dyDescent="0.25">
      <c r="A16" s="17" t="s">
        <v>13</v>
      </c>
      <c r="B16" s="18"/>
      <c r="C16" s="19" t="s">
        <v>23</v>
      </c>
      <c r="D16" s="20"/>
    </row>
    <row r="17" spans="1:4" x14ac:dyDescent="0.25">
      <c r="A17" s="5"/>
      <c r="D17" s="4"/>
    </row>
    <row r="18" spans="1:4" x14ac:dyDescent="0.25">
      <c r="A18" s="6" t="s">
        <v>14</v>
      </c>
      <c r="C18" s="1" t="s">
        <v>14</v>
      </c>
      <c r="D18" s="4"/>
    </row>
    <row r="19" spans="1:4" x14ac:dyDescent="0.25">
      <c r="A19" s="6" t="s">
        <v>15</v>
      </c>
      <c r="C19" s="1" t="s">
        <v>15</v>
      </c>
      <c r="D19" s="4"/>
    </row>
    <row r="20" spans="1:4" x14ac:dyDescent="0.25">
      <c r="A20" s="6" t="s">
        <v>16</v>
      </c>
      <c r="C20" s="1" t="s">
        <v>16</v>
      </c>
      <c r="D20" s="4"/>
    </row>
    <row r="21" spans="1:4" x14ac:dyDescent="0.25">
      <c r="A21" s="6" t="s">
        <v>17</v>
      </c>
      <c r="C21" s="1" t="s">
        <v>17</v>
      </c>
      <c r="D21" s="4"/>
    </row>
    <row r="22" spans="1:4" x14ac:dyDescent="0.25">
      <c r="A22" s="6"/>
      <c r="B22" s="7">
        <v>250</v>
      </c>
      <c r="D22" s="8">
        <v>250</v>
      </c>
    </row>
    <row r="23" spans="1:4" x14ac:dyDescent="0.25">
      <c r="A23" s="6" t="s">
        <v>18</v>
      </c>
      <c r="C23" s="1" t="s">
        <v>18</v>
      </c>
      <c r="D23" s="4"/>
    </row>
    <row r="24" spans="1:4" x14ac:dyDescent="0.25">
      <c r="A24" s="6" t="s">
        <v>19</v>
      </c>
      <c r="C24" s="1" t="s">
        <v>19</v>
      </c>
      <c r="D24" s="4"/>
    </row>
    <row r="25" spans="1:4" x14ac:dyDescent="0.25">
      <c r="A25" s="6" t="s">
        <v>20</v>
      </c>
      <c r="C25" s="1" t="s">
        <v>20</v>
      </c>
      <c r="D25" s="4"/>
    </row>
    <row r="26" spans="1:4" x14ac:dyDescent="0.25">
      <c r="A26" s="6" t="s">
        <v>21</v>
      </c>
      <c r="C26" s="1" t="s">
        <v>49</v>
      </c>
      <c r="D26" s="4"/>
    </row>
    <row r="27" spans="1:4" x14ac:dyDescent="0.25">
      <c r="A27" s="6"/>
      <c r="B27" s="7">
        <v>150</v>
      </c>
      <c r="D27" s="8">
        <v>130</v>
      </c>
    </row>
    <row r="28" spans="1:4" x14ac:dyDescent="0.25">
      <c r="A28" s="9" t="s">
        <v>22</v>
      </c>
      <c r="B28" s="10"/>
      <c r="C28" s="11" t="s">
        <v>24</v>
      </c>
      <c r="D28" s="12"/>
    </row>
    <row r="29" spans="1:4" x14ac:dyDescent="0.25">
      <c r="A29"/>
    </row>
    <row r="30" spans="1:4" x14ac:dyDescent="0.25">
      <c r="A30" s="21" t="s">
        <v>25</v>
      </c>
      <c r="B30" s="20"/>
      <c r="C30" s="22" t="s">
        <v>10</v>
      </c>
      <c r="D30" s="20"/>
    </row>
    <row r="31" spans="1:4" x14ac:dyDescent="0.25">
      <c r="A31" s="5"/>
      <c r="B31" s="4"/>
      <c r="C31" s="23"/>
      <c r="D31" s="4"/>
    </row>
    <row r="32" spans="1:4" x14ac:dyDescent="0.25">
      <c r="A32" s="24" t="s">
        <v>26</v>
      </c>
      <c r="B32" s="4"/>
      <c r="C32" s="23" t="s">
        <v>47</v>
      </c>
      <c r="D32" s="8">
        <v>608.65</v>
      </c>
    </row>
    <row r="33" spans="1:4" x14ac:dyDescent="0.25">
      <c r="A33" s="24" t="s">
        <v>27</v>
      </c>
      <c r="B33" s="4"/>
      <c r="C33" s="23" t="s">
        <v>42</v>
      </c>
      <c r="D33" s="8">
        <v>149.12</v>
      </c>
    </row>
    <row r="34" spans="1:4" x14ac:dyDescent="0.25">
      <c r="A34" s="24" t="s">
        <v>28</v>
      </c>
      <c r="B34" s="4"/>
      <c r="C34" s="23"/>
      <c r="D34" s="4"/>
    </row>
    <row r="35" spans="1:4" x14ac:dyDescent="0.25">
      <c r="A35" s="24" t="s">
        <v>29</v>
      </c>
      <c r="B35" s="4"/>
      <c r="C35" s="23"/>
      <c r="D35" s="4"/>
    </row>
    <row r="36" spans="1:4" x14ac:dyDescent="0.25">
      <c r="A36" s="24" t="s">
        <v>32</v>
      </c>
      <c r="B36" s="4"/>
      <c r="C36" s="23" t="s">
        <v>43</v>
      </c>
      <c r="D36" s="8">
        <f>SUM(D32:D35)</f>
        <v>757.77</v>
      </c>
    </row>
    <row r="37" spans="1:4" x14ac:dyDescent="0.25">
      <c r="A37" s="24" t="s">
        <v>31</v>
      </c>
      <c r="B37" s="4"/>
      <c r="D37" s="4"/>
    </row>
    <row r="38" spans="1:4" x14ac:dyDescent="0.25">
      <c r="A38" s="24" t="s">
        <v>30</v>
      </c>
      <c r="B38" s="4"/>
      <c r="D38" s="4"/>
    </row>
    <row r="39" spans="1:4" x14ac:dyDescent="0.25">
      <c r="A39" s="5"/>
      <c r="B39" s="4"/>
      <c r="D39" s="4"/>
    </row>
    <row r="40" spans="1:4" x14ac:dyDescent="0.25">
      <c r="A40" s="24" t="s">
        <v>33</v>
      </c>
      <c r="B40" s="4"/>
      <c r="D40" s="4"/>
    </row>
    <row r="41" spans="1:4" x14ac:dyDescent="0.25">
      <c r="A41" s="24" t="s">
        <v>34</v>
      </c>
      <c r="B41" s="4"/>
      <c r="D41" s="4"/>
    </row>
    <row r="42" spans="1:4" x14ac:dyDescent="0.25">
      <c r="A42" s="24" t="s">
        <v>35</v>
      </c>
      <c r="B42" s="4"/>
      <c r="D42" s="4"/>
    </row>
    <row r="43" spans="1:4" x14ac:dyDescent="0.25">
      <c r="A43" s="5"/>
      <c r="B43" s="4"/>
      <c r="D43" s="4"/>
    </row>
    <row r="44" spans="1:4" x14ac:dyDescent="0.25">
      <c r="A44" s="24" t="s">
        <v>48</v>
      </c>
      <c r="B44" s="4"/>
      <c r="D44" s="4"/>
    </row>
    <row r="45" spans="1:4" x14ac:dyDescent="0.25">
      <c r="A45" s="24" t="s">
        <v>36</v>
      </c>
      <c r="B45" s="4"/>
      <c r="D45" s="4"/>
    </row>
    <row r="46" spans="1:4" x14ac:dyDescent="0.25">
      <c r="A46" s="5"/>
      <c r="B46" s="4"/>
      <c r="D46" s="4"/>
    </row>
    <row r="47" spans="1:4" x14ac:dyDescent="0.25">
      <c r="A47" s="24" t="s">
        <v>37</v>
      </c>
      <c r="B47" s="4"/>
      <c r="D47" s="4"/>
    </row>
    <row r="48" spans="1:4" x14ac:dyDescent="0.25">
      <c r="A48" s="24" t="s">
        <v>38</v>
      </c>
      <c r="B48" s="4"/>
      <c r="D48" s="4"/>
    </row>
    <row r="49" spans="1:4" x14ac:dyDescent="0.25">
      <c r="A49" s="5"/>
      <c r="B49" s="4"/>
      <c r="D49" s="4"/>
    </row>
    <row r="50" spans="1:4" x14ac:dyDescent="0.25">
      <c r="A50" s="24" t="s">
        <v>39</v>
      </c>
      <c r="B50" s="4"/>
      <c r="D50" s="4"/>
    </row>
    <row r="51" spans="1:4" x14ac:dyDescent="0.25">
      <c r="A51" s="5"/>
      <c r="B51" s="4"/>
      <c r="D51" s="4"/>
    </row>
    <row r="52" spans="1:4" x14ac:dyDescent="0.25">
      <c r="A52" s="24" t="s">
        <v>40</v>
      </c>
      <c r="B52" s="4"/>
      <c r="D52" s="4"/>
    </row>
    <row r="53" spans="1:4" x14ac:dyDescent="0.25">
      <c r="A53" s="5"/>
      <c r="B53" s="4"/>
      <c r="D53" s="4"/>
    </row>
    <row r="54" spans="1:4" x14ac:dyDescent="0.25">
      <c r="A54" s="25" t="s">
        <v>41</v>
      </c>
      <c r="B54" s="26">
        <v>1310</v>
      </c>
      <c r="C54" s="10"/>
      <c r="D54" s="12"/>
    </row>
  </sheetData>
  <mergeCells count="1">
    <mergeCell ref="A3:D3"/>
  </mergeCells>
  <phoneticPr fontId="0" type="noConversion"/>
  <pageMargins left="0.25" right="0.25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AD73"/>
  <sheetViews>
    <sheetView workbookViewId="0">
      <selection activeCell="A3" sqref="A3:D3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9.85546875" style="1" bestFit="1" customWidth="1"/>
    <col min="5" max="30" width="9.140625" style="1"/>
  </cols>
  <sheetData>
    <row r="3" spans="1:4" x14ac:dyDescent="0.25">
      <c r="A3" s="75" t="s">
        <v>239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240</v>
      </c>
      <c r="B6" s="15"/>
      <c r="C6" s="15"/>
      <c r="D6" s="43">
        <v>22.62</v>
      </c>
    </row>
    <row r="7" spans="1:4" x14ac:dyDescent="0.25">
      <c r="A7" s="15" t="s">
        <v>241</v>
      </c>
      <c r="B7" s="15"/>
      <c r="C7" s="43">
        <v>3885</v>
      </c>
      <c r="D7" s="43">
        <f>SUM(C7+D6)</f>
        <v>3907.62</v>
      </c>
    </row>
    <row r="8" spans="1:4" x14ac:dyDescent="0.25">
      <c r="A8" s="15" t="s">
        <v>6</v>
      </c>
      <c r="B8" s="43">
        <v>750</v>
      </c>
      <c r="C8" s="15"/>
      <c r="D8" s="43">
        <f t="shared" ref="D8:D14" si="0">SUM(D7-B8)</f>
        <v>3157.62</v>
      </c>
    </row>
    <row r="9" spans="1:4" x14ac:dyDescent="0.25">
      <c r="A9" s="15" t="s">
        <v>7</v>
      </c>
      <c r="B9" s="43">
        <v>750</v>
      </c>
      <c r="C9" s="15"/>
      <c r="D9" s="43">
        <f t="shared" si="0"/>
        <v>2407.62</v>
      </c>
    </row>
    <row r="10" spans="1:4" x14ac:dyDescent="0.25">
      <c r="A10" s="15" t="s">
        <v>8</v>
      </c>
      <c r="B10" s="43">
        <v>2300</v>
      </c>
      <c r="C10" s="15"/>
      <c r="D10" s="43">
        <f t="shared" si="0"/>
        <v>107.61999999999989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107.61999999999989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107.61999999999989</v>
      </c>
    </row>
    <row r="13" spans="1:4" x14ac:dyDescent="0.25">
      <c r="A13" s="15" t="s">
        <v>11</v>
      </c>
      <c r="B13" s="15"/>
      <c r="C13" s="15"/>
      <c r="D13" s="43">
        <f t="shared" si="0"/>
        <v>107.61999999999989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107.61999999999989</v>
      </c>
    </row>
    <row r="15" spans="1:4" x14ac:dyDescent="0.25">
      <c r="A15" s="15"/>
      <c r="B15" s="15" t="s">
        <v>12</v>
      </c>
      <c r="C15" s="15"/>
      <c r="D15" s="43">
        <f>D14</f>
        <v>107.61999999999989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242</v>
      </c>
      <c r="B18" s="15"/>
      <c r="C18" s="15" t="s">
        <v>242</v>
      </c>
      <c r="D18" s="15"/>
    </row>
    <row r="19" spans="1:4" x14ac:dyDescent="0.25">
      <c r="A19" s="15" t="s">
        <v>243</v>
      </c>
      <c r="B19" s="15"/>
      <c r="C19" s="15" t="s">
        <v>243</v>
      </c>
      <c r="D19" s="15"/>
    </row>
    <row r="20" spans="1:4" x14ac:dyDescent="0.25">
      <c r="A20" s="15" t="s">
        <v>244</v>
      </c>
      <c r="B20" s="15"/>
      <c r="C20" s="15" t="s">
        <v>244</v>
      </c>
      <c r="D20" s="15"/>
    </row>
    <row r="21" spans="1:4" x14ac:dyDescent="0.25">
      <c r="A21" s="15" t="s">
        <v>245</v>
      </c>
      <c r="B21" s="15"/>
      <c r="C21" s="15" t="s">
        <v>245</v>
      </c>
      <c r="D21" s="15"/>
    </row>
    <row r="22" spans="1:4" x14ac:dyDescent="0.25">
      <c r="A22" s="15" t="s">
        <v>246</v>
      </c>
      <c r="B22" s="15"/>
      <c r="C22" s="15" t="s">
        <v>246</v>
      </c>
      <c r="D22" s="15"/>
    </row>
    <row r="23" spans="1:4" x14ac:dyDescent="0.25">
      <c r="A23" s="15"/>
      <c r="B23" s="43">
        <v>300</v>
      </c>
      <c r="C23" s="15"/>
      <c r="D23" s="43">
        <v>300</v>
      </c>
    </row>
    <row r="24" spans="1:4" x14ac:dyDescent="0.25">
      <c r="A24" s="15" t="s">
        <v>247</v>
      </c>
      <c r="B24" s="13"/>
      <c r="C24" s="15" t="s">
        <v>247</v>
      </c>
      <c r="D24" s="15"/>
    </row>
    <row r="25" spans="1:4" x14ac:dyDescent="0.25">
      <c r="A25" s="15" t="s">
        <v>248</v>
      </c>
      <c r="B25" s="15"/>
      <c r="C25" s="15" t="s">
        <v>248</v>
      </c>
      <c r="D25" s="15"/>
    </row>
    <row r="26" spans="1:4" x14ac:dyDescent="0.25">
      <c r="A26" s="15" t="s">
        <v>249</v>
      </c>
      <c r="B26" s="15"/>
      <c r="C26" s="15" t="s">
        <v>249</v>
      </c>
      <c r="D26" s="15"/>
    </row>
    <row r="27" spans="1:4" x14ac:dyDescent="0.25">
      <c r="A27" s="15" t="s">
        <v>250</v>
      </c>
      <c r="B27" s="15"/>
      <c r="C27" s="15" t="s">
        <v>250</v>
      </c>
      <c r="D27" s="15"/>
    </row>
    <row r="28" spans="1:4" x14ac:dyDescent="0.25">
      <c r="A28" s="15" t="s">
        <v>251</v>
      </c>
      <c r="B28" s="13"/>
      <c r="C28" s="15" t="s">
        <v>251</v>
      </c>
      <c r="D28" s="15"/>
    </row>
    <row r="29" spans="1:4" x14ac:dyDescent="0.25">
      <c r="A29" s="15" t="s">
        <v>252</v>
      </c>
      <c r="B29" s="15"/>
      <c r="C29" s="15" t="s">
        <v>252</v>
      </c>
      <c r="D29" s="15"/>
    </row>
    <row r="30" spans="1:4" x14ac:dyDescent="0.25">
      <c r="A30" s="15" t="s">
        <v>253</v>
      </c>
      <c r="B30" s="15"/>
      <c r="C30" s="15" t="s">
        <v>253</v>
      </c>
      <c r="D30" s="15"/>
    </row>
    <row r="31" spans="1:4" x14ac:dyDescent="0.25">
      <c r="A31" s="15" t="s">
        <v>254</v>
      </c>
      <c r="B31" s="15"/>
      <c r="C31" s="15" t="s">
        <v>254</v>
      </c>
      <c r="D31" s="15"/>
    </row>
    <row r="32" spans="1:4" x14ac:dyDescent="0.25">
      <c r="A32" s="15" t="s">
        <v>255</v>
      </c>
      <c r="B32" s="15"/>
      <c r="C32" s="15" t="s">
        <v>255</v>
      </c>
      <c r="D32" s="15"/>
    </row>
    <row r="33" spans="1:4" x14ac:dyDescent="0.25">
      <c r="A33" s="15" t="s">
        <v>256</v>
      </c>
      <c r="B33" s="13"/>
      <c r="C33" s="15" t="s">
        <v>256</v>
      </c>
      <c r="D33" s="15"/>
    </row>
    <row r="34" spans="1:4" x14ac:dyDescent="0.25">
      <c r="A34" s="15" t="s">
        <v>257</v>
      </c>
      <c r="B34" s="15"/>
      <c r="C34" s="15" t="s">
        <v>257</v>
      </c>
      <c r="D34" s="15"/>
    </row>
    <row r="35" spans="1:4" x14ac:dyDescent="0.25">
      <c r="A35" s="15" t="s">
        <v>258</v>
      </c>
      <c r="B35" s="13"/>
      <c r="C35" s="15" t="s">
        <v>258</v>
      </c>
      <c r="D35" s="15"/>
    </row>
    <row r="36" spans="1:4" x14ac:dyDescent="0.25">
      <c r="A36" s="15"/>
      <c r="B36" s="43">
        <v>450</v>
      </c>
      <c r="C36" s="15"/>
      <c r="D36" s="43">
        <v>450</v>
      </c>
    </row>
    <row r="37" spans="1:4" x14ac:dyDescent="0.25">
      <c r="A37" s="1" t="s">
        <v>259</v>
      </c>
      <c r="C37" s="1" t="s">
        <v>260</v>
      </c>
    </row>
    <row r="39" spans="1:4" x14ac:dyDescent="0.25">
      <c r="A39" s="1" t="s">
        <v>25</v>
      </c>
      <c r="C39" s="1" t="s">
        <v>10</v>
      </c>
    </row>
    <row r="40" spans="1:4" x14ac:dyDescent="0.25">
      <c r="A40" s="25"/>
      <c r="B40" s="10"/>
      <c r="C40" s="10"/>
      <c r="D40" s="10"/>
    </row>
    <row r="41" spans="1:4" x14ac:dyDescent="0.25">
      <c r="A41" s="15" t="s">
        <v>198</v>
      </c>
      <c r="B41" s="15"/>
      <c r="C41" s="15" t="s">
        <v>115</v>
      </c>
      <c r="D41" s="43">
        <v>0</v>
      </c>
    </row>
    <row r="42" spans="1:4" x14ac:dyDescent="0.25">
      <c r="A42" s="15" t="s">
        <v>261</v>
      </c>
      <c r="B42" s="15"/>
      <c r="C42" s="15" t="s">
        <v>42</v>
      </c>
      <c r="D42" s="43">
        <v>0</v>
      </c>
    </row>
    <row r="43" spans="1:4" x14ac:dyDescent="0.25">
      <c r="A43" s="15" t="s">
        <v>262</v>
      </c>
      <c r="B43" s="15"/>
      <c r="C43" s="15"/>
      <c r="D43" s="15"/>
    </row>
    <row r="44" spans="1:4" x14ac:dyDescent="0.25">
      <c r="A44" s="15" t="s">
        <v>201</v>
      </c>
      <c r="B44" s="15"/>
      <c r="C44" s="15" t="s">
        <v>43</v>
      </c>
      <c r="D44" s="43">
        <v>0</v>
      </c>
    </row>
    <row r="45" spans="1:4" x14ac:dyDescent="0.25">
      <c r="A45" s="15" t="s">
        <v>263</v>
      </c>
      <c r="B45" s="15"/>
      <c r="C45" s="15"/>
      <c r="D45" s="15"/>
    </row>
    <row r="46" spans="1:4" x14ac:dyDescent="0.25">
      <c r="A46" s="15"/>
      <c r="B46" s="43">
        <v>600</v>
      </c>
      <c r="C46" s="15"/>
      <c r="D46" s="15"/>
    </row>
    <row r="47" spans="1:4" x14ac:dyDescent="0.25">
      <c r="A47" s="15" t="s">
        <v>264</v>
      </c>
      <c r="B47" s="15"/>
      <c r="C47" s="15" t="s">
        <v>217</v>
      </c>
      <c r="D47" s="15"/>
    </row>
    <row r="48" spans="1:4" x14ac:dyDescent="0.25">
      <c r="A48" s="15" t="s">
        <v>265</v>
      </c>
      <c r="B48" s="15"/>
      <c r="C48" s="15"/>
      <c r="D48" s="15"/>
    </row>
    <row r="49" spans="1:4" x14ac:dyDescent="0.25">
      <c r="A49" s="15" t="s">
        <v>266</v>
      </c>
      <c r="B49" s="15"/>
      <c r="C49" s="15"/>
      <c r="D49" s="15"/>
    </row>
    <row r="50" spans="1:4" x14ac:dyDescent="0.25">
      <c r="A50" s="15" t="s">
        <v>205</v>
      </c>
      <c r="B50" s="15"/>
      <c r="C50" s="15"/>
      <c r="D50" s="15"/>
    </row>
    <row r="51" spans="1:4" x14ac:dyDescent="0.25">
      <c r="A51" s="15" t="s">
        <v>267</v>
      </c>
      <c r="B51" s="15"/>
      <c r="C51" s="15"/>
      <c r="D51" s="15"/>
    </row>
    <row r="52" spans="1:4" x14ac:dyDescent="0.25">
      <c r="A52" s="15"/>
      <c r="B52" s="43">
        <v>300</v>
      </c>
      <c r="C52" s="15"/>
      <c r="D52" s="15"/>
    </row>
    <row r="53" spans="1:4" x14ac:dyDescent="0.25">
      <c r="A53" s="15" t="s">
        <v>268</v>
      </c>
      <c r="B53" s="15"/>
      <c r="C53" s="15"/>
      <c r="D53" s="15"/>
    </row>
    <row r="54" spans="1:4" x14ac:dyDescent="0.25">
      <c r="A54" s="15" t="s">
        <v>269</v>
      </c>
      <c r="B54" s="15"/>
      <c r="C54" s="15"/>
      <c r="D54" s="15"/>
    </row>
    <row r="55" spans="1:4" x14ac:dyDescent="0.25">
      <c r="A55" s="15" t="s">
        <v>270</v>
      </c>
      <c r="B55" s="15"/>
      <c r="C55" s="15"/>
      <c r="D55" s="15"/>
    </row>
    <row r="56" spans="1:4" x14ac:dyDescent="0.25">
      <c r="A56" s="15" t="s">
        <v>210</v>
      </c>
      <c r="B56" s="15"/>
      <c r="C56" s="15"/>
      <c r="D56" s="15"/>
    </row>
    <row r="57" spans="1:4" x14ac:dyDescent="0.25">
      <c r="A57" s="15" t="s">
        <v>271</v>
      </c>
      <c r="B57" s="15"/>
      <c r="C57" s="15"/>
      <c r="D57" s="15"/>
    </row>
    <row r="58" spans="1:4" x14ac:dyDescent="0.25">
      <c r="A58" s="15"/>
      <c r="B58" s="43">
        <v>300</v>
      </c>
      <c r="C58" s="15"/>
      <c r="D58" s="15"/>
    </row>
    <row r="59" spans="1:4" x14ac:dyDescent="0.25">
      <c r="A59" s="15" t="s">
        <v>272</v>
      </c>
      <c r="B59" s="15"/>
      <c r="C59" s="15"/>
      <c r="D59" s="15"/>
    </row>
    <row r="60" spans="1:4" x14ac:dyDescent="0.25">
      <c r="A60" s="15" t="s">
        <v>273</v>
      </c>
      <c r="B60" s="15"/>
      <c r="C60" s="15"/>
      <c r="D60" s="15"/>
    </row>
    <row r="61" spans="1:4" x14ac:dyDescent="0.25">
      <c r="A61" s="15" t="s">
        <v>214</v>
      </c>
      <c r="B61" s="15"/>
      <c r="C61" s="15"/>
      <c r="D61" s="15"/>
    </row>
    <row r="62" spans="1:4" x14ac:dyDescent="0.25">
      <c r="A62" s="15" t="s">
        <v>274</v>
      </c>
      <c r="B62" s="15"/>
      <c r="C62" s="15"/>
      <c r="D62" s="15"/>
    </row>
    <row r="63" spans="1:4" x14ac:dyDescent="0.25">
      <c r="A63" s="15" t="s">
        <v>275</v>
      </c>
      <c r="B63" s="15"/>
      <c r="C63" s="15"/>
      <c r="D63" s="15"/>
    </row>
    <row r="64" spans="1:4" x14ac:dyDescent="0.25">
      <c r="A64" s="15"/>
      <c r="B64" s="43">
        <v>600</v>
      </c>
      <c r="C64" s="15"/>
      <c r="D64" s="15"/>
    </row>
    <row r="65" spans="1:4" x14ac:dyDescent="0.25">
      <c r="A65" s="15" t="s">
        <v>276</v>
      </c>
      <c r="B65" s="15"/>
      <c r="C65" s="15"/>
      <c r="D65" s="15"/>
    </row>
    <row r="66" spans="1:4" x14ac:dyDescent="0.25">
      <c r="A66" s="15" t="s">
        <v>277</v>
      </c>
      <c r="B66" s="15"/>
      <c r="C66" s="15"/>
      <c r="D66" s="15"/>
    </row>
    <row r="67" spans="1:4" x14ac:dyDescent="0.25">
      <c r="A67" s="15" t="s">
        <v>278</v>
      </c>
      <c r="B67" s="15"/>
      <c r="C67" s="15"/>
      <c r="D67" s="15"/>
    </row>
    <row r="68" spans="1:4" x14ac:dyDescent="0.25">
      <c r="A68" s="15"/>
      <c r="B68" s="43">
        <v>200</v>
      </c>
      <c r="C68" s="15"/>
      <c r="D68" s="15"/>
    </row>
    <row r="69" spans="1:4" x14ac:dyDescent="0.25">
      <c r="A69" s="15" t="s">
        <v>215</v>
      </c>
      <c r="B69" s="15"/>
      <c r="C69" s="15"/>
      <c r="D69" s="15"/>
    </row>
    <row r="70" spans="1:4" x14ac:dyDescent="0.25">
      <c r="A70" s="15"/>
      <c r="B70" s="43">
        <v>200</v>
      </c>
      <c r="C70" s="15"/>
      <c r="D70" s="15"/>
    </row>
    <row r="71" spans="1:4" x14ac:dyDescent="0.25">
      <c r="A71" s="15" t="s">
        <v>216</v>
      </c>
      <c r="B71" s="15"/>
      <c r="C71" s="15"/>
      <c r="D71" s="15"/>
    </row>
    <row r="72" spans="1:4" x14ac:dyDescent="0.25">
      <c r="A72" s="15"/>
      <c r="B72" s="43">
        <v>100</v>
      </c>
      <c r="C72" s="15"/>
      <c r="D72" s="15"/>
    </row>
    <row r="73" spans="1:4" x14ac:dyDescent="0.25">
      <c r="A73" s="15" t="s">
        <v>41</v>
      </c>
      <c r="B73" s="43">
        <v>2300</v>
      </c>
      <c r="C73" s="15"/>
      <c r="D73" s="15"/>
    </row>
  </sheetData>
  <mergeCells count="1">
    <mergeCell ref="A3:D3"/>
  </mergeCells>
  <pageMargins left="0.7" right="0.7" top="0.75" bottom="0.75" header="0.3" footer="0.3"/>
  <pageSetup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D73"/>
  <sheetViews>
    <sheetView topLeftCell="A7" workbookViewId="0">
      <selection activeCell="C18" sqref="C18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20.140625" style="1" customWidth="1"/>
    <col min="5" max="30" width="9.140625" style="1"/>
  </cols>
  <sheetData>
    <row r="3" spans="1:4" x14ac:dyDescent="0.25">
      <c r="A3" s="75" t="s">
        <v>239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240</v>
      </c>
      <c r="B6" s="15"/>
      <c r="C6" s="15"/>
      <c r="D6" s="43">
        <v>22.62</v>
      </c>
    </row>
    <row r="7" spans="1:4" x14ac:dyDescent="0.25">
      <c r="A7" s="15" t="s">
        <v>241</v>
      </c>
      <c r="B7" s="15"/>
      <c r="C7" s="43">
        <v>3920</v>
      </c>
      <c r="D7" s="43">
        <f>SUM(C7+D6)</f>
        <v>3942.62</v>
      </c>
    </row>
    <row r="8" spans="1:4" x14ac:dyDescent="0.25">
      <c r="A8" s="15" t="s">
        <v>6</v>
      </c>
      <c r="B8" s="43">
        <v>750</v>
      </c>
      <c r="C8" s="15"/>
      <c r="D8" s="43">
        <f t="shared" ref="D8:D14" si="0">SUM(D7-B8)</f>
        <v>3192.62</v>
      </c>
    </row>
    <row r="9" spans="1:4" x14ac:dyDescent="0.25">
      <c r="A9" s="15" t="s">
        <v>7</v>
      </c>
      <c r="B9" s="43">
        <v>750</v>
      </c>
      <c r="C9" s="15"/>
      <c r="D9" s="43">
        <f t="shared" si="0"/>
        <v>2442.62</v>
      </c>
    </row>
    <row r="10" spans="1:4" x14ac:dyDescent="0.25">
      <c r="A10" s="15" t="s">
        <v>8</v>
      </c>
      <c r="B10" s="43">
        <v>2300</v>
      </c>
      <c r="C10" s="15"/>
      <c r="D10" s="43">
        <f t="shared" si="0"/>
        <v>142.61999999999989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142.61999999999989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142.61999999999989</v>
      </c>
    </row>
    <row r="13" spans="1:4" x14ac:dyDescent="0.25">
      <c r="A13" s="15" t="s">
        <v>11</v>
      </c>
      <c r="B13" s="15"/>
      <c r="C13" s="15"/>
      <c r="D13" s="43">
        <f t="shared" si="0"/>
        <v>142.61999999999989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142.61999999999989</v>
      </c>
    </row>
    <row r="15" spans="1:4" x14ac:dyDescent="0.25">
      <c r="A15" s="15"/>
      <c r="B15" s="15" t="s">
        <v>12</v>
      </c>
      <c r="C15" s="15"/>
      <c r="D15" s="43">
        <v>142.62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242</v>
      </c>
      <c r="B18" s="15" t="s">
        <v>279</v>
      </c>
      <c r="C18" s="15" t="s">
        <v>242</v>
      </c>
      <c r="D18" s="15" t="s">
        <v>293</v>
      </c>
    </row>
    <row r="19" spans="1:4" x14ac:dyDescent="0.25">
      <c r="A19" s="15" t="s">
        <v>243</v>
      </c>
      <c r="B19" s="15" t="s">
        <v>280</v>
      </c>
      <c r="C19" s="15" t="s">
        <v>243</v>
      </c>
      <c r="D19" s="13" t="s">
        <v>295</v>
      </c>
    </row>
    <row r="20" spans="1:4" ht="30" x14ac:dyDescent="0.25">
      <c r="A20" s="15" t="s">
        <v>244</v>
      </c>
      <c r="B20" s="15" t="s">
        <v>281</v>
      </c>
      <c r="C20" s="15" t="s">
        <v>244</v>
      </c>
      <c r="D20" s="13" t="s">
        <v>296</v>
      </c>
    </row>
    <row r="21" spans="1:4" x14ac:dyDescent="0.25">
      <c r="A21" s="15" t="s">
        <v>245</v>
      </c>
      <c r="B21" s="15" t="s">
        <v>282</v>
      </c>
      <c r="C21" s="15" t="s">
        <v>245</v>
      </c>
      <c r="D21" s="15"/>
    </row>
    <row r="22" spans="1:4" x14ac:dyDescent="0.25">
      <c r="A22" s="15" t="s">
        <v>246</v>
      </c>
      <c r="B22" s="15" t="s">
        <v>283</v>
      </c>
      <c r="C22" s="15" t="s">
        <v>246</v>
      </c>
      <c r="D22" s="13" t="s">
        <v>297</v>
      </c>
    </row>
    <row r="23" spans="1:4" x14ac:dyDescent="0.25">
      <c r="A23" s="15"/>
      <c r="B23" s="43">
        <v>300</v>
      </c>
      <c r="C23" s="15"/>
      <c r="D23" s="43">
        <v>300</v>
      </c>
    </row>
    <row r="24" spans="1:4" ht="30" x14ac:dyDescent="0.25">
      <c r="A24" s="15" t="s">
        <v>247</v>
      </c>
      <c r="B24" s="13" t="s">
        <v>284</v>
      </c>
      <c r="C24" s="15" t="s">
        <v>247</v>
      </c>
      <c r="D24" s="15" t="s">
        <v>97</v>
      </c>
    </row>
    <row r="25" spans="1:4" ht="30" x14ac:dyDescent="0.25">
      <c r="A25" s="15" t="s">
        <v>248</v>
      </c>
      <c r="B25" s="15"/>
      <c r="C25" s="15" t="s">
        <v>248</v>
      </c>
      <c r="D25" s="13" t="s">
        <v>298</v>
      </c>
    </row>
    <row r="26" spans="1:4" x14ac:dyDescent="0.25">
      <c r="A26" s="15" t="s">
        <v>249</v>
      </c>
      <c r="B26" s="15" t="s">
        <v>285</v>
      </c>
      <c r="C26" s="15" t="s">
        <v>249</v>
      </c>
      <c r="D26" s="15"/>
    </row>
    <row r="27" spans="1:4" ht="30" x14ac:dyDescent="0.25">
      <c r="A27" s="15" t="s">
        <v>250</v>
      </c>
      <c r="B27" s="15" t="s">
        <v>135</v>
      </c>
      <c r="C27" s="15" t="s">
        <v>250</v>
      </c>
      <c r="D27" s="13" t="s">
        <v>299</v>
      </c>
    </row>
    <row r="28" spans="1:4" ht="30" x14ac:dyDescent="0.25">
      <c r="A28" s="15" t="s">
        <v>251</v>
      </c>
      <c r="B28" s="13" t="s">
        <v>286</v>
      </c>
      <c r="C28" s="15" t="s">
        <v>251</v>
      </c>
      <c r="D28" s="15"/>
    </row>
    <row r="29" spans="1:4" x14ac:dyDescent="0.25">
      <c r="A29" s="15" t="s">
        <v>252</v>
      </c>
      <c r="B29" s="15" t="s">
        <v>287</v>
      </c>
      <c r="C29" s="15" t="s">
        <v>252</v>
      </c>
      <c r="D29" s="15" t="s">
        <v>300</v>
      </c>
    </row>
    <row r="30" spans="1:4" ht="30" x14ac:dyDescent="0.25">
      <c r="A30" s="15" t="s">
        <v>253</v>
      </c>
      <c r="B30" s="15" t="s">
        <v>100</v>
      </c>
      <c r="C30" s="15" t="s">
        <v>253</v>
      </c>
      <c r="D30" s="13" t="s">
        <v>301</v>
      </c>
    </row>
    <row r="31" spans="1:4" x14ac:dyDescent="0.25">
      <c r="A31" s="15" t="s">
        <v>254</v>
      </c>
      <c r="B31" s="15" t="s">
        <v>288</v>
      </c>
      <c r="C31" s="15" t="s">
        <v>254</v>
      </c>
      <c r="D31" s="15"/>
    </row>
    <row r="32" spans="1:4" x14ac:dyDescent="0.25">
      <c r="A32" s="15" t="s">
        <v>255</v>
      </c>
      <c r="B32" s="15" t="s">
        <v>289</v>
      </c>
      <c r="C32" s="15" t="s">
        <v>255</v>
      </c>
      <c r="D32" s="15" t="s">
        <v>302</v>
      </c>
    </row>
    <row r="33" spans="1:4" ht="45" x14ac:dyDescent="0.25">
      <c r="A33" s="15" t="s">
        <v>256</v>
      </c>
      <c r="B33" s="13" t="s">
        <v>290</v>
      </c>
      <c r="C33" s="15" t="s">
        <v>256</v>
      </c>
      <c r="D33" s="13" t="s">
        <v>303</v>
      </c>
    </row>
    <row r="34" spans="1:4" x14ac:dyDescent="0.25">
      <c r="A34" s="15" t="s">
        <v>257</v>
      </c>
      <c r="B34" s="15" t="s">
        <v>291</v>
      </c>
      <c r="C34" s="15" t="s">
        <v>257</v>
      </c>
      <c r="D34" s="15"/>
    </row>
    <row r="35" spans="1:4" ht="60" x14ac:dyDescent="0.25">
      <c r="A35" s="15" t="s">
        <v>258</v>
      </c>
      <c r="B35" s="13" t="s">
        <v>292</v>
      </c>
      <c r="C35" s="15" t="s">
        <v>258</v>
      </c>
      <c r="D35" s="13" t="s">
        <v>294</v>
      </c>
    </row>
    <row r="36" spans="1:4" x14ac:dyDescent="0.25">
      <c r="A36" s="15"/>
      <c r="B36" s="43">
        <v>450</v>
      </c>
      <c r="C36" s="15"/>
      <c r="D36" s="43">
        <v>450</v>
      </c>
    </row>
    <row r="37" spans="1:4" x14ac:dyDescent="0.25">
      <c r="A37" s="1" t="s">
        <v>259</v>
      </c>
      <c r="C37" s="1" t="s">
        <v>260</v>
      </c>
    </row>
    <row r="38" spans="1:4" ht="14.25" customHeight="1" x14ac:dyDescent="0.25"/>
    <row r="39" spans="1:4" hidden="1" x14ac:dyDescent="0.25">
      <c r="A39" s="1" t="s">
        <v>25</v>
      </c>
      <c r="C39" s="1" t="s">
        <v>10</v>
      </c>
    </row>
    <row r="40" spans="1:4" x14ac:dyDescent="0.25">
      <c r="A40" s="25"/>
      <c r="B40" s="10"/>
      <c r="C40" s="10"/>
      <c r="D40" s="10"/>
    </row>
    <row r="41" spans="1:4" x14ac:dyDescent="0.25">
      <c r="A41" s="15" t="s">
        <v>198</v>
      </c>
      <c r="B41" s="15" t="s">
        <v>304</v>
      </c>
      <c r="C41" s="15" t="s">
        <v>115</v>
      </c>
      <c r="D41" s="43">
        <v>0</v>
      </c>
    </row>
    <row r="42" spans="1:4" x14ac:dyDescent="0.25">
      <c r="A42" s="15" t="s">
        <v>261</v>
      </c>
      <c r="B42" s="15" t="s">
        <v>279</v>
      </c>
      <c r="C42" s="15" t="s">
        <v>42</v>
      </c>
      <c r="D42" s="43">
        <v>0</v>
      </c>
    </row>
    <row r="43" spans="1:4" x14ac:dyDescent="0.25">
      <c r="A43" s="15" t="s">
        <v>262</v>
      </c>
      <c r="B43" s="15" t="s">
        <v>305</v>
      </c>
      <c r="C43" s="15"/>
      <c r="D43" s="15"/>
    </row>
    <row r="44" spans="1:4" x14ac:dyDescent="0.25">
      <c r="A44" s="15" t="s">
        <v>201</v>
      </c>
      <c r="B44" s="15" t="s">
        <v>306</v>
      </c>
      <c r="C44" s="15" t="s">
        <v>43</v>
      </c>
      <c r="D44" s="43">
        <v>0</v>
      </c>
    </row>
    <row r="45" spans="1:4" ht="30" x14ac:dyDescent="0.25">
      <c r="A45" s="15" t="s">
        <v>263</v>
      </c>
      <c r="B45" s="13" t="s">
        <v>307</v>
      </c>
      <c r="C45" s="15"/>
      <c r="D45" s="15"/>
    </row>
    <row r="46" spans="1:4" x14ac:dyDescent="0.25">
      <c r="A46" s="15"/>
      <c r="B46" s="43">
        <v>600</v>
      </c>
      <c r="C46" s="15"/>
      <c r="D46" s="15"/>
    </row>
    <row r="47" spans="1:4" x14ac:dyDescent="0.25">
      <c r="A47" s="15" t="s">
        <v>264</v>
      </c>
      <c r="B47" s="15" t="s">
        <v>308</v>
      </c>
      <c r="C47" s="15" t="s">
        <v>217</v>
      </c>
      <c r="D47" s="15"/>
    </row>
    <row r="48" spans="1:4" x14ac:dyDescent="0.25">
      <c r="A48" s="15" t="s">
        <v>265</v>
      </c>
      <c r="B48" s="15" t="s">
        <v>309</v>
      </c>
      <c r="C48" s="15"/>
      <c r="D48" s="15"/>
    </row>
    <row r="49" spans="1:4" ht="60" x14ac:dyDescent="0.25">
      <c r="A49" s="15" t="s">
        <v>266</v>
      </c>
      <c r="B49" s="13" t="s">
        <v>310</v>
      </c>
      <c r="C49" s="15"/>
      <c r="D49" s="15"/>
    </row>
    <row r="50" spans="1:4" x14ac:dyDescent="0.25">
      <c r="A50" s="15" t="s">
        <v>205</v>
      </c>
      <c r="B50" s="15"/>
      <c r="C50" s="15"/>
      <c r="D50" s="15"/>
    </row>
    <row r="51" spans="1:4" x14ac:dyDescent="0.25">
      <c r="A51" s="15" t="s">
        <v>267</v>
      </c>
      <c r="B51" s="15"/>
      <c r="C51" s="15"/>
      <c r="D51" s="15"/>
    </row>
    <row r="52" spans="1:4" x14ac:dyDescent="0.25">
      <c r="A52" s="15"/>
      <c r="B52" s="43">
        <v>300</v>
      </c>
      <c r="C52" s="15"/>
      <c r="D52" s="15"/>
    </row>
    <row r="53" spans="1:4" x14ac:dyDescent="0.25">
      <c r="A53" s="15" t="s">
        <v>268</v>
      </c>
      <c r="B53" s="15" t="s">
        <v>311</v>
      </c>
      <c r="C53" s="15"/>
      <c r="D53" s="15"/>
    </row>
    <row r="54" spans="1:4" x14ac:dyDescent="0.25">
      <c r="A54" s="15" t="s">
        <v>269</v>
      </c>
      <c r="B54" s="15" t="s">
        <v>138</v>
      </c>
      <c r="C54" s="15"/>
      <c r="D54" s="15"/>
    </row>
    <row r="55" spans="1:4" ht="30" x14ac:dyDescent="0.25">
      <c r="A55" s="15" t="s">
        <v>270</v>
      </c>
      <c r="B55" s="13" t="s">
        <v>312</v>
      </c>
      <c r="C55" s="15"/>
      <c r="D55" s="15"/>
    </row>
    <row r="56" spans="1:4" x14ac:dyDescent="0.25">
      <c r="A56" s="15" t="s">
        <v>210</v>
      </c>
      <c r="B56" s="15"/>
      <c r="C56" s="15"/>
      <c r="D56" s="15"/>
    </row>
    <row r="57" spans="1:4" x14ac:dyDescent="0.25">
      <c r="A57" s="15" t="s">
        <v>271</v>
      </c>
      <c r="B57" s="15" t="s">
        <v>313</v>
      </c>
      <c r="C57" s="15"/>
      <c r="D57" s="15"/>
    </row>
    <row r="58" spans="1:4" x14ac:dyDescent="0.25">
      <c r="A58" s="15"/>
      <c r="B58" s="43">
        <v>300</v>
      </c>
      <c r="C58" s="15"/>
      <c r="D58" s="15"/>
    </row>
    <row r="59" spans="1:4" x14ac:dyDescent="0.25">
      <c r="A59" s="15" t="s">
        <v>272</v>
      </c>
      <c r="B59" s="15" t="s">
        <v>314</v>
      </c>
      <c r="C59" s="15"/>
      <c r="D59" s="15"/>
    </row>
    <row r="60" spans="1:4" x14ac:dyDescent="0.25">
      <c r="A60" s="15" t="s">
        <v>273</v>
      </c>
      <c r="B60" s="15" t="s">
        <v>315</v>
      </c>
      <c r="C60" s="15"/>
      <c r="D60" s="15"/>
    </row>
    <row r="61" spans="1:4" ht="45" x14ac:dyDescent="0.25">
      <c r="A61" s="15" t="s">
        <v>214</v>
      </c>
      <c r="B61" s="13" t="s">
        <v>316</v>
      </c>
      <c r="C61" s="15"/>
      <c r="D61" s="15"/>
    </row>
    <row r="62" spans="1:4" x14ac:dyDescent="0.25">
      <c r="A62" s="15" t="s">
        <v>274</v>
      </c>
      <c r="B62" s="15"/>
      <c r="C62" s="15"/>
      <c r="D62" s="15"/>
    </row>
    <row r="63" spans="1:4" x14ac:dyDescent="0.25">
      <c r="A63" s="15" t="s">
        <v>275</v>
      </c>
      <c r="B63" s="15"/>
      <c r="C63" s="15"/>
      <c r="D63" s="15"/>
    </row>
    <row r="64" spans="1:4" x14ac:dyDescent="0.25">
      <c r="A64" s="15"/>
      <c r="B64" s="43">
        <v>600</v>
      </c>
      <c r="C64" s="15"/>
      <c r="D64" s="15"/>
    </row>
    <row r="65" spans="1:4" x14ac:dyDescent="0.25">
      <c r="A65" s="15" t="s">
        <v>276</v>
      </c>
      <c r="B65" s="15" t="s">
        <v>291</v>
      </c>
      <c r="C65" s="15"/>
      <c r="D65" s="15"/>
    </row>
    <row r="66" spans="1:4" x14ac:dyDescent="0.25">
      <c r="A66" s="15" t="s">
        <v>277</v>
      </c>
      <c r="B66" s="15" t="s">
        <v>309</v>
      </c>
      <c r="C66" s="15"/>
      <c r="D66" s="15"/>
    </row>
    <row r="67" spans="1:4" x14ac:dyDescent="0.25">
      <c r="A67" s="15" t="s">
        <v>278</v>
      </c>
      <c r="B67" s="15" t="s">
        <v>102</v>
      </c>
      <c r="C67" s="15"/>
      <c r="D67" s="15"/>
    </row>
    <row r="68" spans="1:4" x14ac:dyDescent="0.25">
      <c r="A68" s="15"/>
      <c r="B68" s="43">
        <v>200</v>
      </c>
      <c r="C68" s="15"/>
      <c r="D68" s="15"/>
    </row>
    <row r="69" spans="1:4" ht="60" x14ac:dyDescent="0.25">
      <c r="A69" s="15" t="s">
        <v>215</v>
      </c>
      <c r="B69" s="13" t="s">
        <v>317</v>
      </c>
      <c r="C69" s="15"/>
      <c r="D69" s="15"/>
    </row>
    <row r="70" spans="1:4" x14ac:dyDescent="0.25">
      <c r="A70" s="15"/>
      <c r="B70" s="43">
        <v>200</v>
      </c>
      <c r="C70" s="15"/>
      <c r="D70" s="15"/>
    </row>
    <row r="71" spans="1:4" ht="30" x14ac:dyDescent="0.25">
      <c r="A71" s="15" t="s">
        <v>216</v>
      </c>
      <c r="B71" s="13" t="s">
        <v>318</v>
      </c>
      <c r="C71" s="15" t="s">
        <v>319</v>
      </c>
      <c r="D71" s="15"/>
    </row>
    <row r="72" spans="1:4" x14ac:dyDescent="0.25">
      <c r="A72" s="15"/>
      <c r="B72" s="43">
        <v>100</v>
      </c>
      <c r="C72" s="15"/>
      <c r="D72" s="15"/>
    </row>
    <row r="73" spans="1:4" x14ac:dyDescent="0.25">
      <c r="A73" s="15" t="s">
        <v>41</v>
      </c>
      <c r="B73" s="43">
        <v>2300</v>
      </c>
      <c r="C73" s="15"/>
      <c r="D73" s="15"/>
    </row>
  </sheetData>
  <mergeCells count="1">
    <mergeCell ref="A3:D3"/>
  </mergeCells>
  <pageMargins left="0.25" right="0.25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D73"/>
  <sheetViews>
    <sheetView workbookViewId="0">
      <selection activeCell="C15" sqref="C15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9.85546875" style="1" bestFit="1" customWidth="1"/>
    <col min="5" max="30" width="9.140625" style="1"/>
  </cols>
  <sheetData>
    <row r="3" spans="1:4" x14ac:dyDescent="0.25">
      <c r="A3" s="75" t="s">
        <v>320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321</v>
      </c>
      <c r="B6" s="15"/>
      <c r="C6" s="15"/>
      <c r="D6" s="43">
        <v>142</v>
      </c>
    </row>
    <row r="7" spans="1:4" x14ac:dyDescent="0.25">
      <c r="A7" s="15" t="s">
        <v>322</v>
      </c>
      <c r="B7" s="15"/>
      <c r="C7" s="43">
        <v>3950</v>
      </c>
      <c r="D7" s="43">
        <f>SUM(C7+D6)</f>
        <v>4092</v>
      </c>
    </row>
    <row r="8" spans="1:4" x14ac:dyDescent="0.25">
      <c r="A8" s="15" t="s">
        <v>6</v>
      </c>
      <c r="B8" s="43">
        <v>750</v>
      </c>
      <c r="C8" s="15"/>
      <c r="D8" s="43">
        <f t="shared" ref="D8:D14" si="0">SUM(D7-B8)</f>
        <v>3342</v>
      </c>
    </row>
    <row r="9" spans="1:4" x14ac:dyDescent="0.25">
      <c r="A9" s="15" t="s">
        <v>7</v>
      </c>
      <c r="B9" s="43">
        <v>750</v>
      </c>
      <c r="C9" s="15"/>
      <c r="D9" s="43">
        <f t="shared" si="0"/>
        <v>2592</v>
      </c>
    </row>
    <row r="10" spans="1:4" x14ac:dyDescent="0.25">
      <c r="A10" s="15" t="s">
        <v>8</v>
      </c>
      <c r="B10" s="43">
        <v>2300</v>
      </c>
      <c r="C10" s="15"/>
      <c r="D10" s="43">
        <f t="shared" si="0"/>
        <v>292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292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292</v>
      </c>
    </row>
    <row r="13" spans="1:4" x14ac:dyDescent="0.25">
      <c r="A13" s="15" t="s">
        <v>11</v>
      </c>
      <c r="B13" s="15"/>
      <c r="C13" s="15"/>
      <c r="D13" s="43">
        <f t="shared" si="0"/>
        <v>292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292</v>
      </c>
    </row>
    <row r="15" spans="1:4" x14ac:dyDescent="0.25">
      <c r="A15" s="15"/>
      <c r="B15" s="15" t="s">
        <v>12</v>
      </c>
      <c r="C15" s="15"/>
      <c r="D15" s="43">
        <v>292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242</v>
      </c>
      <c r="B18" s="15"/>
      <c r="C18" s="15" t="s">
        <v>242</v>
      </c>
      <c r="D18" s="15"/>
    </row>
    <row r="19" spans="1:4" x14ac:dyDescent="0.25">
      <c r="A19" s="15" t="s">
        <v>243</v>
      </c>
      <c r="B19" s="15"/>
      <c r="C19" s="15" t="s">
        <v>243</v>
      </c>
      <c r="D19" s="15"/>
    </row>
    <row r="20" spans="1:4" x14ac:dyDescent="0.25">
      <c r="A20" s="15" t="s">
        <v>244</v>
      </c>
      <c r="B20" s="15"/>
      <c r="C20" s="15" t="s">
        <v>244</v>
      </c>
      <c r="D20" s="15"/>
    </row>
    <row r="21" spans="1:4" x14ac:dyDescent="0.25">
      <c r="A21" s="15" t="s">
        <v>245</v>
      </c>
      <c r="B21" s="15"/>
      <c r="C21" s="15" t="s">
        <v>245</v>
      </c>
      <c r="D21" s="15"/>
    </row>
    <row r="22" spans="1:4" x14ac:dyDescent="0.25">
      <c r="A22" s="15" t="s">
        <v>246</v>
      </c>
      <c r="B22" s="15"/>
      <c r="C22" s="15" t="s">
        <v>246</v>
      </c>
      <c r="D22" s="15"/>
    </row>
    <row r="23" spans="1:4" x14ac:dyDescent="0.25">
      <c r="A23" s="15"/>
      <c r="B23" s="43">
        <v>300</v>
      </c>
      <c r="C23" s="15"/>
      <c r="D23" s="43">
        <v>300</v>
      </c>
    </row>
    <row r="24" spans="1:4" x14ac:dyDescent="0.25">
      <c r="A24" s="15" t="s">
        <v>247</v>
      </c>
      <c r="B24" s="13"/>
      <c r="C24" s="15" t="s">
        <v>247</v>
      </c>
      <c r="D24" s="15"/>
    </row>
    <row r="25" spans="1:4" x14ac:dyDescent="0.25">
      <c r="A25" s="15" t="s">
        <v>248</v>
      </c>
      <c r="B25" s="15"/>
      <c r="C25" s="15" t="s">
        <v>248</v>
      </c>
      <c r="D25" s="15"/>
    </row>
    <row r="26" spans="1:4" x14ac:dyDescent="0.25">
      <c r="A26" s="15" t="s">
        <v>249</v>
      </c>
      <c r="B26" s="15"/>
      <c r="C26" s="15" t="s">
        <v>249</v>
      </c>
      <c r="D26" s="15"/>
    </row>
    <row r="27" spans="1:4" x14ac:dyDescent="0.25">
      <c r="A27" s="15" t="s">
        <v>250</v>
      </c>
      <c r="B27" s="15"/>
      <c r="C27" s="15" t="s">
        <v>250</v>
      </c>
      <c r="D27" s="15"/>
    </row>
    <row r="28" spans="1:4" x14ac:dyDescent="0.25">
      <c r="A28" s="15" t="s">
        <v>251</v>
      </c>
      <c r="B28" s="13"/>
      <c r="C28" s="15" t="s">
        <v>251</v>
      </c>
      <c r="D28" s="15"/>
    </row>
    <row r="29" spans="1:4" x14ac:dyDescent="0.25">
      <c r="A29" s="15" t="s">
        <v>252</v>
      </c>
      <c r="B29" s="15"/>
      <c r="C29" s="15" t="s">
        <v>252</v>
      </c>
      <c r="D29" s="15"/>
    </row>
    <row r="30" spans="1:4" x14ac:dyDescent="0.25">
      <c r="A30" s="15" t="s">
        <v>253</v>
      </c>
      <c r="B30" s="15"/>
      <c r="C30" s="15" t="s">
        <v>253</v>
      </c>
      <c r="D30" s="15"/>
    </row>
    <row r="31" spans="1:4" x14ac:dyDescent="0.25">
      <c r="A31" s="15" t="s">
        <v>254</v>
      </c>
      <c r="B31" s="15"/>
      <c r="C31" s="15" t="s">
        <v>254</v>
      </c>
      <c r="D31" s="15"/>
    </row>
    <row r="32" spans="1:4" x14ac:dyDescent="0.25">
      <c r="A32" s="15" t="s">
        <v>255</v>
      </c>
      <c r="B32" s="15"/>
      <c r="C32" s="15" t="s">
        <v>255</v>
      </c>
      <c r="D32" s="15"/>
    </row>
    <row r="33" spans="1:4" x14ac:dyDescent="0.25">
      <c r="A33" s="15" t="s">
        <v>256</v>
      </c>
      <c r="B33" s="13"/>
      <c r="C33" s="15" t="s">
        <v>256</v>
      </c>
      <c r="D33" s="15"/>
    </row>
    <row r="34" spans="1:4" x14ac:dyDescent="0.25">
      <c r="A34" s="15" t="s">
        <v>257</v>
      </c>
      <c r="B34" s="15"/>
      <c r="C34" s="15" t="s">
        <v>257</v>
      </c>
      <c r="D34" s="15"/>
    </row>
    <row r="35" spans="1:4" x14ac:dyDescent="0.25">
      <c r="A35" s="15" t="s">
        <v>258</v>
      </c>
      <c r="B35" s="13"/>
      <c r="C35" s="15" t="s">
        <v>258</v>
      </c>
      <c r="D35" s="15"/>
    </row>
    <row r="36" spans="1:4" x14ac:dyDescent="0.25">
      <c r="A36" s="15"/>
      <c r="B36" s="43">
        <v>450</v>
      </c>
      <c r="C36" s="15"/>
      <c r="D36" s="43">
        <v>450</v>
      </c>
    </row>
    <row r="37" spans="1:4" x14ac:dyDescent="0.25">
      <c r="A37" s="1" t="s">
        <v>259</v>
      </c>
      <c r="C37" s="1" t="s">
        <v>260</v>
      </c>
    </row>
    <row r="39" spans="1:4" x14ac:dyDescent="0.25">
      <c r="A39" s="1" t="s">
        <v>25</v>
      </c>
      <c r="C39" s="1" t="s">
        <v>10</v>
      </c>
    </row>
    <row r="40" spans="1:4" x14ac:dyDescent="0.25">
      <c r="A40" s="25"/>
      <c r="B40" s="10"/>
      <c r="C40" s="10"/>
      <c r="D40" s="10"/>
    </row>
    <row r="41" spans="1:4" x14ac:dyDescent="0.25">
      <c r="A41" s="15" t="s">
        <v>198</v>
      </c>
      <c r="B41" s="15"/>
      <c r="C41" s="15" t="s">
        <v>115</v>
      </c>
      <c r="D41" s="43">
        <v>0</v>
      </c>
    </row>
    <row r="42" spans="1:4" x14ac:dyDescent="0.25">
      <c r="A42" s="15" t="s">
        <v>261</v>
      </c>
      <c r="B42" s="15"/>
      <c r="C42" s="15" t="s">
        <v>42</v>
      </c>
      <c r="D42" s="43">
        <v>0</v>
      </c>
    </row>
    <row r="43" spans="1:4" x14ac:dyDescent="0.25">
      <c r="A43" s="15" t="s">
        <v>262</v>
      </c>
      <c r="B43" s="15"/>
      <c r="C43" s="15"/>
      <c r="D43" s="15"/>
    </row>
    <row r="44" spans="1:4" x14ac:dyDescent="0.25">
      <c r="A44" s="15" t="s">
        <v>201</v>
      </c>
      <c r="B44" s="15"/>
      <c r="C44" s="15" t="s">
        <v>43</v>
      </c>
      <c r="D44" s="43">
        <v>0</v>
      </c>
    </row>
    <row r="45" spans="1:4" x14ac:dyDescent="0.25">
      <c r="A45" s="15" t="s">
        <v>263</v>
      </c>
      <c r="B45" s="15"/>
      <c r="C45" s="15"/>
      <c r="D45" s="15"/>
    </row>
    <row r="46" spans="1:4" x14ac:dyDescent="0.25">
      <c r="A46" s="15"/>
      <c r="B46" s="43">
        <v>600</v>
      </c>
      <c r="C46" s="15"/>
      <c r="D46" s="15"/>
    </row>
    <row r="47" spans="1:4" x14ac:dyDescent="0.25">
      <c r="A47" s="15" t="s">
        <v>264</v>
      </c>
      <c r="B47" s="15"/>
      <c r="C47" s="15" t="s">
        <v>217</v>
      </c>
      <c r="D47" s="15"/>
    </row>
    <row r="48" spans="1:4" x14ac:dyDescent="0.25">
      <c r="A48" s="15" t="s">
        <v>265</v>
      </c>
      <c r="B48" s="15"/>
      <c r="C48" s="15"/>
      <c r="D48" s="15"/>
    </row>
    <row r="49" spans="1:4" x14ac:dyDescent="0.25">
      <c r="A49" s="15" t="s">
        <v>266</v>
      </c>
      <c r="B49" s="15"/>
      <c r="C49" s="15"/>
      <c r="D49" s="15"/>
    </row>
    <row r="50" spans="1:4" x14ac:dyDescent="0.25">
      <c r="A50" s="15" t="s">
        <v>205</v>
      </c>
      <c r="B50" s="15"/>
      <c r="C50" s="15"/>
      <c r="D50" s="15"/>
    </row>
    <row r="51" spans="1:4" x14ac:dyDescent="0.25">
      <c r="A51" s="15" t="s">
        <v>267</v>
      </c>
      <c r="B51" s="15"/>
      <c r="C51" s="15"/>
      <c r="D51" s="15"/>
    </row>
    <row r="52" spans="1:4" x14ac:dyDescent="0.25">
      <c r="A52" s="15"/>
      <c r="B52" s="43">
        <v>300</v>
      </c>
      <c r="C52" s="15"/>
      <c r="D52" s="15"/>
    </row>
    <row r="53" spans="1:4" x14ac:dyDescent="0.25">
      <c r="A53" s="15" t="s">
        <v>268</v>
      </c>
      <c r="B53" s="15"/>
      <c r="C53" s="15"/>
      <c r="D53" s="15"/>
    </row>
    <row r="54" spans="1:4" x14ac:dyDescent="0.25">
      <c r="A54" s="15" t="s">
        <v>269</v>
      </c>
      <c r="B54" s="15"/>
      <c r="C54" s="15"/>
      <c r="D54" s="15"/>
    </row>
    <row r="55" spans="1:4" x14ac:dyDescent="0.25">
      <c r="A55" s="15" t="s">
        <v>270</v>
      </c>
      <c r="B55" s="15"/>
      <c r="C55" s="15"/>
      <c r="D55" s="15"/>
    </row>
    <row r="56" spans="1:4" x14ac:dyDescent="0.25">
      <c r="A56" s="15" t="s">
        <v>210</v>
      </c>
      <c r="B56" s="15"/>
      <c r="C56" s="15"/>
      <c r="D56" s="15"/>
    </row>
    <row r="57" spans="1:4" x14ac:dyDescent="0.25">
      <c r="A57" s="15" t="s">
        <v>271</v>
      </c>
      <c r="B57" s="15"/>
      <c r="C57" s="15"/>
      <c r="D57" s="15"/>
    </row>
    <row r="58" spans="1:4" x14ac:dyDescent="0.25">
      <c r="A58" s="15"/>
      <c r="B58" s="43">
        <v>300</v>
      </c>
      <c r="C58" s="15"/>
      <c r="D58" s="15"/>
    </row>
    <row r="59" spans="1:4" x14ac:dyDescent="0.25">
      <c r="A59" s="15" t="s">
        <v>272</v>
      </c>
      <c r="B59" s="15"/>
      <c r="C59" s="15"/>
      <c r="D59" s="15"/>
    </row>
    <row r="60" spans="1:4" x14ac:dyDescent="0.25">
      <c r="A60" s="15" t="s">
        <v>273</v>
      </c>
      <c r="B60" s="15"/>
      <c r="C60" s="15"/>
      <c r="D60" s="15"/>
    </row>
    <row r="61" spans="1:4" x14ac:dyDescent="0.25">
      <c r="A61" s="15" t="s">
        <v>214</v>
      </c>
      <c r="B61" s="15"/>
      <c r="C61" s="15"/>
      <c r="D61" s="15"/>
    </row>
    <row r="62" spans="1:4" x14ac:dyDescent="0.25">
      <c r="A62" s="15" t="s">
        <v>274</v>
      </c>
      <c r="B62" s="15"/>
      <c r="C62" s="15"/>
      <c r="D62" s="15"/>
    </row>
    <row r="63" spans="1:4" x14ac:dyDescent="0.25">
      <c r="A63" s="15" t="s">
        <v>275</v>
      </c>
      <c r="B63" s="15"/>
      <c r="C63" s="15"/>
      <c r="D63" s="15"/>
    </row>
    <row r="64" spans="1:4" x14ac:dyDescent="0.25">
      <c r="A64" s="15"/>
      <c r="B64" s="43">
        <v>600</v>
      </c>
      <c r="C64" s="15"/>
      <c r="D64" s="15"/>
    </row>
    <row r="65" spans="1:4" x14ac:dyDescent="0.25">
      <c r="A65" s="15" t="s">
        <v>276</v>
      </c>
      <c r="B65" s="15"/>
      <c r="C65" s="15"/>
      <c r="D65" s="15"/>
    </row>
    <row r="66" spans="1:4" x14ac:dyDescent="0.25">
      <c r="A66" s="15" t="s">
        <v>277</v>
      </c>
      <c r="B66" s="15"/>
      <c r="C66" s="15"/>
      <c r="D66" s="15"/>
    </row>
    <row r="67" spans="1:4" x14ac:dyDescent="0.25">
      <c r="A67" s="15" t="s">
        <v>278</v>
      </c>
      <c r="B67" s="15"/>
      <c r="C67" s="15"/>
      <c r="D67" s="15"/>
    </row>
    <row r="68" spans="1:4" x14ac:dyDescent="0.25">
      <c r="A68" s="15"/>
      <c r="B68" s="43">
        <v>200</v>
      </c>
      <c r="C68" s="15"/>
      <c r="D68" s="15"/>
    </row>
    <row r="69" spans="1:4" x14ac:dyDescent="0.25">
      <c r="A69" s="15" t="s">
        <v>215</v>
      </c>
      <c r="B69" s="15"/>
      <c r="C69" s="15"/>
      <c r="D69" s="15"/>
    </row>
    <row r="70" spans="1:4" x14ac:dyDescent="0.25">
      <c r="A70" s="15"/>
      <c r="B70" s="43">
        <v>200</v>
      </c>
      <c r="C70" s="15"/>
      <c r="D70" s="15"/>
    </row>
    <row r="71" spans="1:4" x14ac:dyDescent="0.25">
      <c r="A71" s="15" t="s">
        <v>216</v>
      </c>
      <c r="B71" s="15"/>
      <c r="C71" s="15"/>
      <c r="D71" s="15"/>
    </row>
    <row r="72" spans="1:4" x14ac:dyDescent="0.25">
      <c r="A72" s="15"/>
      <c r="B72" s="43">
        <v>100</v>
      </c>
      <c r="C72" s="15"/>
      <c r="D72" s="15"/>
    </row>
    <row r="73" spans="1:4" x14ac:dyDescent="0.25">
      <c r="A73" s="15" t="s">
        <v>41</v>
      </c>
      <c r="B73" s="43">
        <v>2300</v>
      </c>
      <c r="C73" s="15"/>
      <c r="D73" s="15"/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D73"/>
  <sheetViews>
    <sheetView topLeftCell="A57" workbookViewId="0">
      <selection activeCell="C20" sqref="C20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20.140625" style="1" customWidth="1"/>
    <col min="5" max="30" width="9.140625" style="1"/>
  </cols>
  <sheetData>
    <row r="3" spans="1:4" x14ac:dyDescent="0.25">
      <c r="A3" s="75" t="s">
        <v>320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240</v>
      </c>
      <c r="B6" s="15"/>
      <c r="C6" s="15"/>
      <c r="D6" s="43">
        <v>142.62</v>
      </c>
    </row>
    <row r="7" spans="1:4" x14ac:dyDescent="0.25">
      <c r="A7" s="15" t="s">
        <v>241</v>
      </c>
      <c r="B7" s="15"/>
      <c r="C7" s="43">
        <v>3950</v>
      </c>
      <c r="D7" s="43">
        <f>SUM(C7+D6)</f>
        <v>4092.62</v>
      </c>
    </row>
    <row r="8" spans="1:4" x14ac:dyDescent="0.25">
      <c r="A8" s="15" t="s">
        <v>6</v>
      </c>
      <c r="B8" s="43">
        <v>750</v>
      </c>
      <c r="C8" s="15"/>
      <c r="D8" s="43">
        <f t="shared" ref="D8:D14" si="0">SUM(D7-B8)</f>
        <v>3342.62</v>
      </c>
    </row>
    <row r="9" spans="1:4" x14ac:dyDescent="0.25">
      <c r="A9" s="15" t="s">
        <v>7</v>
      </c>
      <c r="B9" s="43">
        <v>750</v>
      </c>
      <c r="C9" s="15"/>
      <c r="D9" s="43">
        <f t="shared" si="0"/>
        <v>2592.62</v>
      </c>
    </row>
    <row r="10" spans="1:4" x14ac:dyDescent="0.25">
      <c r="A10" s="15" t="s">
        <v>8</v>
      </c>
      <c r="B10" s="43">
        <v>2300</v>
      </c>
      <c r="C10" s="15"/>
      <c r="D10" s="43">
        <f t="shared" si="0"/>
        <v>292.61999999999989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292.61999999999989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292.61999999999989</v>
      </c>
    </row>
    <row r="13" spans="1:4" x14ac:dyDescent="0.25">
      <c r="A13" s="15" t="s">
        <v>11</v>
      </c>
      <c r="B13" s="15"/>
      <c r="C13" s="15"/>
      <c r="D13" s="43">
        <f t="shared" si="0"/>
        <v>292.61999999999989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292.61999999999989</v>
      </c>
    </row>
    <row r="15" spans="1:4" x14ac:dyDescent="0.25">
      <c r="A15" s="15"/>
      <c r="B15" s="15" t="s">
        <v>12</v>
      </c>
      <c r="C15" s="15"/>
      <c r="D15" s="43">
        <v>292.62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242</v>
      </c>
      <c r="B18" s="15" t="s">
        <v>323</v>
      </c>
      <c r="C18" s="15" t="s">
        <v>242</v>
      </c>
      <c r="D18" s="15" t="s">
        <v>323</v>
      </c>
    </row>
    <row r="19" spans="1:4" x14ac:dyDescent="0.25">
      <c r="A19" s="15" t="s">
        <v>243</v>
      </c>
      <c r="B19" s="15" t="s">
        <v>324</v>
      </c>
      <c r="C19" s="15" t="s">
        <v>243</v>
      </c>
      <c r="D19" s="13" t="s">
        <v>334</v>
      </c>
    </row>
    <row r="20" spans="1:4" x14ac:dyDescent="0.25">
      <c r="A20" s="15" t="s">
        <v>244</v>
      </c>
      <c r="B20" s="15" t="s">
        <v>326</v>
      </c>
      <c r="C20" s="15" t="s">
        <v>244</v>
      </c>
      <c r="D20" s="13" t="s">
        <v>335</v>
      </c>
    </row>
    <row r="21" spans="1:4" x14ac:dyDescent="0.25">
      <c r="A21" s="15" t="s">
        <v>245</v>
      </c>
      <c r="B21" s="15" t="s">
        <v>325</v>
      </c>
      <c r="C21" s="15" t="s">
        <v>245</v>
      </c>
      <c r="D21" s="15" t="s">
        <v>336</v>
      </c>
    </row>
    <row r="22" spans="1:4" ht="30" x14ac:dyDescent="0.25">
      <c r="A22" s="15" t="s">
        <v>246</v>
      </c>
      <c r="B22" s="15" t="s">
        <v>327</v>
      </c>
      <c r="C22" s="15" t="s">
        <v>246</v>
      </c>
      <c r="D22" s="13" t="s">
        <v>337</v>
      </c>
    </row>
    <row r="23" spans="1:4" x14ac:dyDescent="0.25">
      <c r="A23" s="15"/>
      <c r="B23" s="43"/>
      <c r="C23" s="15"/>
      <c r="D23" s="43"/>
    </row>
    <row r="24" spans="1:4" x14ac:dyDescent="0.25">
      <c r="A24" s="15" t="s">
        <v>247</v>
      </c>
      <c r="B24" s="13" t="s">
        <v>328</v>
      </c>
      <c r="C24" s="15" t="s">
        <v>247</v>
      </c>
      <c r="D24" s="15" t="s">
        <v>338</v>
      </c>
    </row>
    <row r="25" spans="1:4" ht="60" x14ac:dyDescent="0.25">
      <c r="A25" s="15" t="s">
        <v>248</v>
      </c>
      <c r="B25" s="13" t="s">
        <v>329</v>
      </c>
      <c r="C25" s="15" t="s">
        <v>248</v>
      </c>
      <c r="D25" s="13" t="s">
        <v>339</v>
      </c>
    </row>
    <row r="26" spans="1:4" x14ac:dyDescent="0.25">
      <c r="A26" s="15" t="s">
        <v>249</v>
      </c>
      <c r="B26" s="15"/>
      <c r="C26" s="15" t="s">
        <v>249</v>
      </c>
      <c r="D26" s="15"/>
    </row>
    <row r="27" spans="1:4" ht="30" x14ac:dyDescent="0.25">
      <c r="A27" s="15" t="s">
        <v>250</v>
      </c>
      <c r="B27" s="15"/>
      <c r="C27" s="15" t="s">
        <v>250</v>
      </c>
      <c r="D27" s="13" t="s">
        <v>340</v>
      </c>
    </row>
    <row r="28" spans="1:4" x14ac:dyDescent="0.25">
      <c r="A28" s="15" t="s">
        <v>251</v>
      </c>
      <c r="B28" s="13"/>
      <c r="C28" s="15" t="s">
        <v>251</v>
      </c>
      <c r="D28" s="15"/>
    </row>
    <row r="29" spans="1:4" ht="30" x14ac:dyDescent="0.25">
      <c r="A29" s="15" t="s">
        <v>252</v>
      </c>
      <c r="B29" s="15" t="s">
        <v>330</v>
      </c>
      <c r="C29" s="15" t="s">
        <v>252</v>
      </c>
      <c r="D29" s="13" t="s">
        <v>341</v>
      </c>
    </row>
    <row r="30" spans="1:4" x14ac:dyDescent="0.25">
      <c r="A30" s="15" t="s">
        <v>253</v>
      </c>
      <c r="B30" s="15" t="s">
        <v>331</v>
      </c>
      <c r="C30" s="15" t="s">
        <v>253</v>
      </c>
      <c r="D30" s="13"/>
    </row>
    <row r="31" spans="1:4" ht="30" x14ac:dyDescent="0.25">
      <c r="A31" s="15" t="s">
        <v>254</v>
      </c>
      <c r="B31" s="13" t="s">
        <v>332</v>
      </c>
      <c r="C31" s="15" t="s">
        <v>254</v>
      </c>
      <c r="D31" s="15" t="s">
        <v>302</v>
      </c>
    </row>
    <row r="32" spans="1:4" x14ac:dyDescent="0.25">
      <c r="A32" s="15" t="s">
        <v>255</v>
      </c>
      <c r="B32" s="15"/>
      <c r="C32" s="15" t="s">
        <v>255</v>
      </c>
      <c r="D32" s="15" t="s">
        <v>342</v>
      </c>
    </row>
    <row r="33" spans="1:4" ht="30" x14ac:dyDescent="0.25">
      <c r="A33" s="15" t="s">
        <v>256</v>
      </c>
      <c r="B33" s="13" t="s">
        <v>44</v>
      </c>
      <c r="C33" s="15" t="s">
        <v>256</v>
      </c>
      <c r="D33" s="13" t="s">
        <v>343</v>
      </c>
    </row>
    <row r="34" spans="1:4" x14ac:dyDescent="0.25">
      <c r="A34" s="15" t="s">
        <v>257</v>
      </c>
      <c r="B34" s="15" t="s">
        <v>291</v>
      </c>
      <c r="C34" s="15" t="s">
        <v>257</v>
      </c>
      <c r="D34" s="15" t="s">
        <v>338</v>
      </c>
    </row>
    <row r="35" spans="1:4" ht="60" x14ac:dyDescent="0.25">
      <c r="A35" s="15" t="s">
        <v>258</v>
      </c>
      <c r="B35" s="13" t="s">
        <v>333</v>
      </c>
      <c r="C35" s="15" t="s">
        <v>258</v>
      </c>
      <c r="D35" s="13" t="s">
        <v>344</v>
      </c>
    </row>
    <row r="36" spans="1:4" x14ac:dyDescent="0.25">
      <c r="A36" s="15"/>
      <c r="B36" s="43">
        <v>450</v>
      </c>
      <c r="C36" s="15"/>
      <c r="D36" s="43">
        <v>450</v>
      </c>
    </row>
    <row r="37" spans="1:4" x14ac:dyDescent="0.25">
      <c r="A37" s="1" t="s">
        <v>259</v>
      </c>
      <c r="C37" s="1" t="s">
        <v>260</v>
      </c>
    </row>
    <row r="38" spans="1:4" ht="14.25" customHeight="1" x14ac:dyDescent="0.25"/>
    <row r="39" spans="1:4" hidden="1" x14ac:dyDescent="0.25">
      <c r="A39" s="1" t="s">
        <v>25</v>
      </c>
      <c r="C39" s="1" t="s">
        <v>10</v>
      </c>
    </row>
    <row r="40" spans="1:4" x14ac:dyDescent="0.25">
      <c r="A40" s="25"/>
      <c r="B40" s="10"/>
      <c r="C40" s="10"/>
      <c r="D40" s="10"/>
    </row>
    <row r="41" spans="1:4" x14ac:dyDescent="0.25">
      <c r="A41" s="15" t="s">
        <v>198</v>
      </c>
      <c r="B41" s="15" t="s">
        <v>345</v>
      </c>
      <c r="C41" s="15" t="s">
        <v>115</v>
      </c>
      <c r="D41" s="43">
        <v>0</v>
      </c>
    </row>
    <row r="42" spans="1:4" x14ac:dyDescent="0.25">
      <c r="A42" s="15" t="s">
        <v>261</v>
      </c>
      <c r="B42" s="15" t="s">
        <v>346</v>
      </c>
      <c r="C42" s="15" t="s">
        <v>42</v>
      </c>
      <c r="D42" s="43">
        <v>0</v>
      </c>
    </row>
    <row r="43" spans="1:4" x14ac:dyDescent="0.25">
      <c r="A43" s="15" t="s">
        <v>262</v>
      </c>
      <c r="B43" s="15" t="s">
        <v>347</v>
      </c>
      <c r="C43" s="15"/>
      <c r="D43" s="15"/>
    </row>
    <row r="44" spans="1:4" x14ac:dyDescent="0.25">
      <c r="A44" s="15" t="s">
        <v>201</v>
      </c>
      <c r="B44" s="15" t="s">
        <v>348</v>
      </c>
      <c r="C44" s="15" t="s">
        <v>43</v>
      </c>
      <c r="D44" s="43">
        <v>0</v>
      </c>
    </row>
    <row r="45" spans="1:4" x14ac:dyDescent="0.25">
      <c r="A45" s="15" t="s">
        <v>263</v>
      </c>
      <c r="B45" s="13" t="s">
        <v>349</v>
      </c>
      <c r="C45" s="15"/>
      <c r="D45" s="15"/>
    </row>
    <row r="46" spans="1:4" x14ac:dyDescent="0.25">
      <c r="A46" s="15"/>
      <c r="B46" s="43">
        <v>600</v>
      </c>
      <c r="C46" s="15"/>
      <c r="D46" s="15"/>
    </row>
    <row r="47" spans="1:4" x14ac:dyDescent="0.25">
      <c r="A47" s="15" t="s">
        <v>264</v>
      </c>
      <c r="B47" s="15" t="s">
        <v>350</v>
      </c>
      <c r="C47" s="15" t="s">
        <v>217</v>
      </c>
      <c r="D47" s="15"/>
    </row>
    <row r="48" spans="1:4" ht="45" x14ac:dyDescent="0.25">
      <c r="A48" s="15" t="s">
        <v>265</v>
      </c>
      <c r="B48" s="13" t="s">
        <v>352</v>
      </c>
      <c r="C48" s="15" t="s">
        <v>351</v>
      </c>
      <c r="D48" s="15"/>
    </row>
    <row r="49" spans="1:4" x14ac:dyDescent="0.25">
      <c r="A49" s="15" t="s">
        <v>266</v>
      </c>
      <c r="B49" s="13"/>
      <c r="C49" s="15"/>
      <c r="D49" s="15"/>
    </row>
    <row r="50" spans="1:4" x14ac:dyDescent="0.25">
      <c r="A50" s="15" t="s">
        <v>205</v>
      </c>
      <c r="B50" s="15"/>
      <c r="C50" s="15"/>
      <c r="D50" s="15"/>
    </row>
    <row r="51" spans="1:4" ht="30" x14ac:dyDescent="0.25">
      <c r="A51" s="15" t="s">
        <v>267</v>
      </c>
      <c r="B51" s="13" t="s">
        <v>353</v>
      </c>
      <c r="C51" s="15" t="s">
        <v>99</v>
      </c>
      <c r="D51" s="15"/>
    </row>
    <row r="52" spans="1:4" x14ac:dyDescent="0.25">
      <c r="A52" s="15"/>
      <c r="B52" s="43">
        <v>300</v>
      </c>
      <c r="C52" s="15"/>
      <c r="D52" s="15"/>
    </row>
    <row r="53" spans="1:4" ht="30" x14ac:dyDescent="0.25">
      <c r="A53" s="15" t="s">
        <v>268</v>
      </c>
      <c r="B53" s="13" t="s">
        <v>354</v>
      </c>
      <c r="C53" s="15" t="s">
        <v>99</v>
      </c>
      <c r="D53" s="15"/>
    </row>
    <row r="54" spans="1:4" x14ac:dyDescent="0.25">
      <c r="A54" s="15" t="s">
        <v>269</v>
      </c>
      <c r="B54" s="15"/>
      <c r="C54" s="15"/>
      <c r="D54" s="15"/>
    </row>
    <row r="55" spans="1:4" x14ac:dyDescent="0.25">
      <c r="A55" s="15" t="s">
        <v>270</v>
      </c>
      <c r="B55" s="13" t="s">
        <v>355</v>
      </c>
      <c r="C55" s="15"/>
      <c r="D55" s="15"/>
    </row>
    <row r="56" spans="1:4" x14ac:dyDescent="0.25">
      <c r="A56" s="15" t="s">
        <v>210</v>
      </c>
      <c r="B56" s="15" t="s">
        <v>356</v>
      </c>
      <c r="C56" s="15"/>
      <c r="D56" s="15"/>
    </row>
    <row r="57" spans="1:4" x14ac:dyDescent="0.25">
      <c r="A57" s="15" t="s">
        <v>271</v>
      </c>
      <c r="B57" s="15" t="s">
        <v>357</v>
      </c>
      <c r="C57" s="15"/>
      <c r="D57" s="15"/>
    </row>
    <row r="58" spans="1:4" x14ac:dyDescent="0.25">
      <c r="A58" s="15"/>
      <c r="B58" s="43">
        <v>300</v>
      </c>
      <c r="C58" s="15"/>
      <c r="D58" s="15"/>
    </row>
    <row r="59" spans="1:4" x14ac:dyDescent="0.25">
      <c r="A59" s="15" t="s">
        <v>272</v>
      </c>
      <c r="B59" s="15" t="s">
        <v>358</v>
      </c>
      <c r="C59" s="15"/>
      <c r="D59" s="15"/>
    </row>
    <row r="60" spans="1:4" x14ac:dyDescent="0.25">
      <c r="A60" s="15" t="s">
        <v>273</v>
      </c>
      <c r="B60" s="15" t="s">
        <v>359</v>
      </c>
      <c r="C60" s="15"/>
      <c r="D60" s="15"/>
    </row>
    <row r="61" spans="1:4" ht="30" x14ac:dyDescent="0.25">
      <c r="A61" s="15" t="s">
        <v>214</v>
      </c>
      <c r="B61" s="13" t="s">
        <v>360</v>
      </c>
      <c r="C61" s="15"/>
      <c r="D61" s="15"/>
    </row>
    <row r="62" spans="1:4" x14ac:dyDescent="0.25">
      <c r="A62" s="15" t="s">
        <v>274</v>
      </c>
      <c r="B62" s="15"/>
      <c r="C62" s="15"/>
      <c r="D62" s="15"/>
    </row>
    <row r="63" spans="1:4" x14ac:dyDescent="0.25">
      <c r="A63" s="15" t="s">
        <v>275</v>
      </c>
      <c r="B63" s="15" t="s">
        <v>346</v>
      </c>
      <c r="C63" s="15"/>
      <c r="D63" s="15"/>
    </row>
    <row r="64" spans="1:4" x14ac:dyDescent="0.25">
      <c r="A64" s="15"/>
      <c r="B64" s="43">
        <v>600</v>
      </c>
      <c r="C64" s="15"/>
      <c r="D64" s="15"/>
    </row>
    <row r="65" spans="1:4" x14ac:dyDescent="0.25">
      <c r="A65" s="15" t="s">
        <v>276</v>
      </c>
      <c r="B65" s="15" t="s">
        <v>361</v>
      </c>
      <c r="C65" s="15"/>
      <c r="D65" s="15"/>
    </row>
    <row r="66" spans="1:4" x14ac:dyDescent="0.25">
      <c r="A66" s="15" t="s">
        <v>277</v>
      </c>
      <c r="B66" s="15" t="s">
        <v>309</v>
      </c>
      <c r="C66" s="15"/>
      <c r="D66" s="15"/>
    </row>
    <row r="67" spans="1:4" ht="30" x14ac:dyDescent="0.25">
      <c r="A67" s="15" t="s">
        <v>278</v>
      </c>
      <c r="B67" s="13" t="s">
        <v>362</v>
      </c>
      <c r="C67" s="15"/>
      <c r="D67" s="15"/>
    </row>
    <row r="68" spans="1:4" x14ac:dyDescent="0.25">
      <c r="A68" s="15"/>
      <c r="B68" s="43">
        <v>200</v>
      </c>
      <c r="C68" s="15"/>
      <c r="D68" s="15"/>
    </row>
    <row r="69" spans="1:4" ht="60" x14ac:dyDescent="0.25">
      <c r="A69" s="15" t="s">
        <v>215</v>
      </c>
      <c r="B69" s="13" t="s">
        <v>363</v>
      </c>
      <c r="C69" s="15"/>
      <c r="D69" s="15"/>
    </row>
    <row r="70" spans="1:4" x14ac:dyDescent="0.25">
      <c r="A70" s="15"/>
      <c r="B70" s="43">
        <v>200</v>
      </c>
      <c r="C70" s="15"/>
      <c r="D70" s="15"/>
    </row>
    <row r="71" spans="1:4" ht="30" x14ac:dyDescent="0.25">
      <c r="A71" s="15" t="s">
        <v>216</v>
      </c>
      <c r="B71" s="13" t="s">
        <v>364</v>
      </c>
      <c r="C71" s="15" t="s">
        <v>44</v>
      </c>
      <c r="D71" s="15"/>
    </row>
    <row r="72" spans="1:4" x14ac:dyDescent="0.25">
      <c r="A72" s="15"/>
      <c r="B72" s="43">
        <v>100</v>
      </c>
      <c r="C72" s="15"/>
      <c r="D72" s="15"/>
    </row>
    <row r="73" spans="1:4" x14ac:dyDescent="0.25">
      <c r="A73" s="15" t="s">
        <v>41</v>
      </c>
      <c r="B73" s="43">
        <v>2300</v>
      </c>
      <c r="C73" s="15"/>
      <c r="D73" s="15"/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D73"/>
  <sheetViews>
    <sheetView workbookViewId="0">
      <selection activeCell="B10" sqref="B10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20.140625" style="1" customWidth="1"/>
    <col min="5" max="30" width="9.140625" style="1"/>
  </cols>
  <sheetData>
    <row r="3" spans="1:4" x14ac:dyDescent="0.25">
      <c r="A3" s="75" t="s">
        <v>365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376</v>
      </c>
      <c r="B6" s="15"/>
      <c r="C6" s="15"/>
      <c r="D6" s="43">
        <v>292</v>
      </c>
    </row>
    <row r="7" spans="1:4" x14ac:dyDescent="0.25">
      <c r="A7" s="15" t="s">
        <v>377</v>
      </c>
      <c r="B7" s="15"/>
      <c r="C7" s="43">
        <v>4380</v>
      </c>
      <c r="D7" s="43">
        <f>SUM(C7+D6)</f>
        <v>4672</v>
      </c>
    </row>
    <row r="8" spans="1:4" x14ac:dyDescent="0.25">
      <c r="A8" s="15" t="s">
        <v>6</v>
      </c>
      <c r="B8" s="43">
        <v>1200</v>
      </c>
      <c r="C8" s="15"/>
      <c r="D8" s="43">
        <f t="shared" ref="D8:D14" si="0">SUM(D7-B8)</f>
        <v>3472</v>
      </c>
    </row>
    <row r="9" spans="1:4" x14ac:dyDescent="0.25">
      <c r="A9" s="15" t="s">
        <v>7</v>
      </c>
      <c r="B9" s="43">
        <v>1200</v>
      </c>
      <c r="C9" s="15"/>
      <c r="D9" s="43">
        <f t="shared" si="0"/>
        <v>2272</v>
      </c>
    </row>
    <row r="10" spans="1:4" x14ac:dyDescent="0.25">
      <c r="A10" s="15" t="s">
        <v>8</v>
      </c>
      <c r="B10" s="43">
        <v>2170</v>
      </c>
      <c r="C10" s="15"/>
      <c r="D10" s="43">
        <f t="shared" si="0"/>
        <v>102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102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102</v>
      </c>
    </row>
    <row r="13" spans="1:4" x14ac:dyDescent="0.25">
      <c r="A13" s="15" t="s">
        <v>11</v>
      </c>
      <c r="B13" s="15"/>
      <c r="C13" s="15"/>
      <c r="D13" s="43">
        <f t="shared" si="0"/>
        <v>102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102</v>
      </c>
    </row>
    <row r="15" spans="1:4" x14ac:dyDescent="0.25">
      <c r="A15" s="15"/>
      <c r="B15" s="15" t="s">
        <v>12</v>
      </c>
      <c r="C15" s="15"/>
      <c r="D15" s="43">
        <f>D14</f>
        <v>102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242</v>
      </c>
      <c r="B18" s="15"/>
      <c r="C18" s="15" t="s">
        <v>242</v>
      </c>
      <c r="D18" s="15"/>
    </row>
    <row r="19" spans="1:4" x14ac:dyDescent="0.25">
      <c r="A19" s="15" t="s">
        <v>243</v>
      </c>
      <c r="B19" s="15"/>
      <c r="C19" s="15" t="s">
        <v>243</v>
      </c>
      <c r="D19" s="13"/>
    </row>
    <row r="20" spans="1:4" x14ac:dyDescent="0.25">
      <c r="A20" s="15" t="s">
        <v>244</v>
      </c>
      <c r="B20" s="15"/>
      <c r="C20" s="15" t="s">
        <v>244</v>
      </c>
      <c r="D20" s="13"/>
    </row>
    <row r="21" spans="1:4" x14ac:dyDescent="0.25">
      <c r="A21" s="15" t="s">
        <v>245</v>
      </c>
      <c r="B21" s="15"/>
      <c r="C21" s="15" t="s">
        <v>245</v>
      </c>
      <c r="D21" s="15"/>
    </row>
    <row r="22" spans="1:4" x14ac:dyDescent="0.25">
      <c r="A22" s="15" t="s">
        <v>246</v>
      </c>
      <c r="B22" s="15"/>
      <c r="C22" s="15" t="s">
        <v>246</v>
      </c>
      <c r="D22" s="13"/>
    </row>
    <row r="23" spans="1:4" x14ac:dyDescent="0.25">
      <c r="A23" s="15"/>
      <c r="B23" s="43">
        <v>300</v>
      </c>
      <c r="C23" s="15"/>
      <c r="D23" s="43">
        <v>300</v>
      </c>
    </row>
    <row r="24" spans="1:4" x14ac:dyDescent="0.25">
      <c r="A24" s="15" t="s">
        <v>247</v>
      </c>
      <c r="B24" s="13"/>
      <c r="C24" s="15" t="s">
        <v>247</v>
      </c>
      <c r="D24" s="15"/>
    </row>
    <row r="25" spans="1:4" x14ac:dyDescent="0.25">
      <c r="A25" s="15" t="s">
        <v>248</v>
      </c>
      <c r="B25" s="13"/>
      <c r="C25" s="15" t="s">
        <v>248</v>
      </c>
      <c r="D25" s="13"/>
    </row>
    <row r="26" spans="1:4" x14ac:dyDescent="0.25">
      <c r="A26" s="15" t="s">
        <v>249</v>
      </c>
      <c r="B26" s="15"/>
      <c r="C26" s="15" t="s">
        <v>249</v>
      </c>
      <c r="D26" s="15"/>
    </row>
    <row r="27" spans="1:4" x14ac:dyDescent="0.25">
      <c r="A27" s="15" t="s">
        <v>250</v>
      </c>
      <c r="B27" s="15"/>
      <c r="C27" s="15" t="s">
        <v>250</v>
      </c>
      <c r="D27" s="13"/>
    </row>
    <row r="28" spans="1:4" x14ac:dyDescent="0.25">
      <c r="A28" s="15" t="s">
        <v>251</v>
      </c>
      <c r="B28" s="13"/>
      <c r="C28" s="15" t="s">
        <v>251</v>
      </c>
      <c r="D28" s="15"/>
    </row>
    <row r="29" spans="1:4" x14ac:dyDescent="0.25">
      <c r="A29" s="15" t="s">
        <v>252</v>
      </c>
      <c r="B29" s="15"/>
      <c r="C29" s="15" t="s">
        <v>252</v>
      </c>
      <c r="D29" s="13"/>
    </row>
    <row r="30" spans="1:4" x14ac:dyDescent="0.25">
      <c r="A30" s="15" t="s">
        <v>253</v>
      </c>
      <c r="B30" s="15"/>
      <c r="C30" s="15" t="s">
        <v>253</v>
      </c>
      <c r="D30" s="13"/>
    </row>
    <row r="31" spans="1:4" x14ac:dyDescent="0.25">
      <c r="A31" s="15" t="s">
        <v>254</v>
      </c>
      <c r="B31" s="13"/>
      <c r="C31" s="15" t="s">
        <v>254</v>
      </c>
      <c r="D31" s="15"/>
    </row>
    <row r="32" spans="1:4" x14ac:dyDescent="0.25">
      <c r="A32" s="15" t="s">
        <v>255</v>
      </c>
      <c r="B32" s="15"/>
      <c r="C32" s="15" t="s">
        <v>255</v>
      </c>
      <c r="D32" s="15"/>
    </row>
    <row r="33" spans="1:4" x14ac:dyDescent="0.25">
      <c r="A33" s="15" t="s">
        <v>256</v>
      </c>
      <c r="B33" s="13"/>
      <c r="C33" s="15" t="s">
        <v>256</v>
      </c>
      <c r="D33" s="13"/>
    </row>
    <row r="34" spans="1:4" x14ac:dyDescent="0.25">
      <c r="A34" s="15" t="s">
        <v>257</v>
      </c>
      <c r="B34" s="15"/>
      <c r="C34" s="15" t="s">
        <v>257</v>
      </c>
      <c r="D34" s="15"/>
    </row>
    <row r="35" spans="1:4" x14ac:dyDescent="0.25">
      <c r="A35" s="15" t="s">
        <v>258</v>
      </c>
      <c r="B35" s="13"/>
      <c r="C35" s="15" t="s">
        <v>258</v>
      </c>
      <c r="D35" s="13"/>
    </row>
    <row r="36" spans="1:4" x14ac:dyDescent="0.25">
      <c r="A36" s="15"/>
      <c r="B36" s="43">
        <v>450</v>
      </c>
      <c r="C36" s="15"/>
      <c r="D36" s="43">
        <v>450</v>
      </c>
    </row>
    <row r="37" spans="1:4" x14ac:dyDescent="0.25">
      <c r="A37" s="1" t="s">
        <v>259</v>
      </c>
      <c r="C37" s="1" t="s">
        <v>260</v>
      </c>
    </row>
    <row r="38" spans="1:4" ht="14.25" customHeight="1" x14ac:dyDescent="0.25"/>
    <row r="39" spans="1:4" hidden="1" x14ac:dyDescent="0.25">
      <c r="A39" s="1" t="s">
        <v>25</v>
      </c>
      <c r="C39" s="1" t="s">
        <v>10</v>
      </c>
    </row>
    <row r="40" spans="1:4" x14ac:dyDescent="0.25">
      <c r="A40" s="25"/>
      <c r="B40" s="10"/>
      <c r="C40" s="10"/>
      <c r="D40" s="10"/>
    </row>
    <row r="41" spans="1:4" x14ac:dyDescent="0.25">
      <c r="A41" s="15" t="s">
        <v>198</v>
      </c>
      <c r="B41" s="15"/>
      <c r="C41" s="15" t="s">
        <v>115</v>
      </c>
      <c r="D41" s="43">
        <v>0</v>
      </c>
    </row>
    <row r="42" spans="1:4" x14ac:dyDescent="0.25">
      <c r="A42" s="15" t="s">
        <v>261</v>
      </c>
      <c r="B42" s="15"/>
      <c r="C42" s="15" t="s">
        <v>42</v>
      </c>
      <c r="D42" s="43">
        <v>0</v>
      </c>
    </row>
    <row r="43" spans="1:4" x14ac:dyDescent="0.25">
      <c r="A43" s="15" t="s">
        <v>262</v>
      </c>
      <c r="B43" s="15"/>
      <c r="C43" s="15"/>
      <c r="D43" s="15"/>
    </row>
    <row r="44" spans="1:4" x14ac:dyDescent="0.25">
      <c r="A44" s="15" t="s">
        <v>201</v>
      </c>
      <c r="B44" s="15"/>
      <c r="C44" s="15" t="s">
        <v>43</v>
      </c>
      <c r="D44" s="43">
        <v>0</v>
      </c>
    </row>
    <row r="45" spans="1:4" x14ac:dyDescent="0.25">
      <c r="A45" s="15" t="s">
        <v>263</v>
      </c>
      <c r="B45" s="13"/>
      <c r="C45" s="15"/>
      <c r="D45" s="15"/>
    </row>
    <row r="46" spans="1:4" x14ac:dyDescent="0.25">
      <c r="A46" s="15"/>
      <c r="B46" s="43"/>
      <c r="C46" s="15"/>
      <c r="D46" s="15"/>
    </row>
    <row r="47" spans="1:4" x14ac:dyDescent="0.25">
      <c r="A47" s="15" t="s">
        <v>264</v>
      </c>
      <c r="B47" s="15"/>
      <c r="C47" s="15" t="s">
        <v>217</v>
      </c>
      <c r="D47" s="15"/>
    </row>
    <row r="48" spans="1:4" x14ac:dyDescent="0.25">
      <c r="A48" s="15" t="s">
        <v>265</v>
      </c>
      <c r="B48" s="13"/>
      <c r="C48" s="15"/>
      <c r="D48" s="15"/>
    </row>
    <row r="49" spans="1:4" x14ac:dyDescent="0.25">
      <c r="A49" s="15" t="s">
        <v>266</v>
      </c>
      <c r="B49" s="13"/>
      <c r="C49" s="15"/>
      <c r="D49" s="15"/>
    </row>
    <row r="50" spans="1:4" x14ac:dyDescent="0.25">
      <c r="A50" s="15" t="s">
        <v>205</v>
      </c>
      <c r="B50" s="15"/>
      <c r="C50" s="15"/>
      <c r="D50" s="15"/>
    </row>
    <row r="51" spans="1:4" x14ac:dyDescent="0.25">
      <c r="A51" s="15" t="s">
        <v>267</v>
      </c>
      <c r="B51" s="13"/>
      <c r="C51" s="15"/>
      <c r="D51" s="15"/>
    </row>
    <row r="52" spans="1:4" x14ac:dyDescent="0.25">
      <c r="A52" s="15"/>
      <c r="B52" s="43">
        <v>300</v>
      </c>
      <c r="C52" s="15"/>
      <c r="D52" s="15"/>
    </row>
    <row r="53" spans="1:4" x14ac:dyDescent="0.25">
      <c r="A53" s="15" t="s">
        <v>268</v>
      </c>
      <c r="B53" s="13"/>
      <c r="C53" s="15"/>
      <c r="D53" s="15"/>
    </row>
    <row r="54" spans="1:4" x14ac:dyDescent="0.25">
      <c r="A54" s="15" t="s">
        <v>269</v>
      </c>
      <c r="B54" s="15"/>
      <c r="C54" s="15"/>
      <c r="D54" s="15"/>
    </row>
    <row r="55" spans="1:4" x14ac:dyDescent="0.25">
      <c r="A55" s="15" t="s">
        <v>270</v>
      </c>
      <c r="B55" s="13"/>
      <c r="C55" s="15"/>
      <c r="D55" s="15"/>
    </row>
    <row r="56" spans="1:4" x14ac:dyDescent="0.25">
      <c r="A56" s="15" t="s">
        <v>210</v>
      </c>
      <c r="B56" s="15"/>
      <c r="C56" s="15"/>
      <c r="D56" s="15"/>
    </row>
    <row r="57" spans="1:4" x14ac:dyDescent="0.25">
      <c r="A57" s="15" t="s">
        <v>271</v>
      </c>
      <c r="B57" s="15"/>
      <c r="C57" s="15"/>
      <c r="D57" s="15"/>
    </row>
    <row r="58" spans="1:4" x14ac:dyDescent="0.25">
      <c r="A58" s="15"/>
      <c r="B58" s="43"/>
      <c r="C58" s="15"/>
      <c r="D58" s="15"/>
    </row>
    <row r="59" spans="1:4" x14ac:dyDescent="0.25">
      <c r="A59" s="15" t="s">
        <v>272</v>
      </c>
      <c r="B59" s="15"/>
      <c r="C59" s="15"/>
      <c r="D59" s="15"/>
    </row>
    <row r="60" spans="1:4" x14ac:dyDescent="0.25">
      <c r="A60" s="15" t="s">
        <v>273</v>
      </c>
      <c r="B60" s="15"/>
      <c r="C60" s="15"/>
      <c r="D60" s="15"/>
    </row>
    <row r="61" spans="1:4" x14ac:dyDescent="0.25">
      <c r="A61" s="15" t="s">
        <v>214</v>
      </c>
      <c r="B61" s="13"/>
      <c r="C61" s="15"/>
      <c r="D61" s="15"/>
    </row>
    <row r="62" spans="1:4" x14ac:dyDescent="0.25">
      <c r="A62" s="15" t="s">
        <v>274</v>
      </c>
      <c r="B62" s="15"/>
      <c r="C62" s="15"/>
      <c r="D62" s="15"/>
    </row>
    <row r="63" spans="1:4" x14ac:dyDescent="0.25">
      <c r="A63" s="15" t="s">
        <v>275</v>
      </c>
      <c r="B63" s="15"/>
      <c r="C63" s="15"/>
      <c r="D63" s="15"/>
    </row>
    <row r="64" spans="1:4" x14ac:dyDescent="0.25">
      <c r="A64" s="15"/>
      <c r="B64" s="43"/>
      <c r="C64" s="15"/>
      <c r="D64" s="15"/>
    </row>
    <row r="65" spans="1:4" x14ac:dyDescent="0.25">
      <c r="A65" s="15" t="s">
        <v>276</v>
      </c>
      <c r="B65" s="15"/>
      <c r="C65" s="15"/>
      <c r="D65" s="15"/>
    </row>
    <row r="66" spans="1:4" x14ac:dyDescent="0.25">
      <c r="A66" s="15" t="s">
        <v>277</v>
      </c>
      <c r="B66" s="15"/>
      <c r="C66" s="15"/>
      <c r="D66" s="15"/>
    </row>
    <row r="67" spans="1:4" x14ac:dyDescent="0.25">
      <c r="A67" s="15" t="s">
        <v>278</v>
      </c>
      <c r="B67" s="13"/>
      <c r="C67" s="15"/>
      <c r="D67" s="15"/>
    </row>
    <row r="68" spans="1:4" x14ac:dyDescent="0.25">
      <c r="A68" s="15"/>
      <c r="B68" s="43">
        <v>200</v>
      </c>
      <c r="C68" s="15"/>
      <c r="D68" s="15"/>
    </row>
    <row r="69" spans="1:4" x14ac:dyDescent="0.25">
      <c r="A69" s="15" t="s">
        <v>215</v>
      </c>
      <c r="B69" s="13"/>
      <c r="C69" s="15"/>
      <c r="D69" s="15"/>
    </row>
    <row r="70" spans="1:4" x14ac:dyDescent="0.25">
      <c r="A70" s="15"/>
      <c r="B70" s="43">
        <v>200</v>
      </c>
      <c r="C70" s="15"/>
      <c r="D70" s="15"/>
    </row>
    <row r="71" spans="1:4" x14ac:dyDescent="0.25">
      <c r="A71" s="15" t="s">
        <v>216</v>
      </c>
      <c r="B71" s="13"/>
      <c r="C71" s="15" t="s">
        <v>44</v>
      </c>
      <c r="D71" s="15"/>
    </row>
    <row r="72" spans="1:4" x14ac:dyDescent="0.25">
      <c r="A72" s="15"/>
      <c r="B72" s="43">
        <v>100</v>
      </c>
      <c r="C72" s="15"/>
      <c r="D72" s="15"/>
    </row>
    <row r="73" spans="1:4" x14ac:dyDescent="0.25">
      <c r="A73" s="15" t="s">
        <v>41</v>
      </c>
      <c r="B73" s="43">
        <v>2300</v>
      </c>
      <c r="C73" s="15"/>
      <c r="D73" s="15"/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3:Z93"/>
  <sheetViews>
    <sheetView topLeftCell="A44" zoomScaleNormal="100" zoomScaleSheetLayoutView="90" workbookViewId="0">
      <selection activeCell="C45" sqref="C45"/>
    </sheetView>
  </sheetViews>
  <sheetFormatPr defaultRowHeight="15" x14ac:dyDescent="0.25"/>
  <cols>
    <col min="1" max="1" width="43.140625" style="1" bestFit="1" customWidth="1"/>
    <col min="2" max="2" width="17.85546875" style="1" bestFit="1" customWidth="1"/>
    <col min="3" max="3" width="44.140625" style="1" bestFit="1" customWidth="1"/>
    <col min="4" max="4" width="10.42578125" style="1" bestFit="1" customWidth="1"/>
    <col min="5" max="26" width="9.140625" style="1"/>
  </cols>
  <sheetData>
    <row r="3" spans="1:4" x14ac:dyDescent="0.25">
      <c r="A3" s="75" t="s">
        <v>371</v>
      </c>
      <c r="B3" s="75"/>
      <c r="C3" s="75"/>
      <c r="D3" s="75"/>
    </row>
    <row r="5" spans="1:4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5">
      <c r="A6" s="15" t="s">
        <v>372</v>
      </c>
      <c r="B6" s="15"/>
      <c r="C6" s="15" t="s">
        <v>374</v>
      </c>
      <c r="D6" s="43">
        <v>122</v>
      </c>
    </row>
    <row r="7" spans="1:4" x14ac:dyDescent="0.25">
      <c r="A7" s="15" t="s">
        <v>373</v>
      </c>
      <c r="B7" s="15"/>
      <c r="C7" s="43">
        <v>4350</v>
      </c>
      <c r="D7" s="43">
        <f>SUM(C7+D6)</f>
        <v>4472</v>
      </c>
    </row>
    <row r="8" spans="1:4" x14ac:dyDescent="0.25">
      <c r="A8" s="15" t="s">
        <v>6</v>
      </c>
      <c r="B8" s="43">
        <f>B43</f>
        <v>1161</v>
      </c>
      <c r="C8" s="15"/>
      <c r="D8" s="43">
        <f t="shared" ref="D8:D14" si="0">SUM(D7-B8)</f>
        <v>3311</v>
      </c>
    </row>
    <row r="9" spans="1:4" x14ac:dyDescent="0.25">
      <c r="A9" s="15" t="s">
        <v>7</v>
      </c>
      <c r="B9" s="43">
        <f>D43</f>
        <v>400</v>
      </c>
      <c r="C9" s="15"/>
      <c r="D9" s="43">
        <f t="shared" si="0"/>
        <v>2911</v>
      </c>
    </row>
    <row r="10" spans="1:4" x14ac:dyDescent="0.25">
      <c r="A10" s="15" t="s">
        <v>8</v>
      </c>
      <c r="B10" s="43">
        <f>B93</f>
        <v>2900</v>
      </c>
      <c r="C10" s="15"/>
      <c r="D10" s="43">
        <f t="shared" si="0"/>
        <v>11</v>
      </c>
    </row>
    <row r="11" spans="1:4" x14ac:dyDescent="0.25">
      <c r="A11" s="15" t="s">
        <v>9</v>
      </c>
      <c r="B11" s="43">
        <v>0</v>
      </c>
      <c r="C11" s="15"/>
      <c r="D11" s="43">
        <f t="shared" si="0"/>
        <v>11</v>
      </c>
    </row>
    <row r="12" spans="1:4" x14ac:dyDescent="0.25">
      <c r="A12" s="15" t="s">
        <v>10</v>
      </c>
      <c r="B12" s="43">
        <v>0</v>
      </c>
      <c r="C12" s="15"/>
      <c r="D12" s="43">
        <f t="shared" si="0"/>
        <v>11</v>
      </c>
    </row>
    <row r="13" spans="1:4" x14ac:dyDescent="0.25">
      <c r="A13" s="15" t="s">
        <v>11</v>
      </c>
      <c r="B13" s="15">
        <v>0</v>
      </c>
      <c r="C13" s="15"/>
      <c r="D13" s="43">
        <f t="shared" si="0"/>
        <v>11</v>
      </c>
    </row>
    <row r="14" spans="1:4" x14ac:dyDescent="0.25">
      <c r="A14" s="15" t="s">
        <v>50</v>
      </c>
      <c r="B14" s="43">
        <v>0</v>
      </c>
      <c r="C14" s="15"/>
      <c r="D14" s="43">
        <f t="shared" si="0"/>
        <v>11</v>
      </c>
    </row>
    <row r="15" spans="1:4" x14ac:dyDescent="0.25">
      <c r="A15" s="15"/>
      <c r="B15" s="15" t="s">
        <v>12</v>
      </c>
      <c r="C15" s="15"/>
      <c r="D15" s="43">
        <f>D14</f>
        <v>11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15" t="s">
        <v>370</v>
      </c>
      <c r="B18" s="15"/>
      <c r="C18" s="15" t="s">
        <v>370</v>
      </c>
      <c r="D18" s="15"/>
    </row>
    <row r="19" spans="1:4" x14ac:dyDescent="0.25">
      <c r="A19" s="15" t="s">
        <v>369</v>
      </c>
      <c r="B19" s="15"/>
      <c r="C19" s="15" t="s">
        <v>369</v>
      </c>
      <c r="D19" s="15"/>
    </row>
    <row r="20" spans="1:4" x14ac:dyDescent="0.25">
      <c r="A20" s="15" t="s">
        <v>366</v>
      </c>
      <c r="B20" s="15"/>
      <c r="C20" s="15" t="s">
        <v>366</v>
      </c>
      <c r="D20" s="15"/>
    </row>
    <row r="21" spans="1:4" x14ac:dyDescent="0.25">
      <c r="A21" s="15" t="s">
        <v>367</v>
      </c>
      <c r="B21" s="15"/>
      <c r="C21" s="15" t="s">
        <v>367</v>
      </c>
      <c r="D21" s="15"/>
    </row>
    <row r="22" spans="1:4" x14ac:dyDescent="0.25">
      <c r="A22" s="15" t="s">
        <v>368</v>
      </c>
      <c r="B22" s="15"/>
      <c r="C22" s="15" t="s">
        <v>368</v>
      </c>
      <c r="D22" s="15"/>
    </row>
    <row r="23" spans="1:4" x14ac:dyDescent="0.25">
      <c r="A23" s="15"/>
      <c r="B23" s="16">
        <v>400</v>
      </c>
      <c r="C23" s="15"/>
      <c r="D23" s="16">
        <v>400</v>
      </c>
    </row>
    <row r="24" spans="1:4" x14ac:dyDescent="0.25">
      <c r="A24" s="15" t="s">
        <v>393</v>
      </c>
      <c r="B24" s="44"/>
      <c r="C24" s="15" t="s">
        <v>378</v>
      </c>
      <c r="D24" s="16"/>
    </row>
    <row r="25" spans="1:4" x14ac:dyDescent="0.25">
      <c r="A25" s="15" t="s">
        <v>394</v>
      </c>
      <c r="B25" s="16"/>
      <c r="C25" s="15" t="s">
        <v>379</v>
      </c>
      <c r="D25" s="16"/>
    </row>
    <row r="26" spans="1:4" x14ac:dyDescent="0.25">
      <c r="A26" s="15" t="s">
        <v>395</v>
      </c>
      <c r="B26" s="16"/>
      <c r="C26" s="15" t="s">
        <v>380</v>
      </c>
      <c r="D26" s="16"/>
    </row>
    <row r="27" spans="1:4" x14ac:dyDescent="0.25">
      <c r="A27" s="15" t="s">
        <v>396</v>
      </c>
      <c r="B27" s="16"/>
      <c r="C27" s="15" t="s">
        <v>381</v>
      </c>
      <c r="D27" s="16"/>
    </row>
    <row r="28" spans="1:4" x14ac:dyDescent="0.25">
      <c r="A28" s="15" t="s">
        <v>397</v>
      </c>
      <c r="B28" s="44"/>
      <c r="C28" s="15" t="s">
        <v>382</v>
      </c>
      <c r="D28" s="16"/>
    </row>
    <row r="29" spans="1:4" x14ac:dyDescent="0.25">
      <c r="A29" s="15"/>
      <c r="B29" s="44">
        <v>200</v>
      </c>
      <c r="C29" s="15"/>
      <c r="D29" s="16">
        <v>0</v>
      </c>
    </row>
    <row r="30" spans="1:4" x14ac:dyDescent="0.25">
      <c r="A30" s="15" t="s">
        <v>398</v>
      </c>
      <c r="B30" s="44"/>
      <c r="C30" s="15" t="s">
        <v>383</v>
      </c>
      <c r="D30" s="16"/>
    </row>
    <row r="31" spans="1:4" x14ac:dyDescent="0.25">
      <c r="A31" s="15" t="s">
        <v>399</v>
      </c>
      <c r="B31" s="44"/>
      <c r="C31" s="15" t="s">
        <v>384</v>
      </c>
      <c r="D31" s="16"/>
    </row>
    <row r="32" spans="1:4" x14ac:dyDescent="0.25">
      <c r="A32" s="15" t="s">
        <v>400</v>
      </c>
      <c r="B32" s="44"/>
      <c r="C32" s="15" t="s">
        <v>385</v>
      </c>
      <c r="D32" s="16"/>
    </row>
    <row r="33" spans="1:4" x14ac:dyDescent="0.25">
      <c r="A33" s="15" t="s">
        <v>401</v>
      </c>
      <c r="B33" s="44"/>
      <c r="C33" s="15" t="s">
        <v>386</v>
      </c>
      <c r="D33" s="16"/>
    </row>
    <row r="34" spans="1:4" x14ac:dyDescent="0.25">
      <c r="A34" s="15" t="s">
        <v>402</v>
      </c>
      <c r="B34" s="44"/>
      <c r="C34" s="15" t="s">
        <v>387</v>
      </c>
      <c r="D34" s="16"/>
    </row>
    <row r="35" spans="1:4" x14ac:dyDescent="0.25">
      <c r="A35" s="15"/>
      <c r="B35" s="16">
        <v>200</v>
      </c>
      <c r="C35" s="15"/>
      <c r="D35" s="16">
        <v>0</v>
      </c>
    </row>
    <row r="36" spans="1:4" x14ac:dyDescent="0.25">
      <c r="A36" s="15" t="s">
        <v>403</v>
      </c>
      <c r="B36" s="16"/>
      <c r="C36" s="15" t="s">
        <v>388</v>
      </c>
      <c r="D36" s="16"/>
    </row>
    <row r="37" spans="1:4" x14ac:dyDescent="0.25">
      <c r="A37" s="15" t="s">
        <v>404</v>
      </c>
      <c r="B37" s="16"/>
      <c r="C37" s="15" t="s">
        <v>389</v>
      </c>
      <c r="D37" s="16"/>
    </row>
    <row r="38" spans="1:4" x14ac:dyDescent="0.25">
      <c r="A38" s="15" t="s">
        <v>405</v>
      </c>
      <c r="B38" s="16"/>
      <c r="C38" s="15" t="s">
        <v>390</v>
      </c>
      <c r="D38" s="16"/>
    </row>
    <row r="39" spans="1:4" x14ac:dyDescent="0.25">
      <c r="A39" s="15" t="s">
        <v>406</v>
      </c>
      <c r="B39" s="44"/>
      <c r="C39" s="15" t="s">
        <v>391</v>
      </c>
      <c r="D39" s="16"/>
    </row>
    <row r="40" spans="1:4" x14ac:dyDescent="0.25">
      <c r="A40" s="15" t="s">
        <v>407</v>
      </c>
      <c r="B40" s="16"/>
      <c r="C40" s="15" t="s">
        <v>392</v>
      </c>
      <c r="D40" s="16"/>
    </row>
    <row r="41" spans="1:4" x14ac:dyDescent="0.25">
      <c r="A41" s="15"/>
      <c r="B41" s="16">
        <v>201</v>
      </c>
      <c r="C41" s="15"/>
      <c r="D41" s="16">
        <v>0</v>
      </c>
    </row>
    <row r="42" spans="1:4" x14ac:dyDescent="0.25">
      <c r="A42" s="15" t="s">
        <v>375</v>
      </c>
      <c r="B42" s="44">
        <v>160</v>
      </c>
      <c r="C42" s="15" t="s">
        <v>375</v>
      </c>
      <c r="D42" s="16">
        <v>0</v>
      </c>
    </row>
    <row r="43" spans="1:4" x14ac:dyDescent="0.25">
      <c r="A43" s="15"/>
      <c r="B43" s="16">
        <f>SUM(B23:B42)</f>
        <v>1161</v>
      </c>
      <c r="C43" s="15"/>
      <c r="D43" s="16">
        <f>SUM(D23:D42)</f>
        <v>400</v>
      </c>
    </row>
    <row r="46" spans="1:4" x14ac:dyDescent="0.25">
      <c r="A46" s="1" t="s">
        <v>25</v>
      </c>
      <c r="C46" s="1" t="s">
        <v>10</v>
      </c>
    </row>
    <row r="47" spans="1:4" x14ac:dyDescent="0.25">
      <c r="A47" s="25"/>
      <c r="B47" s="10"/>
      <c r="C47" s="10"/>
      <c r="D47" s="10"/>
    </row>
    <row r="48" spans="1:4" x14ac:dyDescent="0.25">
      <c r="A48" s="15" t="s">
        <v>414</v>
      </c>
      <c r="B48" s="15"/>
      <c r="C48" s="15"/>
      <c r="D48" s="43"/>
    </row>
    <row r="49" spans="1:4" x14ac:dyDescent="0.25">
      <c r="A49" s="15" t="s">
        <v>415</v>
      </c>
      <c r="B49" s="15"/>
      <c r="C49" s="15"/>
      <c r="D49" s="43"/>
    </row>
    <row r="50" spans="1:4" x14ac:dyDescent="0.25">
      <c r="A50" s="15" t="s">
        <v>28</v>
      </c>
      <c r="B50" s="15"/>
      <c r="C50" s="15"/>
      <c r="D50" s="15"/>
    </row>
    <row r="51" spans="1:4" x14ac:dyDescent="0.25">
      <c r="A51" s="15" t="s">
        <v>29</v>
      </c>
      <c r="B51" s="15"/>
      <c r="C51" s="15"/>
      <c r="D51" s="43"/>
    </row>
    <row r="52" spans="1:4" x14ac:dyDescent="0.25">
      <c r="A52" s="15" t="s">
        <v>263</v>
      </c>
      <c r="B52" s="15"/>
      <c r="C52" s="15"/>
      <c r="D52" s="15"/>
    </row>
    <row r="53" spans="1:4" x14ac:dyDescent="0.25">
      <c r="A53" s="15"/>
      <c r="B53" s="43">
        <v>500</v>
      </c>
      <c r="C53" s="15"/>
      <c r="D53" s="15"/>
    </row>
    <row r="54" spans="1:4" x14ac:dyDescent="0.25">
      <c r="A54" s="15" t="s">
        <v>417</v>
      </c>
      <c r="B54" s="15"/>
      <c r="C54" s="15" t="s">
        <v>217</v>
      </c>
      <c r="D54" s="15"/>
    </row>
    <row r="55" spans="1:4" x14ac:dyDescent="0.25">
      <c r="A55" s="15" t="s">
        <v>423</v>
      </c>
      <c r="B55" s="15"/>
      <c r="C55" s="15"/>
      <c r="D55" s="15"/>
    </row>
    <row r="56" spans="1:4" x14ac:dyDescent="0.25">
      <c r="A56" s="15" t="s">
        <v>429</v>
      </c>
      <c r="B56" s="15"/>
      <c r="C56" s="15"/>
      <c r="D56" s="15"/>
    </row>
    <row r="57" spans="1:4" x14ac:dyDescent="0.25">
      <c r="A57" s="15" t="s">
        <v>435</v>
      </c>
      <c r="B57" s="15"/>
      <c r="C57" s="15"/>
      <c r="D57" s="15"/>
    </row>
    <row r="58" spans="1:4" x14ac:dyDescent="0.25">
      <c r="A58" s="15" t="s">
        <v>410</v>
      </c>
      <c r="B58" s="15"/>
      <c r="C58" s="15"/>
      <c r="D58" s="15"/>
    </row>
    <row r="59" spans="1:4" x14ac:dyDescent="0.25">
      <c r="A59" s="15"/>
      <c r="B59" s="43">
        <v>250</v>
      </c>
      <c r="C59" s="15"/>
      <c r="D59" s="15"/>
    </row>
    <row r="60" spans="1:4" x14ac:dyDescent="0.25">
      <c r="A60" s="15" t="s">
        <v>418</v>
      </c>
      <c r="B60" s="15"/>
      <c r="C60" s="15"/>
      <c r="D60" s="15"/>
    </row>
    <row r="61" spans="1:4" x14ac:dyDescent="0.25">
      <c r="A61" s="15" t="s">
        <v>424</v>
      </c>
      <c r="B61" s="15"/>
      <c r="C61" s="15"/>
      <c r="D61" s="15"/>
    </row>
    <row r="62" spans="1:4" x14ac:dyDescent="0.25">
      <c r="A62" s="15" t="s">
        <v>430</v>
      </c>
      <c r="B62" s="15"/>
      <c r="C62" s="15"/>
      <c r="D62" s="15"/>
    </row>
    <row r="63" spans="1:4" x14ac:dyDescent="0.25">
      <c r="A63" s="15" t="s">
        <v>436</v>
      </c>
      <c r="B63" s="15"/>
      <c r="C63" s="15"/>
      <c r="D63" s="15"/>
    </row>
    <row r="64" spans="1:4" x14ac:dyDescent="0.25">
      <c r="A64" s="15" t="s">
        <v>411</v>
      </c>
      <c r="B64" s="15"/>
      <c r="C64" s="15"/>
      <c r="D64" s="15"/>
    </row>
    <row r="65" spans="1:4" x14ac:dyDescent="0.25">
      <c r="A65" s="15"/>
      <c r="B65" s="43">
        <v>250</v>
      </c>
      <c r="C65" s="15"/>
      <c r="D65" s="15"/>
    </row>
    <row r="66" spans="1:4" x14ac:dyDescent="0.25">
      <c r="A66" s="15" t="s">
        <v>419</v>
      </c>
      <c r="B66" s="15"/>
      <c r="C66" s="15"/>
      <c r="D66" s="15"/>
    </row>
    <row r="67" spans="1:4" x14ac:dyDescent="0.25">
      <c r="A67" s="15" t="s">
        <v>425</v>
      </c>
      <c r="B67" s="15"/>
      <c r="C67" s="15"/>
      <c r="D67" s="15"/>
    </row>
    <row r="68" spans="1:4" x14ac:dyDescent="0.25">
      <c r="A68" s="15" t="s">
        <v>431</v>
      </c>
      <c r="B68" s="15"/>
      <c r="C68" s="15"/>
      <c r="D68" s="15"/>
    </row>
    <row r="69" spans="1:4" x14ac:dyDescent="0.25">
      <c r="A69" s="15" t="s">
        <v>437</v>
      </c>
      <c r="B69" s="15"/>
      <c r="C69" s="15"/>
      <c r="D69" s="15"/>
    </row>
    <row r="70" spans="1:4" x14ac:dyDescent="0.25">
      <c r="A70" s="15" t="s">
        <v>412</v>
      </c>
      <c r="B70" s="15"/>
      <c r="C70" s="15"/>
      <c r="D70" s="15"/>
    </row>
    <row r="71" spans="1:4" x14ac:dyDescent="0.25">
      <c r="B71" s="43">
        <v>250</v>
      </c>
      <c r="C71" s="15"/>
      <c r="D71" s="15"/>
    </row>
    <row r="72" spans="1:4" x14ac:dyDescent="0.25">
      <c r="A72" s="15" t="s">
        <v>420</v>
      </c>
      <c r="B72" s="15"/>
      <c r="C72" s="15"/>
      <c r="D72" s="15"/>
    </row>
    <row r="73" spans="1:4" x14ac:dyDescent="0.25">
      <c r="A73" s="15" t="s">
        <v>426</v>
      </c>
      <c r="B73" s="15"/>
      <c r="C73" s="15"/>
      <c r="D73" s="15"/>
    </row>
    <row r="74" spans="1:4" x14ac:dyDescent="0.25">
      <c r="A74" s="15" t="s">
        <v>432</v>
      </c>
      <c r="B74" s="15"/>
      <c r="C74" s="15"/>
      <c r="D74" s="15"/>
    </row>
    <row r="75" spans="1:4" x14ac:dyDescent="0.25">
      <c r="A75" s="15" t="s">
        <v>438</v>
      </c>
      <c r="B75" s="15"/>
      <c r="C75" s="15"/>
      <c r="D75" s="15"/>
    </row>
    <row r="76" spans="1:4" x14ac:dyDescent="0.25">
      <c r="A76" s="15" t="s">
        <v>413</v>
      </c>
      <c r="B76" s="15"/>
      <c r="C76" s="15"/>
      <c r="D76" s="15"/>
    </row>
    <row r="77" spans="1:4" x14ac:dyDescent="0.25">
      <c r="B77" s="43">
        <v>250</v>
      </c>
      <c r="C77" s="15"/>
      <c r="D77" s="15"/>
    </row>
    <row r="78" spans="1:4" x14ac:dyDescent="0.25">
      <c r="A78" s="15" t="s">
        <v>421</v>
      </c>
      <c r="B78" s="15"/>
      <c r="C78" s="15"/>
      <c r="D78" s="15"/>
    </row>
    <row r="79" spans="1:4" x14ac:dyDescent="0.25">
      <c r="A79" s="15" t="s">
        <v>427</v>
      </c>
      <c r="B79" s="15"/>
      <c r="C79" s="15"/>
      <c r="D79" s="15"/>
    </row>
    <row r="80" spans="1:4" x14ac:dyDescent="0.25">
      <c r="A80" s="15" t="s">
        <v>433</v>
      </c>
      <c r="B80" s="15"/>
      <c r="C80" s="15"/>
      <c r="D80" s="15"/>
    </row>
    <row r="81" spans="1:4" x14ac:dyDescent="0.25">
      <c r="A81" s="15" t="s">
        <v>439</v>
      </c>
      <c r="B81" s="43"/>
      <c r="C81" s="15"/>
      <c r="D81" s="15"/>
    </row>
    <row r="82" spans="1:4" x14ac:dyDescent="0.25">
      <c r="A82" s="15" t="s">
        <v>408</v>
      </c>
      <c r="B82" s="15"/>
      <c r="C82" s="15"/>
      <c r="D82" s="15"/>
    </row>
    <row r="83" spans="1:4" x14ac:dyDescent="0.25">
      <c r="B83" s="43">
        <v>500</v>
      </c>
      <c r="C83" s="15"/>
      <c r="D83" s="15"/>
    </row>
    <row r="84" spans="1:4" x14ac:dyDescent="0.25">
      <c r="A84" s="15" t="s">
        <v>422</v>
      </c>
      <c r="B84" s="15"/>
      <c r="C84" s="15"/>
      <c r="D84" s="15"/>
    </row>
    <row r="85" spans="1:4" x14ac:dyDescent="0.25">
      <c r="A85" s="15" t="s">
        <v>428</v>
      </c>
      <c r="B85" s="43"/>
      <c r="C85" s="15"/>
      <c r="D85" s="15"/>
    </row>
    <row r="86" spans="1:4" x14ac:dyDescent="0.25">
      <c r="A86" s="15" t="s">
        <v>434</v>
      </c>
      <c r="B86" s="43"/>
      <c r="C86" s="15"/>
      <c r="D86" s="15"/>
    </row>
    <row r="87" spans="1:4" x14ac:dyDescent="0.25">
      <c r="A87" s="15" t="s">
        <v>440</v>
      </c>
      <c r="B87" s="43"/>
      <c r="C87" s="15"/>
      <c r="D87" s="15"/>
    </row>
    <row r="88" spans="1:4" x14ac:dyDescent="0.25">
      <c r="A88" s="15" t="s">
        <v>409</v>
      </c>
      <c r="B88" s="43"/>
      <c r="C88" s="15"/>
      <c r="D88" s="15"/>
    </row>
    <row r="89" spans="1:4" x14ac:dyDescent="0.25">
      <c r="B89" s="43">
        <v>500</v>
      </c>
      <c r="C89" s="15"/>
      <c r="D89" s="15"/>
    </row>
    <row r="90" spans="1:4" x14ac:dyDescent="0.25">
      <c r="A90" s="15" t="s">
        <v>215</v>
      </c>
      <c r="B90" s="43">
        <v>200</v>
      </c>
      <c r="C90" s="15"/>
      <c r="D90" s="15"/>
    </row>
    <row r="91" spans="1:4" x14ac:dyDescent="0.25">
      <c r="A91" s="1" t="s">
        <v>416</v>
      </c>
      <c r="B91" s="43">
        <v>100</v>
      </c>
      <c r="C91" s="15"/>
      <c r="D91" s="15"/>
    </row>
    <row r="92" spans="1:4" x14ac:dyDescent="0.25">
      <c r="A92" s="15" t="s">
        <v>216</v>
      </c>
      <c r="B92" s="43">
        <v>100</v>
      </c>
      <c r="C92" s="15"/>
      <c r="D92" s="15"/>
    </row>
    <row r="93" spans="1:4" x14ac:dyDescent="0.25">
      <c r="A93" s="15" t="s">
        <v>43</v>
      </c>
      <c r="B93" s="43">
        <f>SUM(B53:B92)</f>
        <v>2900</v>
      </c>
      <c r="C93" s="15"/>
      <c r="D93" s="15"/>
    </row>
  </sheetData>
  <mergeCells count="1">
    <mergeCell ref="A3:D3"/>
  </mergeCells>
  <pageMargins left="0.25" right="0.25" top="0.25" bottom="0.25" header="0.3" footer="0.3"/>
  <pageSetup scale="88" fitToHeight="0" orientation="portrait" r:id="rId1"/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149"/>
  <sheetViews>
    <sheetView tabSelected="1" topLeftCell="A100" workbookViewId="0">
      <selection activeCell="B70" sqref="B70:B95"/>
    </sheetView>
  </sheetViews>
  <sheetFormatPr defaultRowHeight="15" x14ac:dyDescent="0.25"/>
  <cols>
    <col min="1" max="1" width="39.140625" style="1" customWidth="1"/>
    <col min="2" max="2" width="16.42578125" style="55" customWidth="1"/>
    <col min="3" max="3" width="13.5703125" style="55" customWidth="1"/>
    <col min="4" max="4" width="13.85546875" style="55" customWidth="1"/>
    <col min="5" max="5" width="24.7109375" style="1" customWidth="1"/>
    <col min="6" max="6" width="15.7109375" style="1" customWidth="1"/>
    <col min="9" max="30" width="9.140625" style="1"/>
  </cols>
  <sheetData>
    <row r="1" spans="1:6" x14ac:dyDescent="0.25">
      <c r="A1" s="39" t="s">
        <v>505</v>
      </c>
      <c r="B1" s="76" t="s">
        <v>44</v>
      </c>
      <c r="C1" s="55" t="s">
        <v>472</v>
      </c>
      <c r="D1" s="55" t="s">
        <v>473</v>
      </c>
      <c r="E1" s="63">
        <v>45023</v>
      </c>
    </row>
    <row r="2" spans="1:6" x14ac:dyDescent="0.25">
      <c r="A2" s="54" t="s">
        <v>442</v>
      </c>
      <c r="B2" s="77" t="s">
        <v>443</v>
      </c>
      <c r="C2" s="77"/>
      <c r="D2" s="77"/>
      <c r="E2" s="1" t="s">
        <v>444</v>
      </c>
    </row>
    <row r="3" spans="1:6" x14ac:dyDescent="0.25">
      <c r="A3" s="52" t="s">
        <v>507</v>
      </c>
      <c r="B3" s="43"/>
      <c r="C3" s="43"/>
      <c r="D3" s="43">
        <v>305</v>
      </c>
      <c r="E3" s="15" t="s">
        <v>496</v>
      </c>
    </row>
    <row r="4" spans="1:6" x14ac:dyDescent="0.25">
      <c r="A4" s="52" t="s">
        <v>508</v>
      </c>
      <c r="B4" s="78" t="s">
        <v>511</v>
      </c>
      <c r="C4" s="43" t="s">
        <v>44</v>
      </c>
      <c r="D4" s="88">
        <v>4800</v>
      </c>
      <c r="E4" s="1" t="s">
        <v>506</v>
      </c>
      <c r="F4" s="5" t="s">
        <v>44</v>
      </c>
    </row>
    <row r="5" spans="1:6" x14ac:dyDescent="0.25">
      <c r="A5" s="59" t="s">
        <v>495</v>
      </c>
      <c r="B5" s="88">
        <v>25</v>
      </c>
      <c r="C5" s="60" t="s">
        <v>44</v>
      </c>
      <c r="D5" s="60">
        <v>25</v>
      </c>
      <c r="E5" s="65" t="s">
        <v>44</v>
      </c>
    </row>
    <row r="6" spans="1:6" x14ac:dyDescent="0.25">
      <c r="A6" s="59" t="s">
        <v>500</v>
      </c>
      <c r="B6" s="79"/>
      <c r="C6" s="60"/>
      <c r="D6" s="60">
        <v>120</v>
      </c>
      <c r="E6" s="65"/>
    </row>
    <row r="7" spans="1:6" x14ac:dyDescent="0.25">
      <c r="A7" s="59" t="s">
        <v>501</v>
      </c>
      <c r="B7" s="79"/>
      <c r="C7" s="60"/>
      <c r="D7" s="60">
        <v>155</v>
      </c>
      <c r="E7" s="65"/>
    </row>
    <row r="8" spans="1:6" x14ac:dyDescent="0.25">
      <c r="A8" s="59" t="s">
        <v>494</v>
      </c>
      <c r="B8" s="45"/>
      <c r="C8" s="60"/>
      <c r="D8" s="60">
        <v>160</v>
      </c>
      <c r="E8" s="52"/>
    </row>
    <row r="9" spans="1:6" x14ac:dyDescent="0.25">
      <c r="A9" s="59" t="s">
        <v>503</v>
      </c>
      <c r="B9" s="78"/>
      <c r="C9" s="60"/>
      <c r="D9" s="60" t="s">
        <v>44</v>
      </c>
      <c r="E9" s="62"/>
    </row>
    <row r="10" spans="1:6" x14ac:dyDescent="0.25">
      <c r="A10" s="59" t="s">
        <v>504</v>
      </c>
      <c r="B10" s="45"/>
      <c r="C10" s="60"/>
      <c r="D10" s="60" t="s">
        <v>44</v>
      </c>
      <c r="E10" s="52"/>
    </row>
    <row r="11" spans="1:6" ht="15.75" thickBot="1" x14ac:dyDescent="0.3">
      <c r="A11" s="56" t="s">
        <v>498</v>
      </c>
      <c r="B11" s="80"/>
      <c r="C11" s="50" t="s">
        <v>44</v>
      </c>
      <c r="D11" s="93">
        <v>250</v>
      </c>
      <c r="E11" s="67" t="s">
        <v>499</v>
      </c>
    </row>
    <row r="12" spans="1:6" x14ac:dyDescent="0.25">
      <c r="A12" s="62" t="s">
        <v>44</v>
      </c>
      <c r="B12" s="81"/>
      <c r="C12" s="69"/>
      <c r="D12" s="94" t="s">
        <v>44</v>
      </c>
      <c r="E12" s="68"/>
    </row>
    <row r="13" spans="1:6" x14ac:dyDescent="0.25">
      <c r="A13" s="51" t="s">
        <v>446</v>
      </c>
      <c r="B13" s="47"/>
      <c r="C13" s="47" t="s">
        <v>44</v>
      </c>
      <c r="D13" s="95">
        <f>SUM(D3:D11)</f>
        <v>5815</v>
      </c>
      <c r="E13" s="48"/>
    </row>
    <row r="14" spans="1:6" x14ac:dyDescent="0.25">
      <c r="A14" s="51" t="s">
        <v>447</v>
      </c>
      <c r="B14" s="47" t="s">
        <v>44</v>
      </c>
      <c r="C14" s="47"/>
      <c r="D14" s="43"/>
      <c r="E14" s="48"/>
    </row>
    <row r="15" spans="1:6" x14ac:dyDescent="0.25">
      <c r="A15" s="15"/>
      <c r="B15" s="43"/>
      <c r="C15" s="43"/>
      <c r="D15" s="95" t="s">
        <v>44</v>
      </c>
      <c r="E15" s="45"/>
    </row>
    <row r="16" spans="1:6" x14ac:dyDescent="0.25">
      <c r="A16" s="53" t="s">
        <v>441</v>
      </c>
      <c r="B16" s="82"/>
      <c r="C16" s="43"/>
      <c r="D16" s="43"/>
      <c r="E16" s="45"/>
    </row>
    <row r="17" spans="1:6" x14ac:dyDescent="0.25">
      <c r="A17" s="52"/>
      <c r="B17" s="79"/>
      <c r="C17" s="43"/>
      <c r="D17" s="43"/>
      <c r="E17" s="45" t="s">
        <v>44</v>
      </c>
    </row>
    <row r="18" spans="1:6" x14ac:dyDescent="0.25">
      <c r="A18" s="52" t="s">
        <v>6</v>
      </c>
      <c r="B18" s="83"/>
      <c r="C18" s="43">
        <v>1050</v>
      </c>
      <c r="E18" s="45"/>
    </row>
    <row r="19" spans="1:6" x14ac:dyDescent="0.25">
      <c r="A19" s="52" t="s">
        <v>7</v>
      </c>
      <c r="B19" s="83"/>
      <c r="C19" s="60">
        <v>1050</v>
      </c>
      <c r="D19" s="43"/>
      <c r="E19" s="45"/>
    </row>
    <row r="20" spans="1:6" x14ac:dyDescent="0.25">
      <c r="A20" s="52" t="s">
        <v>8</v>
      </c>
      <c r="B20" s="83"/>
      <c r="C20" s="60">
        <v>2830</v>
      </c>
      <c r="D20" s="43"/>
      <c r="E20" s="45"/>
    </row>
    <row r="21" spans="1:6" x14ac:dyDescent="0.25">
      <c r="A21" s="52" t="s">
        <v>10</v>
      </c>
      <c r="B21" s="83"/>
      <c r="C21" s="60">
        <v>20</v>
      </c>
      <c r="D21" s="43"/>
      <c r="E21" s="45"/>
    </row>
    <row r="22" spans="1:6" x14ac:dyDescent="0.25">
      <c r="A22" s="52" t="s">
        <v>502</v>
      </c>
      <c r="B22" s="83"/>
      <c r="C22" s="60">
        <v>20</v>
      </c>
      <c r="D22" s="43"/>
      <c r="E22" s="45"/>
    </row>
    <row r="23" spans="1:6" x14ac:dyDescent="0.25">
      <c r="A23" s="59" t="s">
        <v>471</v>
      </c>
      <c r="B23" s="83"/>
      <c r="C23" s="60">
        <v>250</v>
      </c>
      <c r="D23" s="43"/>
      <c r="E23" s="45"/>
    </row>
    <row r="24" spans="1:6" ht="15.75" thickBot="1" x14ac:dyDescent="0.3">
      <c r="A24" s="49"/>
      <c r="B24" s="84"/>
      <c r="C24" s="50"/>
      <c r="D24" s="50"/>
      <c r="E24" s="57"/>
      <c r="F24" s="5"/>
    </row>
    <row r="25" spans="1:6" x14ac:dyDescent="0.25">
      <c r="A25" s="58" t="s">
        <v>445</v>
      </c>
      <c r="B25" s="85"/>
      <c r="C25" s="47">
        <f>SUM(C18:C23)</f>
        <v>5220</v>
      </c>
      <c r="D25" s="47"/>
      <c r="E25" s="46"/>
    </row>
    <row r="26" spans="1:6" x14ac:dyDescent="0.25">
      <c r="A26" s="66"/>
      <c r="B26" s="85"/>
      <c r="C26" s="47"/>
      <c r="D26" s="47"/>
      <c r="E26" s="46"/>
    </row>
    <row r="27" spans="1:6" x14ac:dyDescent="0.25">
      <c r="B27" s="85"/>
      <c r="C27" s="47"/>
      <c r="D27" s="47"/>
      <c r="E27" s="46"/>
    </row>
    <row r="28" spans="1:6" x14ac:dyDescent="0.25">
      <c r="A28" s="53" t="s">
        <v>497</v>
      </c>
      <c r="B28" s="79"/>
      <c r="C28" s="43">
        <f>D13</f>
        <v>5815</v>
      </c>
      <c r="D28" s="43"/>
      <c r="E28" s="15"/>
    </row>
    <row r="29" spans="1:6" x14ac:dyDescent="0.25">
      <c r="A29" s="15"/>
      <c r="B29" s="79"/>
      <c r="C29" s="43"/>
      <c r="D29" s="43"/>
      <c r="E29" s="15"/>
    </row>
    <row r="30" spans="1:6" x14ac:dyDescent="0.25">
      <c r="A30" s="15" t="s">
        <v>484</v>
      </c>
      <c r="B30" s="79"/>
      <c r="C30" s="43"/>
      <c r="D30" s="43"/>
      <c r="E30" s="15"/>
    </row>
    <row r="31" spans="1:6" x14ac:dyDescent="0.25">
      <c r="A31" s="15" t="s">
        <v>485</v>
      </c>
      <c r="B31" s="79"/>
      <c r="C31" s="43">
        <v>1050</v>
      </c>
      <c r="D31" s="43" t="s">
        <v>44</v>
      </c>
      <c r="E31" s="15"/>
    </row>
    <row r="32" spans="1:6" x14ac:dyDescent="0.25">
      <c r="A32" s="15" t="s">
        <v>489</v>
      </c>
      <c r="B32" s="79"/>
      <c r="C32" s="43">
        <v>1050</v>
      </c>
      <c r="D32" s="43"/>
      <c r="E32" s="15"/>
    </row>
    <row r="33" spans="1:6" x14ac:dyDescent="0.25">
      <c r="A33" s="15" t="s">
        <v>490</v>
      </c>
      <c r="B33" s="79"/>
      <c r="C33" s="43">
        <v>2850</v>
      </c>
      <c r="D33" s="43"/>
      <c r="E33" s="15"/>
    </row>
    <row r="34" spans="1:6" x14ac:dyDescent="0.25">
      <c r="A34" s="15" t="s">
        <v>44</v>
      </c>
      <c r="B34" s="79"/>
      <c r="C34" s="43" t="s">
        <v>44</v>
      </c>
      <c r="D34" s="43"/>
      <c r="E34" s="15"/>
    </row>
    <row r="35" spans="1:6" x14ac:dyDescent="0.25">
      <c r="A35" s="15" t="s">
        <v>486</v>
      </c>
      <c r="B35" s="79"/>
      <c r="C35" s="43">
        <v>250</v>
      </c>
      <c r="D35" s="43"/>
      <c r="E35" s="15"/>
    </row>
    <row r="36" spans="1:6" x14ac:dyDescent="0.25">
      <c r="C36" s="55">
        <f>C28-C25</f>
        <v>595</v>
      </c>
      <c r="D36" s="55" t="s">
        <v>491</v>
      </c>
      <c r="E36" s="70" t="s">
        <v>510</v>
      </c>
      <c r="F36"/>
    </row>
    <row r="37" spans="1:6" x14ac:dyDescent="0.25">
      <c r="B37" s="55" t="s">
        <v>492</v>
      </c>
      <c r="C37" s="55">
        <f>+C31+C32+C33+C35</f>
        <v>5200</v>
      </c>
      <c r="E37" s="55"/>
      <c r="F37"/>
    </row>
    <row r="38" spans="1:6" x14ac:dyDescent="0.25">
      <c r="A38" s="1" t="s">
        <v>13</v>
      </c>
    </row>
    <row r="40" spans="1:6" x14ac:dyDescent="0.25">
      <c r="A40" s="15" t="s">
        <v>242</v>
      </c>
      <c r="B40" s="43">
        <v>100</v>
      </c>
      <c r="C40" s="43"/>
      <c r="D40" s="43"/>
      <c r="E40" s="15"/>
    </row>
    <row r="41" spans="1:6" x14ac:dyDescent="0.25">
      <c r="A41" s="15" t="s">
        <v>243</v>
      </c>
      <c r="B41" s="43">
        <v>80</v>
      </c>
      <c r="C41" s="43"/>
      <c r="D41" s="43"/>
      <c r="E41" s="15"/>
    </row>
    <row r="42" spans="1:6" x14ac:dyDescent="0.25">
      <c r="A42" s="15" t="s">
        <v>244</v>
      </c>
      <c r="B42" s="43">
        <v>60</v>
      </c>
      <c r="C42" s="43"/>
      <c r="D42" s="43"/>
      <c r="E42" s="15"/>
    </row>
    <row r="43" spans="1:6" x14ac:dyDescent="0.25">
      <c r="A43" s="15" t="s">
        <v>245</v>
      </c>
      <c r="B43" s="43">
        <v>40</v>
      </c>
      <c r="C43" s="43"/>
      <c r="D43" s="43"/>
      <c r="E43" s="15"/>
    </row>
    <row r="44" spans="1:6" x14ac:dyDescent="0.25">
      <c r="A44" s="15" t="s">
        <v>246</v>
      </c>
      <c r="B44" s="43">
        <v>20</v>
      </c>
      <c r="C44" s="43"/>
      <c r="D44" s="43"/>
      <c r="E44" s="15"/>
    </row>
    <row r="45" spans="1:6" x14ac:dyDescent="0.25">
      <c r="A45" s="15"/>
      <c r="B45" s="43"/>
      <c r="C45" s="43"/>
      <c r="D45" s="43">
        <v>300</v>
      </c>
      <c r="E45" s="16"/>
    </row>
    <row r="46" spans="1:6" x14ac:dyDescent="0.25">
      <c r="A46" s="15" t="s">
        <v>466</v>
      </c>
      <c r="B46" s="43">
        <v>50</v>
      </c>
      <c r="C46" s="43"/>
      <c r="D46" s="96"/>
      <c r="E46" s="16"/>
    </row>
    <row r="47" spans="1:6" x14ac:dyDescent="0.25">
      <c r="A47" s="15" t="s">
        <v>467</v>
      </c>
      <c r="B47" s="43">
        <v>40</v>
      </c>
      <c r="C47" s="43"/>
      <c r="D47" s="43"/>
      <c r="E47" s="16"/>
    </row>
    <row r="48" spans="1:6" x14ac:dyDescent="0.25">
      <c r="A48" s="15" t="s">
        <v>468</v>
      </c>
      <c r="B48" s="43">
        <v>30</v>
      </c>
      <c r="C48" s="43"/>
      <c r="D48" s="43"/>
      <c r="E48" s="16"/>
    </row>
    <row r="49" spans="1:5" x14ac:dyDescent="0.25">
      <c r="A49" s="15" t="s">
        <v>469</v>
      </c>
      <c r="B49" s="43">
        <v>20</v>
      </c>
      <c r="C49" s="43"/>
      <c r="D49" s="43"/>
      <c r="E49" s="16"/>
    </row>
    <row r="50" spans="1:5" x14ac:dyDescent="0.25">
      <c r="A50" s="15" t="s">
        <v>470</v>
      </c>
      <c r="B50" s="43">
        <v>10</v>
      </c>
      <c r="C50" s="43"/>
      <c r="D50" s="96"/>
      <c r="E50" s="16"/>
    </row>
    <row r="51" spans="1:5" x14ac:dyDescent="0.25">
      <c r="A51" s="15"/>
      <c r="B51" s="43"/>
      <c r="C51" s="43"/>
      <c r="D51" s="96">
        <v>150</v>
      </c>
      <c r="E51" s="16"/>
    </row>
    <row r="52" spans="1:5" x14ac:dyDescent="0.25">
      <c r="A52" s="15" t="s">
        <v>474</v>
      </c>
      <c r="B52" s="43"/>
      <c r="C52" s="43"/>
      <c r="D52" s="96"/>
      <c r="E52" s="16"/>
    </row>
    <row r="53" spans="1:5" x14ac:dyDescent="0.25">
      <c r="A53" s="15" t="s">
        <v>475</v>
      </c>
      <c r="B53" s="43"/>
      <c r="C53" s="43"/>
      <c r="D53" s="96"/>
      <c r="E53" s="16"/>
    </row>
    <row r="54" spans="1:5" x14ac:dyDescent="0.25">
      <c r="A54" s="15" t="s">
        <v>476</v>
      </c>
      <c r="B54" s="43"/>
      <c r="C54" s="43"/>
      <c r="D54" s="96"/>
      <c r="E54" s="16"/>
    </row>
    <row r="55" spans="1:5" x14ac:dyDescent="0.25">
      <c r="A55" s="15" t="s">
        <v>477</v>
      </c>
      <c r="B55" s="43"/>
      <c r="C55" s="43"/>
      <c r="D55" s="96"/>
      <c r="E55" s="16"/>
    </row>
    <row r="56" spans="1:5" x14ac:dyDescent="0.25">
      <c r="A56" s="15" t="s">
        <v>478</v>
      </c>
      <c r="B56" s="43"/>
      <c r="C56" s="43"/>
      <c r="D56" s="96"/>
      <c r="E56" s="16"/>
    </row>
    <row r="57" spans="1:5" x14ac:dyDescent="0.25">
      <c r="A57" s="15"/>
      <c r="B57" s="43"/>
      <c r="C57" s="43"/>
      <c r="D57" s="43">
        <v>150</v>
      </c>
      <c r="E57" s="16"/>
    </row>
    <row r="58" spans="1:5" x14ac:dyDescent="0.25">
      <c r="A58" s="15" t="s">
        <v>479</v>
      </c>
      <c r="B58" s="43"/>
      <c r="C58" s="43"/>
      <c r="D58" s="43"/>
      <c r="E58" s="16"/>
    </row>
    <row r="59" spans="1:5" x14ac:dyDescent="0.25">
      <c r="A59" s="15" t="s">
        <v>480</v>
      </c>
      <c r="B59" s="43"/>
      <c r="C59" s="43"/>
      <c r="D59" s="43"/>
      <c r="E59" s="16"/>
    </row>
    <row r="60" spans="1:5" x14ac:dyDescent="0.25">
      <c r="A60" s="15" t="s">
        <v>481</v>
      </c>
      <c r="B60" s="43"/>
      <c r="C60" s="43"/>
      <c r="D60" s="43"/>
      <c r="E60" s="16"/>
    </row>
    <row r="61" spans="1:5" x14ac:dyDescent="0.25">
      <c r="A61" s="15" t="s">
        <v>482</v>
      </c>
      <c r="B61" s="43"/>
      <c r="C61" s="43"/>
      <c r="D61" s="96"/>
      <c r="E61" s="16"/>
    </row>
    <row r="62" spans="1:5" x14ac:dyDescent="0.25">
      <c r="A62" s="15" t="s">
        <v>483</v>
      </c>
      <c r="B62" s="43"/>
      <c r="C62" s="43"/>
      <c r="D62" s="43"/>
      <c r="E62" s="16"/>
    </row>
    <row r="63" spans="1:5" x14ac:dyDescent="0.25">
      <c r="A63" s="15"/>
      <c r="B63" s="43"/>
      <c r="C63" s="43"/>
      <c r="D63" s="43">
        <v>150</v>
      </c>
      <c r="E63" s="16"/>
    </row>
    <row r="64" spans="1:5" x14ac:dyDescent="0.25">
      <c r="A64" s="15" t="s">
        <v>487</v>
      </c>
      <c r="B64" s="43"/>
      <c r="C64" s="43"/>
      <c r="D64" s="43">
        <v>100</v>
      </c>
      <c r="E64" s="16" t="s">
        <v>44</v>
      </c>
    </row>
    <row r="65" spans="1:5" x14ac:dyDescent="0.25">
      <c r="A65" s="15" t="s">
        <v>488</v>
      </c>
      <c r="B65" s="43"/>
      <c r="C65" s="43"/>
      <c r="D65" s="96">
        <v>200</v>
      </c>
      <c r="E65" s="16" t="s">
        <v>44</v>
      </c>
    </row>
    <row r="66" spans="1:5" x14ac:dyDescent="0.25">
      <c r="A66" s="15" t="s">
        <v>463</v>
      </c>
      <c r="B66" s="43"/>
      <c r="C66" s="43"/>
      <c r="D66" s="43">
        <f>SUM(D45:D65)</f>
        <v>1050</v>
      </c>
      <c r="E66" s="16" t="s">
        <v>44</v>
      </c>
    </row>
    <row r="68" spans="1:5" x14ac:dyDescent="0.25">
      <c r="A68" s="1" t="s">
        <v>23</v>
      </c>
      <c r="B68" s="78"/>
    </row>
    <row r="69" spans="1:5" x14ac:dyDescent="0.25">
      <c r="B69" s="78"/>
    </row>
    <row r="70" spans="1:5" x14ac:dyDescent="0.25">
      <c r="A70" s="15" t="s">
        <v>242</v>
      </c>
      <c r="B70" s="98">
        <v>100</v>
      </c>
      <c r="C70" s="89"/>
      <c r="D70" s="60"/>
      <c r="E70" s="61"/>
    </row>
    <row r="71" spans="1:5" x14ac:dyDescent="0.25">
      <c r="A71" s="15" t="s">
        <v>243</v>
      </c>
      <c r="B71" s="99">
        <v>80</v>
      </c>
      <c r="C71" s="90"/>
      <c r="D71" s="43"/>
      <c r="E71" s="15"/>
    </row>
    <row r="72" spans="1:5" x14ac:dyDescent="0.25">
      <c r="A72" s="15" t="s">
        <v>244</v>
      </c>
      <c r="B72" s="100">
        <v>60</v>
      </c>
      <c r="C72" s="91"/>
      <c r="D72" s="69"/>
      <c r="E72" s="64"/>
    </row>
    <row r="73" spans="1:5" x14ac:dyDescent="0.25">
      <c r="A73" s="15" t="s">
        <v>245</v>
      </c>
      <c r="B73" s="99">
        <v>40</v>
      </c>
      <c r="C73" s="90"/>
      <c r="D73" s="43"/>
      <c r="E73" s="15"/>
    </row>
    <row r="74" spans="1:5" x14ac:dyDescent="0.25">
      <c r="A74" s="15" t="s">
        <v>246</v>
      </c>
      <c r="B74" s="99">
        <v>20</v>
      </c>
      <c r="C74" s="90"/>
      <c r="D74" s="88">
        <v>300</v>
      </c>
      <c r="E74" s="15"/>
    </row>
    <row r="75" spans="1:5" x14ac:dyDescent="0.25">
      <c r="A75" s="15"/>
      <c r="B75" s="100"/>
      <c r="C75" s="91"/>
      <c r="D75" s="69"/>
      <c r="E75" s="64"/>
    </row>
    <row r="76" spans="1:5" x14ac:dyDescent="0.25">
      <c r="A76" s="15" t="s">
        <v>448</v>
      </c>
      <c r="B76" s="99">
        <v>50</v>
      </c>
      <c r="C76" s="90"/>
      <c r="D76" s="43"/>
      <c r="E76" s="15"/>
    </row>
    <row r="77" spans="1:5" x14ac:dyDescent="0.25">
      <c r="A77" s="15" t="s">
        <v>449</v>
      </c>
      <c r="B77" s="100">
        <v>40</v>
      </c>
      <c r="C77" s="91"/>
      <c r="D77" s="69"/>
      <c r="E77" s="64"/>
    </row>
    <row r="78" spans="1:5" x14ac:dyDescent="0.25">
      <c r="A78" s="15" t="s">
        <v>450</v>
      </c>
      <c r="B78" s="99">
        <v>30</v>
      </c>
      <c r="C78" s="90"/>
      <c r="D78" s="43"/>
      <c r="E78" s="15"/>
    </row>
    <row r="79" spans="1:5" x14ac:dyDescent="0.25">
      <c r="A79" s="15" t="s">
        <v>451</v>
      </c>
      <c r="B79" s="100">
        <v>20</v>
      </c>
      <c r="C79" s="91"/>
      <c r="D79" s="69"/>
      <c r="E79" s="64"/>
    </row>
    <row r="80" spans="1:5" x14ac:dyDescent="0.25">
      <c r="A80" s="15" t="s">
        <v>452</v>
      </c>
      <c r="B80" s="99">
        <v>10</v>
      </c>
      <c r="C80" s="90"/>
      <c r="D80" s="88">
        <v>150</v>
      </c>
      <c r="E80" s="15"/>
    </row>
    <row r="81" spans="1:5" x14ac:dyDescent="0.25">
      <c r="A81" s="15"/>
      <c r="B81" s="100"/>
      <c r="C81" s="91"/>
      <c r="D81" s="69"/>
      <c r="E81" s="64"/>
    </row>
    <row r="82" spans="1:5" x14ac:dyDescent="0.25">
      <c r="A82" s="15" t="s">
        <v>453</v>
      </c>
      <c r="B82" s="99">
        <v>50</v>
      </c>
      <c r="C82" s="90"/>
      <c r="D82" s="43"/>
      <c r="E82" s="15"/>
    </row>
    <row r="83" spans="1:5" x14ac:dyDescent="0.25">
      <c r="A83" s="15" t="s">
        <v>454</v>
      </c>
      <c r="B83" s="100">
        <v>40</v>
      </c>
      <c r="C83" s="91"/>
      <c r="D83" s="69"/>
      <c r="E83" s="64"/>
    </row>
    <row r="84" spans="1:5" x14ac:dyDescent="0.25">
      <c r="A84" s="15" t="s">
        <v>455</v>
      </c>
      <c r="B84" s="99">
        <v>30</v>
      </c>
      <c r="C84" s="90"/>
      <c r="D84" s="43"/>
      <c r="E84" s="15"/>
    </row>
    <row r="85" spans="1:5" x14ac:dyDescent="0.25">
      <c r="A85" s="15" t="s">
        <v>456</v>
      </c>
      <c r="B85" s="100">
        <v>20</v>
      </c>
      <c r="C85" s="91"/>
      <c r="D85" s="69"/>
      <c r="E85" s="64"/>
    </row>
    <row r="86" spans="1:5" x14ac:dyDescent="0.25">
      <c r="A86" s="15" t="s">
        <v>457</v>
      </c>
      <c r="B86" s="99">
        <v>10</v>
      </c>
      <c r="C86" s="90"/>
      <c r="D86" s="88">
        <v>150</v>
      </c>
      <c r="E86" s="15"/>
    </row>
    <row r="87" spans="1:5" x14ac:dyDescent="0.25">
      <c r="A87" s="15"/>
      <c r="B87" s="91"/>
      <c r="C87" s="91"/>
      <c r="D87" s="69"/>
      <c r="E87" s="64"/>
    </row>
    <row r="88" spans="1:5" x14ac:dyDescent="0.25">
      <c r="A88" s="15" t="s">
        <v>458</v>
      </c>
      <c r="B88" s="99">
        <v>50</v>
      </c>
      <c r="C88" s="90"/>
      <c r="D88" s="43"/>
      <c r="E88" s="15"/>
    </row>
    <row r="89" spans="1:5" x14ac:dyDescent="0.25">
      <c r="A89" s="15" t="s">
        <v>459</v>
      </c>
      <c r="B89" s="100">
        <v>40</v>
      </c>
      <c r="C89" s="91"/>
      <c r="D89" s="69"/>
      <c r="E89" s="64"/>
    </row>
    <row r="90" spans="1:5" x14ac:dyDescent="0.25">
      <c r="A90" s="15" t="s">
        <v>460</v>
      </c>
      <c r="B90" s="99">
        <v>30</v>
      </c>
      <c r="C90" s="90"/>
      <c r="D90" s="43"/>
      <c r="E90" s="15"/>
    </row>
    <row r="91" spans="1:5" x14ac:dyDescent="0.25">
      <c r="A91" s="15" t="s">
        <v>461</v>
      </c>
      <c r="B91" s="100">
        <v>20</v>
      </c>
      <c r="C91" s="91"/>
      <c r="D91" s="69"/>
      <c r="E91" s="64"/>
    </row>
    <row r="92" spans="1:5" x14ac:dyDescent="0.25">
      <c r="A92" s="15" t="s">
        <v>462</v>
      </c>
      <c r="B92" s="99">
        <v>10</v>
      </c>
      <c r="C92" s="90"/>
      <c r="D92" s="88">
        <v>150</v>
      </c>
      <c r="E92" s="15"/>
    </row>
    <row r="93" spans="1:5" x14ac:dyDescent="0.25">
      <c r="A93" s="15"/>
      <c r="B93" s="100"/>
      <c r="C93" s="91"/>
      <c r="D93" s="69"/>
      <c r="E93" s="64"/>
    </row>
    <row r="94" spans="1:5" x14ac:dyDescent="0.25">
      <c r="A94" s="15" t="s">
        <v>493</v>
      </c>
      <c r="B94" s="98">
        <v>100</v>
      </c>
      <c r="C94" s="89"/>
      <c r="D94" s="97">
        <v>100</v>
      </c>
      <c r="E94" s="61"/>
    </row>
    <row r="95" spans="1:5" x14ac:dyDescent="0.25">
      <c r="A95" s="15" t="s">
        <v>488</v>
      </c>
      <c r="B95" s="101">
        <v>200</v>
      </c>
      <c r="C95" s="92"/>
      <c r="D95" s="95">
        <v>200</v>
      </c>
      <c r="E95" s="46"/>
    </row>
    <row r="96" spans="1:5" x14ac:dyDescent="0.25">
      <c r="A96" s="15"/>
      <c r="B96" s="86"/>
      <c r="C96" s="92"/>
      <c r="D96" s="47"/>
      <c r="E96" s="46"/>
    </row>
    <row r="97" spans="1:6" x14ac:dyDescent="0.25">
      <c r="B97" s="78"/>
    </row>
    <row r="98" spans="1:6" x14ac:dyDescent="0.25">
      <c r="A98" s="39" t="s">
        <v>464</v>
      </c>
      <c r="B98" s="78"/>
      <c r="D98" s="55">
        <f>SUM(D74:D95)</f>
        <v>1050</v>
      </c>
    </row>
    <row r="99" spans="1:6" x14ac:dyDescent="0.25">
      <c r="B99" s="78"/>
    </row>
    <row r="100" spans="1:6" x14ac:dyDescent="0.25">
      <c r="A100" s="1" t="s">
        <v>25</v>
      </c>
      <c r="F100" s="1" t="s">
        <v>10</v>
      </c>
    </row>
    <row r="101" spans="1:6" x14ac:dyDescent="0.25">
      <c r="A101" s="25"/>
      <c r="B101" s="87"/>
      <c r="C101" s="87"/>
      <c r="D101" s="87"/>
      <c r="E101" s="10"/>
      <c r="F101" s="10"/>
    </row>
    <row r="102" spans="1:6" x14ac:dyDescent="0.25">
      <c r="A102" s="15" t="s">
        <v>414</v>
      </c>
      <c r="B102" s="88">
        <v>200</v>
      </c>
      <c r="C102" s="43"/>
      <c r="D102" s="43"/>
      <c r="E102" s="43"/>
      <c r="F102" s="15"/>
    </row>
    <row r="103" spans="1:6" x14ac:dyDescent="0.25">
      <c r="A103" s="15" t="s">
        <v>415</v>
      </c>
      <c r="B103" s="88">
        <v>120</v>
      </c>
      <c r="C103" s="43"/>
      <c r="D103" s="43"/>
      <c r="E103" s="43"/>
      <c r="F103" s="15"/>
    </row>
    <row r="104" spans="1:6" x14ac:dyDescent="0.25">
      <c r="A104" s="15" t="s">
        <v>28</v>
      </c>
      <c r="B104" s="88">
        <v>80</v>
      </c>
      <c r="C104" s="43"/>
      <c r="D104" s="43"/>
      <c r="E104" s="15"/>
      <c r="F104" s="15"/>
    </row>
    <row r="105" spans="1:6" x14ac:dyDescent="0.25">
      <c r="A105" s="15" t="s">
        <v>29</v>
      </c>
      <c r="B105" s="88">
        <v>60</v>
      </c>
      <c r="C105" s="43"/>
      <c r="D105" s="43"/>
      <c r="E105" s="43"/>
      <c r="F105" s="15"/>
    </row>
    <row r="106" spans="1:6" x14ac:dyDescent="0.25">
      <c r="A106" s="15" t="s">
        <v>263</v>
      </c>
      <c r="B106" s="88">
        <v>40</v>
      </c>
      <c r="C106" s="43"/>
      <c r="D106" s="43"/>
      <c r="E106" s="15"/>
      <c r="F106" s="15"/>
    </row>
    <row r="107" spans="1:6" x14ac:dyDescent="0.25">
      <c r="A107" s="15"/>
      <c r="B107" s="43"/>
      <c r="C107" s="43"/>
      <c r="D107" s="43">
        <v>500</v>
      </c>
      <c r="E107" s="15"/>
      <c r="F107" s="15"/>
    </row>
    <row r="108" spans="1:6" x14ac:dyDescent="0.25">
      <c r="A108" s="15" t="s">
        <v>417</v>
      </c>
      <c r="B108" s="43" t="s">
        <v>44</v>
      </c>
      <c r="C108" s="43"/>
      <c r="D108" s="43"/>
      <c r="E108" s="15"/>
      <c r="F108" s="15"/>
    </row>
    <row r="109" spans="1:6" x14ac:dyDescent="0.25">
      <c r="A109" s="15" t="s">
        <v>423</v>
      </c>
      <c r="B109" s="43" t="s">
        <v>44</v>
      </c>
      <c r="C109" s="43"/>
      <c r="D109" s="43"/>
      <c r="E109" s="15"/>
      <c r="F109" s="15"/>
    </row>
    <row r="110" spans="1:6" x14ac:dyDescent="0.25">
      <c r="A110" s="15" t="s">
        <v>429</v>
      </c>
      <c r="B110" s="43" t="s">
        <v>44</v>
      </c>
      <c r="C110" s="43"/>
      <c r="D110" s="43"/>
      <c r="E110" s="15"/>
      <c r="F110" s="15"/>
    </row>
    <row r="111" spans="1:6" x14ac:dyDescent="0.25">
      <c r="A111" s="15" t="s">
        <v>435</v>
      </c>
      <c r="B111" s="43" t="s">
        <v>44</v>
      </c>
      <c r="C111" s="43"/>
      <c r="D111" s="43"/>
      <c r="E111" s="15"/>
      <c r="F111" s="15"/>
    </row>
    <row r="112" spans="1:6" x14ac:dyDescent="0.25">
      <c r="A112" s="15" t="s">
        <v>410</v>
      </c>
      <c r="B112" s="43" t="s">
        <v>44</v>
      </c>
      <c r="C112" s="43" t="s">
        <v>44</v>
      </c>
      <c r="D112" s="43"/>
      <c r="E112" s="15"/>
      <c r="F112" s="15"/>
    </row>
    <row r="113" spans="1:6" x14ac:dyDescent="0.25">
      <c r="A113" s="15"/>
      <c r="B113" s="43"/>
      <c r="C113" s="43"/>
      <c r="D113" s="43">
        <v>250</v>
      </c>
      <c r="E113" s="15"/>
      <c r="F113" s="15"/>
    </row>
    <row r="114" spans="1:6" x14ac:dyDescent="0.25">
      <c r="A114" s="15" t="s">
        <v>418</v>
      </c>
      <c r="B114" s="43"/>
      <c r="C114" s="43"/>
      <c r="D114" s="43"/>
      <c r="E114" s="15"/>
      <c r="F114" s="15"/>
    </row>
    <row r="115" spans="1:6" x14ac:dyDescent="0.25">
      <c r="A115" s="15" t="s">
        <v>424</v>
      </c>
      <c r="B115" s="43"/>
      <c r="C115" s="43"/>
      <c r="D115" s="43"/>
      <c r="E115" s="15"/>
      <c r="F115" s="15"/>
    </row>
    <row r="116" spans="1:6" x14ac:dyDescent="0.25">
      <c r="A116" s="15" t="s">
        <v>430</v>
      </c>
      <c r="B116" s="43"/>
      <c r="C116" s="43"/>
      <c r="D116" s="43"/>
      <c r="E116" s="15"/>
      <c r="F116" s="15"/>
    </row>
    <row r="117" spans="1:6" x14ac:dyDescent="0.25">
      <c r="A117" s="15" t="s">
        <v>436</v>
      </c>
      <c r="B117" s="43"/>
      <c r="C117" s="43"/>
      <c r="D117" s="43"/>
      <c r="E117" s="15"/>
      <c r="F117" s="15"/>
    </row>
    <row r="118" spans="1:6" x14ac:dyDescent="0.25">
      <c r="A118" s="15" t="s">
        <v>411</v>
      </c>
      <c r="B118" s="43"/>
      <c r="C118" s="43" t="s">
        <v>44</v>
      </c>
      <c r="D118" s="43"/>
      <c r="E118" s="15"/>
      <c r="F118" s="15"/>
    </row>
    <row r="119" spans="1:6" x14ac:dyDescent="0.25">
      <c r="A119" s="15"/>
      <c r="B119" s="43"/>
      <c r="C119" s="43"/>
      <c r="D119" s="43">
        <v>250</v>
      </c>
      <c r="E119" s="15"/>
      <c r="F119" s="15"/>
    </row>
    <row r="120" spans="1:6" x14ac:dyDescent="0.25">
      <c r="A120" s="15" t="s">
        <v>419</v>
      </c>
      <c r="B120" s="43"/>
      <c r="C120" s="43"/>
      <c r="D120" s="43"/>
      <c r="E120" s="15"/>
      <c r="F120" s="15"/>
    </row>
    <row r="121" spans="1:6" x14ac:dyDescent="0.25">
      <c r="A121" s="15" t="s">
        <v>425</v>
      </c>
      <c r="B121" s="43"/>
      <c r="C121" s="43"/>
      <c r="D121" s="43"/>
      <c r="E121" s="15"/>
      <c r="F121" s="15"/>
    </row>
    <row r="122" spans="1:6" x14ac:dyDescent="0.25">
      <c r="A122" s="15" t="s">
        <v>431</v>
      </c>
      <c r="B122" s="43"/>
      <c r="C122" s="43"/>
      <c r="D122" s="43"/>
      <c r="E122" s="15"/>
      <c r="F122" s="15"/>
    </row>
    <row r="123" spans="1:6" x14ac:dyDescent="0.25">
      <c r="A123" s="15" t="s">
        <v>437</v>
      </c>
      <c r="B123" s="43"/>
      <c r="C123" s="43"/>
      <c r="D123" s="43"/>
      <c r="E123" s="15"/>
      <c r="F123" s="15"/>
    </row>
    <row r="124" spans="1:6" x14ac:dyDescent="0.25">
      <c r="A124" s="15" t="s">
        <v>412</v>
      </c>
      <c r="B124" s="43"/>
      <c r="C124" s="43" t="s">
        <v>44</v>
      </c>
      <c r="D124" s="43"/>
      <c r="E124" s="15"/>
      <c r="F124" s="15"/>
    </row>
    <row r="125" spans="1:6" x14ac:dyDescent="0.25">
      <c r="C125" s="43"/>
      <c r="D125" s="43">
        <v>250</v>
      </c>
      <c r="E125" s="15"/>
      <c r="F125" s="15"/>
    </row>
    <row r="126" spans="1:6" x14ac:dyDescent="0.25">
      <c r="A126" s="15" t="s">
        <v>420</v>
      </c>
      <c r="B126" s="43"/>
      <c r="C126" s="43"/>
      <c r="D126" s="43"/>
      <c r="E126" s="15"/>
      <c r="F126" s="15"/>
    </row>
    <row r="127" spans="1:6" x14ac:dyDescent="0.25">
      <c r="A127" s="15" t="s">
        <v>426</v>
      </c>
      <c r="B127" s="43"/>
      <c r="C127" s="43"/>
      <c r="D127" s="43"/>
      <c r="E127" s="15"/>
      <c r="F127" s="15"/>
    </row>
    <row r="128" spans="1:6" x14ac:dyDescent="0.25">
      <c r="A128" s="15" t="s">
        <v>432</v>
      </c>
      <c r="B128" s="43"/>
      <c r="C128" s="43"/>
      <c r="D128" s="43"/>
      <c r="E128" s="15"/>
      <c r="F128" s="15"/>
    </row>
    <row r="129" spans="1:6" x14ac:dyDescent="0.25">
      <c r="A129" s="15" t="s">
        <v>438</v>
      </c>
      <c r="B129" s="43"/>
      <c r="C129" s="43"/>
      <c r="D129" s="43"/>
      <c r="E129" s="15"/>
      <c r="F129" s="15"/>
    </row>
    <row r="130" spans="1:6" x14ac:dyDescent="0.25">
      <c r="A130" s="15" t="s">
        <v>413</v>
      </c>
      <c r="B130" s="43"/>
      <c r="C130" s="43" t="s">
        <v>44</v>
      </c>
      <c r="D130" s="43"/>
      <c r="E130" s="15"/>
      <c r="F130" s="15"/>
    </row>
    <row r="131" spans="1:6" x14ac:dyDescent="0.25">
      <c r="C131" s="43"/>
      <c r="D131" s="43">
        <v>250</v>
      </c>
      <c r="E131" s="15"/>
      <c r="F131" s="15"/>
    </row>
    <row r="132" spans="1:6" x14ac:dyDescent="0.25">
      <c r="A132" s="15" t="s">
        <v>421</v>
      </c>
      <c r="B132" s="43"/>
      <c r="C132" s="43"/>
      <c r="D132" s="43"/>
      <c r="E132" s="15"/>
      <c r="F132" s="15"/>
    </row>
    <row r="133" spans="1:6" x14ac:dyDescent="0.25">
      <c r="A133" s="15" t="s">
        <v>427</v>
      </c>
      <c r="B133" s="43"/>
      <c r="C133" s="43"/>
      <c r="D133" s="43"/>
      <c r="E133" s="15"/>
      <c r="F133" s="15"/>
    </row>
    <row r="134" spans="1:6" x14ac:dyDescent="0.25">
      <c r="A134" s="15" t="s">
        <v>433</v>
      </c>
      <c r="B134" s="43"/>
      <c r="C134" s="43"/>
      <c r="D134" s="43"/>
      <c r="E134" s="15"/>
      <c r="F134" s="15"/>
    </row>
    <row r="135" spans="1:6" x14ac:dyDescent="0.25">
      <c r="A135" s="15" t="s">
        <v>439</v>
      </c>
      <c r="B135" s="43"/>
      <c r="C135" s="43"/>
      <c r="D135" s="43"/>
      <c r="E135" s="15"/>
      <c r="F135" s="15"/>
    </row>
    <row r="136" spans="1:6" x14ac:dyDescent="0.25">
      <c r="A136" s="15" t="s">
        <v>408</v>
      </c>
      <c r="B136" s="43"/>
      <c r="C136" s="43" t="s">
        <v>44</v>
      </c>
      <c r="D136" s="43"/>
      <c r="E136" s="15"/>
      <c r="F136" s="15"/>
    </row>
    <row r="137" spans="1:6" x14ac:dyDescent="0.25">
      <c r="C137" s="43"/>
      <c r="D137" s="43">
        <v>500</v>
      </c>
      <c r="E137" s="15"/>
      <c r="F137" s="15"/>
    </row>
    <row r="138" spans="1:6" x14ac:dyDescent="0.25">
      <c r="A138" s="15" t="s">
        <v>422</v>
      </c>
      <c r="B138" s="43"/>
      <c r="C138" s="43" t="s">
        <v>44</v>
      </c>
      <c r="D138" s="43"/>
      <c r="E138" s="15"/>
      <c r="F138" s="15"/>
    </row>
    <row r="139" spans="1:6" x14ac:dyDescent="0.25">
      <c r="A139" s="15" t="s">
        <v>428</v>
      </c>
      <c r="B139" s="43"/>
      <c r="C139" s="43"/>
      <c r="D139" s="43"/>
      <c r="E139" s="15"/>
      <c r="F139" s="15"/>
    </row>
    <row r="140" spans="1:6" x14ac:dyDescent="0.25">
      <c r="A140" s="15" t="s">
        <v>434</v>
      </c>
      <c r="B140" s="43"/>
      <c r="C140" s="43"/>
      <c r="D140" s="43"/>
      <c r="E140" s="15"/>
      <c r="F140" s="15"/>
    </row>
    <row r="141" spans="1:6" x14ac:dyDescent="0.25">
      <c r="A141" s="15" t="s">
        <v>440</v>
      </c>
      <c r="B141" s="43"/>
      <c r="C141" s="43"/>
      <c r="D141" s="43"/>
      <c r="E141" s="15"/>
      <c r="F141" s="15"/>
    </row>
    <row r="142" spans="1:6" x14ac:dyDescent="0.25">
      <c r="A142" s="15" t="s">
        <v>409</v>
      </c>
      <c r="B142" s="43"/>
      <c r="C142" s="43"/>
      <c r="D142" s="43">
        <v>500</v>
      </c>
      <c r="E142" s="15"/>
      <c r="F142" s="15"/>
    </row>
    <row r="143" spans="1:6" x14ac:dyDescent="0.25">
      <c r="C143" s="43"/>
      <c r="D143" s="43" t="s">
        <v>44</v>
      </c>
      <c r="E143" s="15"/>
      <c r="F143" s="15"/>
    </row>
    <row r="144" spans="1:6" x14ac:dyDescent="0.25">
      <c r="A144" s="15" t="s">
        <v>215</v>
      </c>
      <c r="B144" s="43"/>
      <c r="C144" s="43"/>
      <c r="D144" s="43">
        <v>200</v>
      </c>
      <c r="E144" s="15"/>
      <c r="F144" s="15"/>
    </row>
    <row r="145" spans="1:6" x14ac:dyDescent="0.25">
      <c r="A145" s="1" t="s">
        <v>509</v>
      </c>
      <c r="C145" s="43"/>
      <c r="D145" s="43">
        <v>50</v>
      </c>
      <c r="E145" s="15"/>
      <c r="F145" s="15"/>
    </row>
    <row r="146" spans="1:6" x14ac:dyDescent="0.25">
      <c r="A146" s="15" t="s">
        <v>216</v>
      </c>
      <c r="B146" s="43"/>
      <c r="C146" s="43"/>
      <c r="D146" s="43">
        <v>100</v>
      </c>
      <c r="E146" s="15"/>
      <c r="F146" s="15"/>
    </row>
    <row r="147" spans="1:6" x14ac:dyDescent="0.25">
      <c r="A147" s="15" t="s">
        <v>43</v>
      </c>
      <c r="B147" s="43"/>
      <c r="C147" s="43"/>
      <c r="D147" s="43">
        <f>SUM(D107:D146)</f>
        <v>2850</v>
      </c>
      <c r="E147" s="15"/>
      <c r="F147" s="15"/>
    </row>
    <row r="149" spans="1:6" x14ac:dyDescent="0.25">
      <c r="A149" s="1" t="s">
        <v>465</v>
      </c>
      <c r="D149" s="55">
        <f>D66+D98+D147</f>
        <v>4950</v>
      </c>
    </row>
  </sheetData>
  <printOptions gridLines="1"/>
  <pageMargins left="0" right="0" top="0.5" bottom="0.25" header="0.25" footer="0.2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D55"/>
  <sheetViews>
    <sheetView workbookViewId="0">
      <selection sqref="A1:IV65536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71" t="s">
        <v>45</v>
      </c>
      <c r="B3" s="71"/>
      <c r="C3" s="71"/>
      <c r="D3" s="71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3" t="s">
        <v>4</v>
      </c>
      <c r="B6" s="14"/>
      <c r="C6" s="14"/>
      <c r="D6" s="14">
        <v>0.45</v>
      </c>
    </row>
    <row r="7" spans="1:30" ht="30" x14ac:dyDescent="0.25">
      <c r="A7" s="13" t="s">
        <v>5</v>
      </c>
      <c r="B7" s="14"/>
      <c r="C7" s="14">
        <v>2875</v>
      </c>
      <c r="D7" s="14">
        <f>SUM(D6+C7)</f>
        <v>2875.45</v>
      </c>
    </row>
    <row r="8" spans="1:30" x14ac:dyDescent="0.25">
      <c r="A8" s="13" t="s">
        <v>6</v>
      </c>
      <c r="B8" s="14">
        <v>370</v>
      </c>
      <c r="C8" s="14"/>
      <c r="D8" s="14">
        <f t="shared" ref="D8:D14" si="0">SUM(D7-B8)</f>
        <v>2505.4499999999998</v>
      </c>
    </row>
    <row r="9" spans="1:30" x14ac:dyDescent="0.25">
      <c r="A9" s="13" t="s">
        <v>7</v>
      </c>
      <c r="B9" s="14">
        <v>370</v>
      </c>
      <c r="C9" s="14"/>
      <c r="D9" s="14">
        <f t="shared" si="0"/>
        <v>2135.4499999999998</v>
      </c>
    </row>
    <row r="10" spans="1:30" ht="30" x14ac:dyDescent="0.25">
      <c r="A10" s="13" t="s">
        <v>8</v>
      </c>
      <c r="B10" s="14">
        <v>1310</v>
      </c>
      <c r="C10" s="14"/>
      <c r="D10" s="14">
        <f t="shared" si="0"/>
        <v>825.44999999999982</v>
      </c>
    </row>
    <row r="11" spans="1:30" x14ac:dyDescent="0.25">
      <c r="A11" s="15" t="s">
        <v>9</v>
      </c>
      <c r="B11" s="14">
        <v>0</v>
      </c>
      <c r="C11" s="14"/>
      <c r="D11" s="14">
        <f t="shared" si="0"/>
        <v>825.44999999999982</v>
      </c>
    </row>
    <row r="12" spans="1:30" x14ac:dyDescent="0.25">
      <c r="A12" s="15" t="s">
        <v>10</v>
      </c>
      <c r="B12" s="14">
        <v>822.26</v>
      </c>
      <c r="C12" s="14"/>
      <c r="D12" s="14">
        <f t="shared" si="0"/>
        <v>3.1899999999998272</v>
      </c>
    </row>
    <row r="13" spans="1:30" ht="27.75" customHeight="1" x14ac:dyDescent="0.25">
      <c r="A13" s="15" t="s">
        <v>11</v>
      </c>
      <c r="B13" s="14"/>
      <c r="C13" s="14"/>
      <c r="D13" s="14">
        <f t="shared" si="0"/>
        <v>3.1899999999998272</v>
      </c>
    </row>
    <row r="14" spans="1:30" x14ac:dyDescent="0.25">
      <c r="A14" s="15" t="s">
        <v>50</v>
      </c>
      <c r="B14" s="14">
        <v>0</v>
      </c>
      <c r="C14" s="16"/>
      <c r="D14" s="14">
        <f t="shared" si="0"/>
        <v>3.1899999999998272</v>
      </c>
    </row>
    <row r="15" spans="1:30" x14ac:dyDescent="0.25">
      <c r="A15" s="15"/>
      <c r="B15" s="16" t="s">
        <v>12</v>
      </c>
      <c r="C15" s="16"/>
      <c r="D15" s="14">
        <f>SUM(D14)</f>
        <v>3.1899999999998272</v>
      </c>
    </row>
    <row r="16" spans="1:30" x14ac:dyDescent="0.25">
      <c r="A16" s="17" t="s">
        <v>13</v>
      </c>
      <c r="B16" s="18"/>
      <c r="C16" s="19" t="s">
        <v>23</v>
      </c>
      <c r="D16" s="20"/>
    </row>
    <row r="17" spans="1:4" x14ac:dyDescent="0.25">
      <c r="A17" s="5"/>
      <c r="D17" s="4"/>
    </row>
    <row r="18" spans="1:4" x14ac:dyDescent="0.25">
      <c r="A18" s="6" t="s">
        <v>51</v>
      </c>
      <c r="C18" s="1" t="s">
        <v>51</v>
      </c>
      <c r="D18" s="4"/>
    </row>
    <row r="19" spans="1:4" x14ac:dyDescent="0.25">
      <c r="A19" s="6" t="s">
        <v>15</v>
      </c>
      <c r="C19" s="1" t="s">
        <v>15</v>
      </c>
      <c r="D19" s="4"/>
    </row>
    <row r="20" spans="1:4" x14ac:dyDescent="0.25">
      <c r="A20" s="6" t="s">
        <v>16</v>
      </c>
      <c r="C20" s="1" t="s">
        <v>16</v>
      </c>
      <c r="D20" s="4"/>
    </row>
    <row r="21" spans="1:4" x14ac:dyDescent="0.25">
      <c r="A21" s="6" t="s">
        <v>52</v>
      </c>
      <c r="C21" s="1" t="s">
        <v>54</v>
      </c>
      <c r="D21" s="4"/>
    </row>
    <row r="22" spans="1:4" x14ac:dyDescent="0.25">
      <c r="A22" s="6"/>
      <c r="B22" s="7">
        <v>220</v>
      </c>
      <c r="D22" s="8">
        <v>220</v>
      </c>
    </row>
    <row r="23" spans="1:4" x14ac:dyDescent="0.25">
      <c r="A23" s="6" t="s">
        <v>18</v>
      </c>
      <c r="C23" s="1" t="s">
        <v>18</v>
      </c>
      <c r="D23" s="4"/>
    </row>
    <row r="24" spans="1:4" x14ac:dyDescent="0.25">
      <c r="A24" s="6" t="s">
        <v>19</v>
      </c>
      <c r="C24" s="1" t="s">
        <v>19</v>
      </c>
      <c r="D24" s="4"/>
    </row>
    <row r="25" spans="1:4" x14ac:dyDescent="0.25">
      <c r="A25" s="6" t="s">
        <v>20</v>
      </c>
      <c r="C25" s="1" t="s">
        <v>20</v>
      </c>
      <c r="D25" s="4"/>
    </row>
    <row r="26" spans="1:4" x14ac:dyDescent="0.25">
      <c r="A26" s="6" t="s">
        <v>21</v>
      </c>
      <c r="C26" s="1" t="s">
        <v>21</v>
      </c>
      <c r="D26" s="4"/>
    </row>
    <row r="27" spans="1:4" x14ac:dyDescent="0.25">
      <c r="A27" s="6"/>
      <c r="B27" s="7">
        <v>150</v>
      </c>
      <c r="D27" s="8">
        <v>150</v>
      </c>
    </row>
    <row r="28" spans="1:4" x14ac:dyDescent="0.25">
      <c r="A28" s="9" t="s">
        <v>53</v>
      </c>
      <c r="B28" s="10"/>
      <c r="C28" s="11" t="s">
        <v>82</v>
      </c>
      <c r="D28" s="12"/>
    </row>
    <row r="29" spans="1:4" x14ac:dyDescent="0.25">
      <c r="A29"/>
    </row>
    <row r="30" spans="1:4" x14ac:dyDescent="0.25">
      <c r="A30" s="21" t="s">
        <v>25</v>
      </c>
      <c r="B30" s="20"/>
      <c r="C30" s="22" t="s">
        <v>10</v>
      </c>
      <c r="D30" s="20"/>
    </row>
    <row r="31" spans="1:4" x14ac:dyDescent="0.25">
      <c r="A31" s="5"/>
      <c r="B31" s="4"/>
      <c r="C31" s="23"/>
      <c r="D31" s="4"/>
    </row>
    <row r="32" spans="1:4" x14ac:dyDescent="0.25">
      <c r="A32" s="24" t="s">
        <v>26</v>
      </c>
      <c r="B32" s="4"/>
      <c r="C32" s="23" t="s">
        <v>90</v>
      </c>
      <c r="D32" s="8">
        <v>660.45</v>
      </c>
    </row>
    <row r="33" spans="1:4" x14ac:dyDescent="0.25">
      <c r="A33" s="24" t="s">
        <v>27</v>
      </c>
      <c r="B33" s="4"/>
      <c r="C33" s="23" t="s">
        <v>42</v>
      </c>
      <c r="D33" s="8">
        <v>161.81</v>
      </c>
    </row>
    <row r="34" spans="1:4" x14ac:dyDescent="0.25">
      <c r="A34" s="24" t="s">
        <v>28</v>
      </c>
      <c r="B34" s="4"/>
      <c r="C34" s="23"/>
      <c r="D34" s="4"/>
    </row>
    <row r="35" spans="1:4" x14ac:dyDescent="0.25">
      <c r="A35" s="24" t="s">
        <v>29</v>
      </c>
      <c r="B35" s="4"/>
      <c r="C35" s="23" t="s">
        <v>43</v>
      </c>
      <c r="D35" s="8">
        <f>SUM(D30:D34)</f>
        <v>822.26</v>
      </c>
    </row>
    <row r="36" spans="1:4" x14ac:dyDescent="0.25">
      <c r="A36" s="24"/>
      <c r="B36" s="4"/>
      <c r="C36" s="23"/>
      <c r="D36" s="4"/>
    </row>
    <row r="37" spans="1:4" x14ac:dyDescent="0.25">
      <c r="A37" s="24" t="s">
        <v>32</v>
      </c>
      <c r="B37" s="4"/>
      <c r="C37" s="23" t="s">
        <v>44</v>
      </c>
      <c r="D37" s="8" t="s">
        <v>44</v>
      </c>
    </row>
    <row r="38" spans="1:4" x14ac:dyDescent="0.25">
      <c r="A38" s="24" t="s">
        <v>31</v>
      </c>
      <c r="B38" s="4"/>
      <c r="D38" s="4"/>
    </row>
    <row r="39" spans="1:4" x14ac:dyDescent="0.25">
      <c r="A39" s="24" t="s">
        <v>30</v>
      </c>
      <c r="B39" s="4"/>
      <c r="D39" s="4"/>
    </row>
    <row r="40" spans="1:4" x14ac:dyDescent="0.25">
      <c r="A40" s="5"/>
      <c r="B40" s="4"/>
      <c r="D40" s="4"/>
    </row>
    <row r="41" spans="1:4" x14ac:dyDescent="0.25">
      <c r="A41" s="24" t="s">
        <v>33</v>
      </c>
      <c r="B41" s="4"/>
      <c r="D41" s="4"/>
    </row>
    <row r="42" spans="1:4" x14ac:dyDescent="0.25">
      <c r="A42" s="24" t="s">
        <v>34</v>
      </c>
      <c r="B42" s="4"/>
      <c r="D42" s="4"/>
    </row>
    <row r="43" spans="1:4" x14ac:dyDescent="0.25">
      <c r="A43" s="24" t="s">
        <v>35</v>
      </c>
      <c r="B43" s="4"/>
      <c r="D43" s="4"/>
    </row>
    <row r="44" spans="1:4" x14ac:dyDescent="0.25">
      <c r="A44" s="5"/>
      <c r="B44" s="4"/>
      <c r="D44" s="4"/>
    </row>
    <row r="45" spans="1:4" x14ac:dyDescent="0.25">
      <c r="A45" s="24" t="s">
        <v>48</v>
      </c>
      <c r="B45" s="4"/>
      <c r="D45" s="4"/>
    </row>
    <row r="46" spans="1:4" x14ac:dyDescent="0.25">
      <c r="A46" s="24" t="s">
        <v>36</v>
      </c>
      <c r="B46" s="4"/>
      <c r="D46" s="4"/>
    </row>
    <row r="47" spans="1:4" x14ac:dyDescent="0.25">
      <c r="A47" s="5"/>
      <c r="B47" s="4"/>
      <c r="D47" s="4"/>
    </row>
    <row r="48" spans="1:4" x14ac:dyDescent="0.25">
      <c r="A48" s="24" t="s">
        <v>37</v>
      </c>
      <c r="B48" s="4"/>
      <c r="D48" s="4"/>
    </row>
    <row r="49" spans="1:4" x14ac:dyDescent="0.25">
      <c r="A49" s="24" t="s">
        <v>38</v>
      </c>
      <c r="B49" s="4"/>
      <c r="D49" s="4"/>
    </row>
    <row r="50" spans="1:4" x14ac:dyDescent="0.25">
      <c r="A50" s="5"/>
      <c r="B50" s="4"/>
      <c r="D50" s="4"/>
    </row>
    <row r="51" spans="1:4" x14ac:dyDescent="0.25">
      <c r="A51" s="24" t="s">
        <v>39</v>
      </c>
      <c r="B51" s="4"/>
      <c r="D51" s="4"/>
    </row>
    <row r="52" spans="1:4" x14ac:dyDescent="0.25">
      <c r="A52" s="5"/>
      <c r="B52" s="4"/>
      <c r="D52" s="4"/>
    </row>
    <row r="53" spans="1:4" x14ac:dyDescent="0.25">
      <c r="A53" s="24" t="s">
        <v>40</v>
      </c>
      <c r="B53" s="4"/>
      <c r="D53" s="4"/>
    </row>
    <row r="54" spans="1:4" x14ac:dyDescent="0.25">
      <c r="A54" s="5"/>
      <c r="B54" s="4"/>
      <c r="D54" s="4"/>
    </row>
    <row r="55" spans="1:4" x14ac:dyDescent="0.25">
      <c r="A55" s="25" t="s">
        <v>41</v>
      </c>
      <c r="B55" s="26">
        <v>1310</v>
      </c>
      <c r="C55" s="10"/>
      <c r="D55" s="12"/>
    </row>
  </sheetData>
  <mergeCells count="1">
    <mergeCell ref="A3:D3"/>
  </mergeCells>
  <phoneticPr fontId="0" type="noConversion"/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topLeftCell="A19" workbookViewId="0">
      <selection activeCell="A13" sqref="A1:IV65536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28" bestFit="1" customWidth="1"/>
    <col min="5" max="6" width="9.140625" style="1" customWidth="1"/>
    <col min="7" max="7" width="12.28515625" style="1" customWidth="1"/>
    <col min="8" max="8" width="9.140625" style="1" customWidth="1"/>
    <col min="9" max="9" width="17.85546875" style="1" customWidth="1"/>
    <col min="10" max="10" width="10.5703125" style="28" bestFit="1" customWidth="1"/>
    <col min="11" max="12" width="9.140625" style="1" customWidth="1"/>
  </cols>
  <sheetData>
    <row r="1" spans="1:10" ht="15.75" x14ac:dyDescent="0.25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25">
      <c r="A2" s="73" t="s">
        <v>56</v>
      </c>
      <c r="B2" s="73"/>
      <c r="C2" s="73"/>
      <c r="D2" s="73"/>
      <c r="F2" s="35"/>
      <c r="G2" s="73" t="s">
        <v>75</v>
      </c>
      <c r="H2" s="73"/>
      <c r="I2" s="73"/>
      <c r="J2" s="73"/>
    </row>
    <row r="3" spans="1:10" x14ac:dyDescent="0.25">
      <c r="F3" s="35"/>
    </row>
    <row r="4" spans="1:10" x14ac:dyDescent="0.25">
      <c r="B4" s="1" t="s">
        <v>58</v>
      </c>
      <c r="C4" s="1" t="s">
        <v>59</v>
      </c>
      <c r="D4" s="28" t="s">
        <v>60</v>
      </c>
      <c r="F4" s="35"/>
      <c r="H4" s="1" t="s">
        <v>58</v>
      </c>
      <c r="I4" s="1" t="s">
        <v>59</v>
      </c>
      <c r="J4" s="28" t="s">
        <v>60</v>
      </c>
    </row>
    <row r="5" spans="1:10" x14ac:dyDescent="0.25">
      <c r="A5" s="1" t="s">
        <v>57</v>
      </c>
      <c r="B5" s="1">
        <v>12</v>
      </c>
      <c r="C5" s="1" t="s">
        <v>67</v>
      </c>
      <c r="D5" s="28">
        <v>100</v>
      </c>
      <c r="F5" s="35"/>
      <c r="G5" s="1" t="s">
        <v>57</v>
      </c>
      <c r="H5" s="1">
        <v>1</v>
      </c>
      <c r="I5" s="1" t="s">
        <v>83</v>
      </c>
      <c r="J5" s="28">
        <v>100</v>
      </c>
    </row>
    <row r="6" spans="1:10" x14ac:dyDescent="0.25">
      <c r="A6" s="1" t="s">
        <v>61</v>
      </c>
      <c r="B6" s="1">
        <v>13</v>
      </c>
      <c r="C6" s="1" t="s">
        <v>68</v>
      </c>
      <c r="D6" s="28">
        <v>60</v>
      </c>
      <c r="F6" s="35"/>
      <c r="G6" s="1" t="s">
        <v>61</v>
      </c>
      <c r="H6" s="1">
        <v>9</v>
      </c>
      <c r="I6" s="1" t="s">
        <v>84</v>
      </c>
      <c r="J6" s="28">
        <v>60</v>
      </c>
    </row>
    <row r="7" spans="1:10" x14ac:dyDescent="0.25">
      <c r="A7" s="1" t="s">
        <v>62</v>
      </c>
      <c r="B7" s="1">
        <v>24</v>
      </c>
      <c r="C7" s="1" t="s">
        <v>69</v>
      </c>
      <c r="D7" s="28">
        <v>40</v>
      </c>
      <c r="F7" s="35"/>
      <c r="G7" s="1" t="s">
        <v>62</v>
      </c>
      <c r="H7" s="1">
        <v>20</v>
      </c>
      <c r="I7" s="1" t="s">
        <v>85</v>
      </c>
      <c r="J7" s="28">
        <v>40</v>
      </c>
    </row>
    <row r="8" spans="1:10" x14ac:dyDescent="0.25">
      <c r="A8" s="1" t="s">
        <v>63</v>
      </c>
      <c r="B8" s="1">
        <v>5</v>
      </c>
      <c r="C8" s="1" t="s">
        <v>70</v>
      </c>
      <c r="D8" s="28">
        <v>20</v>
      </c>
      <c r="F8" s="35"/>
      <c r="G8" s="1" t="s">
        <v>63</v>
      </c>
      <c r="H8" s="1">
        <v>6</v>
      </c>
      <c r="I8" s="1" t="s">
        <v>86</v>
      </c>
      <c r="J8" s="28">
        <v>20</v>
      </c>
    </row>
    <row r="9" spans="1:10" ht="16.5" customHeight="1" x14ac:dyDescent="0.25">
      <c r="C9" s="29" t="s">
        <v>43</v>
      </c>
      <c r="D9" s="30">
        <f>SUM(D5:D8)</f>
        <v>220</v>
      </c>
      <c r="F9" s="35"/>
      <c r="I9" s="29" t="s">
        <v>43</v>
      </c>
      <c r="J9" s="30">
        <f>SUM(J5:J8)</f>
        <v>220</v>
      </c>
    </row>
    <row r="10" spans="1:10" ht="37.5" customHeight="1" x14ac:dyDescent="0.25">
      <c r="A10" s="27" t="s">
        <v>64</v>
      </c>
      <c r="D10" s="28">
        <v>30</v>
      </c>
      <c r="F10" s="35"/>
      <c r="G10" s="27" t="s">
        <v>64</v>
      </c>
      <c r="I10" s="1" t="s">
        <v>87</v>
      </c>
      <c r="J10" s="28">
        <v>30</v>
      </c>
    </row>
    <row r="11" spans="1:10" ht="45" x14ac:dyDescent="0.25">
      <c r="A11" s="27" t="s">
        <v>65</v>
      </c>
      <c r="C11" s="27" t="s">
        <v>71</v>
      </c>
      <c r="D11" s="28">
        <v>30</v>
      </c>
      <c r="F11" s="35"/>
      <c r="G11" s="27" t="s">
        <v>65</v>
      </c>
      <c r="I11" s="27" t="s">
        <v>88</v>
      </c>
      <c r="J11" s="28">
        <v>30</v>
      </c>
    </row>
    <row r="12" spans="1:10" ht="30" x14ac:dyDescent="0.25">
      <c r="A12" s="27" t="s">
        <v>66</v>
      </c>
      <c r="C12" s="1" t="s">
        <v>72</v>
      </c>
      <c r="D12" s="28">
        <v>30</v>
      </c>
      <c r="F12" s="35"/>
      <c r="G12" s="27" t="s">
        <v>66</v>
      </c>
      <c r="I12" s="1" t="s">
        <v>87</v>
      </c>
      <c r="J12" s="28">
        <v>30</v>
      </c>
    </row>
    <row r="13" spans="1:10" ht="45" x14ac:dyDescent="0.25">
      <c r="A13" s="27" t="s">
        <v>73</v>
      </c>
      <c r="C13" s="27" t="s">
        <v>74</v>
      </c>
      <c r="D13" s="28">
        <v>60</v>
      </c>
      <c r="F13" s="35"/>
      <c r="G13" s="27" t="s">
        <v>73</v>
      </c>
      <c r="I13" s="27" t="s">
        <v>89</v>
      </c>
      <c r="J13" s="28">
        <v>60</v>
      </c>
    </row>
    <row r="14" spans="1:10" ht="16.5" thickBot="1" x14ac:dyDescent="0.3">
      <c r="A14" s="31" t="s">
        <v>44</v>
      </c>
      <c r="B14" s="32"/>
      <c r="C14" s="33" t="s">
        <v>43</v>
      </c>
      <c r="D14" s="34">
        <f>SUM(D10:D13)</f>
        <v>150</v>
      </c>
      <c r="E14" s="32"/>
      <c r="F14" s="36"/>
      <c r="G14" s="31" t="s">
        <v>44</v>
      </c>
      <c r="H14" s="32"/>
      <c r="I14" s="33" t="s">
        <v>43</v>
      </c>
      <c r="J14" s="34">
        <f>SUM(J10:J13)</f>
        <v>150</v>
      </c>
    </row>
    <row r="15" spans="1:10" x14ac:dyDescent="0.25">
      <c r="A15" s="27" t="s">
        <v>44</v>
      </c>
      <c r="D15" s="28" t="s">
        <v>44</v>
      </c>
      <c r="G15" s="27" t="s">
        <v>44</v>
      </c>
      <c r="J15" s="28" t="s">
        <v>44</v>
      </c>
    </row>
    <row r="16" spans="1:10" ht="15.75" x14ac:dyDescent="0.25">
      <c r="A16" s="72" t="s">
        <v>76</v>
      </c>
      <c r="B16" s="72"/>
      <c r="C16" s="72"/>
      <c r="D16" s="72"/>
      <c r="E16" s="72"/>
      <c r="F16" s="72"/>
      <c r="G16" s="72"/>
      <c r="H16" s="72"/>
      <c r="I16" s="72"/>
      <c r="J16" s="72"/>
    </row>
    <row r="18" spans="1:11" ht="30" x14ac:dyDescent="0.25">
      <c r="B18" s="1" t="s">
        <v>58</v>
      </c>
      <c r="C18" s="1" t="s">
        <v>59</v>
      </c>
      <c r="D18" s="28" t="s">
        <v>60</v>
      </c>
      <c r="G18" s="27" t="s">
        <v>66</v>
      </c>
    </row>
    <row r="19" spans="1:11" x14ac:dyDescent="0.25">
      <c r="A19" s="1" t="s">
        <v>57</v>
      </c>
      <c r="B19" s="1">
        <v>20</v>
      </c>
      <c r="C19" s="1" t="s">
        <v>85</v>
      </c>
      <c r="D19" s="28">
        <v>160</v>
      </c>
      <c r="H19" s="1" t="s">
        <v>57</v>
      </c>
      <c r="I19" s="1" t="s">
        <v>98</v>
      </c>
      <c r="J19" s="28">
        <v>70</v>
      </c>
      <c r="K19" s="1" t="s">
        <v>99</v>
      </c>
    </row>
    <row r="20" spans="1:11" x14ac:dyDescent="0.25">
      <c r="A20" s="1" t="s">
        <v>61</v>
      </c>
      <c r="B20" s="1">
        <v>1</v>
      </c>
      <c r="C20" s="1" t="s">
        <v>93</v>
      </c>
      <c r="D20" s="28">
        <v>100</v>
      </c>
      <c r="H20" s="1" t="s">
        <v>61</v>
      </c>
      <c r="I20" s="1" t="s">
        <v>102</v>
      </c>
      <c r="J20" s="28">
        <v>50</v>
      </c>
      <c r="K20" s="1" t="s">
        <v>99</v>
      </c>
    </row>
    <row r="21" spans="1:11" x14ac:dyDescent="0.25">
      <c r="A21" s="1" t="s">
        <v>62</v>
      </c>
      <c r="B21" s="1">
        <v>13</v>
      </c>
      <c r="C21" s="1" t="s">
        <v>94</v>
      </c>
      <c r="D21" s="28">
        <v>80</v>
      </c>
    </row>
    <row r="22" spans="1:11" ht="30" x14ac:dyDescent="0.25">
      <c r="A22" s="1" t="s">
        <v>63</v>
      </c>
      <c r="B22" s="1">
        <v>9</v>
      </c>
      <c r="C22" s="1" t="s">
        <v>95</v>
      </c>
      <c r="D22" s="28">
        <v>60</v>
      </c>
      <c r="G22" s="27" t="s">
        <v>77</v>
      </c>
      <c r="H22" s="1">
        <v>9</v>
      </c>
      <c r="I22" s="1" t="s">
        <v>95</v>
      </c>
      <c r="J22" s="28">
        <v>140</v>
      </c>
    </row>
    <row r="23" spans="1:11" ht="30" x14ac:dyDescent="0.25">
      <c r="G23" s="27" t="s">
        <v>78</v>
      </c>
      <c r="H23" s="1">
        <v>19</v>
      </c>
      <c r="I23" s="1" t="s">
        <v>103</v>
      </c>
      <c r="J23" s="28">
        <v>140</v>
      </c>
    </row>
    <row r="24" spans="1:11" ht="30" x14ac:dyDescent="0.25">
      <c r="A24" s="27" t="s">
        <v>64</v>
      </c>
    </row>
    <row r="25" spans="1:11" ht="75" x14ac:dyDescent="0.25">
      <c r="A25" s="1" t="s">
        <v>44</v>
      </c>
      <c r="B25" s="1" t="s">
        <v>57</v>
      </c>
      <c r="C25" s="1" t="s">
        <v>96</v>
      </c>
      <c r="D25" s="28">
        <v>70</v>
      </c>
      <c r="G25" s="27" t="s">
        <v>79</v>
      </c>
      <c r="I25" s="27" t="s">
        <v>91</v>
      </c>
      <c r="J25" s="28">
        <v>150</v>
      </c>
    </row>
    <row r="26" spans="1:11" x14ac:dyDescent="0.25">
      <c r="A26" s="1" t="s">
        <v>44</v>
      </c>
      <c r="B26" s="1" t="s">
        <v>61</v>
      </c>
      <c r="C26" s="1" t="s">
        <v>97</v>
      </c>
      <c r="D26" s="28">
        <v>50</v>
      </c>
      <c r="H26" s="1" t="s">
        <v>44</v>
      </c>
    </row>
    <row r="27" spans="1:11" x14ac:dyDescent="0.25">
      <c r="A27" s="1" t="s">
        <v>44</v>
      </c>
      <c r="B27" s="1" t="s">
        <v>62</v>
      </c>
      <c r="C27" s="1" t="s">
        <v>98</v>
      </c>
      <c r="D27" s="28">
        <v>30</v>
      </c>
      <c r="H27" s="1" t="s">
        <v>44</v>
      </c>
    </row>
    <row r="28" spans="1:11" ht="30" x14ac:dyDescent="0.25">
      <c r="A28" s="27" t="s">
        <v>65</v>
      </c>
      <c r="G28" s="27" t="s">
        <v>80</v>
      </c>
      <c r="H28" s="1" t="s">
        <v>44</v>
      </c>
      <c r="I28" s="27" t="s">
        <v>92</v>
      </c>
      <c r="J28" s="28">
        <v>60</v>
      </c>
    </row>
    <row r="29" spans="1:11" x14ac:dyDescent="0.25">
      <c r="B29" s="1" t="s">
        <v>57</v>
      </c>
      <c r="C29" s="1" t="s">
        <v>88</v>
      </c>
      <c r="D29" s="28">
        <v>70</v>
      </c>
      <c r="E29" s="1" t="s">
        <v>99</v>
      </c>
      <c r="H29" s="1" t="s">
        <v>44</v>
      </c>
    </row>
    <row r="30" spans="1:11" x14ac:dyDescent="0.25">
      <c r="B30" s="1" t="s">
        <v>61</v>
      </c>
      <c r="C30" s="1" t="s">
        <v>100</v>
      </c>
      <c r="D30" s="28">
        <v>50</v>
      </c>
      <c r="E30" s="1" t="s">
        <v>99</v>
      </c>
      <c r="H30" s="1" t="s">
        <v>44</v>
      </c>
    </row>
    <row r="31" spans="1:11" x14ac:dyDescent="0.25">
      <c r="B31" s="1" t="s">
        <v>62</v>
      </c>
      <c r="C31" s="1" t="s">
        <v>101</v>
      </c>
      <c r="D31" s="28">
        <v>30</v>
      </c>
      <c r="I31" s="1" t="s">
        <v>81</v>
      </c>
      <c r="J31" s="37">
        <f>SUM(D19:D31,J19:J30)</f>
        <v>1310</v>
      </c>
    </row>
  </sheetData>
  <mergeCells count="4">
    <mergeCell ref="A1:J1"/>
    <mergeCell ref="A2:D2"/>
    <mergeCell ref="G2:J2"/>
    <mergeCell ref="A16:J16"/>
  </mergeCells>
  <phoneticPr fontId="0" type="noConversion"/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D55"/>
  <sheetViews>
    <sheetView workbookViewId="0">
      <selection activeCell="C22" sqref="C22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71" t="s">
        <v>104</v>
      </c>
      <c r="B3" s="71"/>
      <c r="C3" s="71"/>
      <c r="D3" s="71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3" t="s">
        <v>105</v>
      </c>
      <c r="B6" s="14"/>
      <c r="C6" s="14"/>
      <c r="D6" s="14">
        <v>3.19</v>
      </c>
    </row>
    <row r="7" spans="1:30" ht="30" x14ac:dyDescent="0.25">
      <c r="A7" s="13" t="s">
        <v>106</v>
      </c>
      <c r="B7" s="14"/>
      <c r="C7" s="14">
        <v>2975</v>
      </c>
      <c r="D7" s="14">
        <f>SUM(D6+C7)</f>
        <v>2978.19</v>
      </c>
    </row>
    <row r="8" spans="1:30" x14ac:dyDescent="0.25">
      <c r="A8" s="13" t="s">
        <v>6</v>
      </c>
      <c r="B8" s="14">
        <v>370</v>
      </c>
      <c r="C8" s="14"/>
      <c r="D8" s="14">
        <f t="shared" ref="D8:D14" si="0">SUM(D7-B8)</f>
        <v>2608.19</v>
      </c>
    </row>
    <row r="9" spans="1:30" x14ac:dyDescent="0.25">
      <c r="A9" s="13" t="s">
        <v>7</v>
      </c>
      <c r="B9" s="14">
        <v>350</v>
      </c>
      <c r="C9" s="14"/>
      <c r="D9" s="14">
        <f t="shared" si="0"/>
        <v>2258.19</v>
      </c>
    </row>
    <row r="10" spans="1:30" ht="30" x14ac:dyDescent="0.25">
      <c r="A10" s="13" t="s">
        <v>8</v>
      </c>
      <c r="B10" s="14">
        <v>1275</v>
      </c>
      <c r="C10" s="14"/>
      <c r="D10" s="14">
        <f t="shared" si="0"/>
        <v>983.19</v>
      </c>
    </row>
    <row r="11" spans="1:30" x14ac:dyDescent="0.25">
      <c r="A11" s="15" t="s">
        <v>9</v>
      </c>
      <c r="B11" s="14">
        <v>0</v>
      </c>
      <c r="C11" s="14"/>
      <c r="D11" s="14">
        <f t="shared" si="0"/>
        <v>983.19</v>
      </c>
    </row>
    <row r="12" spans="1:30" x14ac:dyDescent="0.25">
      <c r="A12" s="15" t="s">
        <v>10</v>
      </c>
      <c r="B12" s="14">
        <v>886.75</v>
      </c>
      <c r="C12" s="14"/>
      <c r="D12" s="14">
        <f t="shared" si="0"/>
        <v>96.440000000000055</v>
      </c>
    </row>
    <row r="13" spans="1:30" ht="27.75" customHeight="1" x14ac:dyDescent="0.25">
      <c r="A13" s="15" t="s">
        <v>11</v>
      </c>
      <c r="B13" s="14"/>
      <c r="C13" s="14"/>
      <c r="D13" s="14">
        <f t="shared" si="0"/>
        <v>96.440000000000055</v>
      </c>
    </row>
    <row r="14" spans="1:30" x14ac:dyDescent="0.25">
      <c r="A14" s="15" t="s">
        <v>50</v>
      </c>
      <c r="B14" s="14">
        <v>94.95</v>
      </c>
      <c r="C14" s="16"/>
      <c r="D14" s="14">
        <f t="shared" si="0"/>
        <v>1.4900000000000517</v>
      </c>
    </row>
    <row r="15" spans="1:30" x14ac:dyDescent="0.25">
      <c r="A15" s="15"/>
      <c r="B15" s="16" t="s">
        <v>12</v>
      </c>
      <c r="C15" s="16"/>
      <c r="D15" s="14">
        <f>SUM(D14)</f>
        <v>1.4900000000000517</v>
      </c>
    </row>
    <row r="16" spans="1:30" x14ac:dyDescent="0.25">
      <c r="A16" s="17" t="s">
        <v>13</v>
      </c>
      <c r="B16" s="18"/>
      <c r="C16" s="19" t="s">
        <v>23</v>
      </c>
      <c r="D16" s="20"/>
    </row>
    <row r="17" spans="1:4" x14ac:dyDescent="0.25">
      <c r="A17" s="5"/>
      <c r="D17" s="4"/>
    </row>
    <row r="18" spans="1:4" x14ac:dyDescent="0.25">
      <c r="A18" s="6" t="s">
        <v>51</v>
      </c>
      <c r="C18" s="1" t="s">
        <v>51</v>
      </c>
      <c r="D18" s="4"/>
    </row>
    <row r="19" spans="1:4" x14ac:dyDescent="0.25">
      <c r="A19" s="6" t="s">
        <v>15</v>
      </c>
      <c r="C19" s="1" t="s">
        <v>15</v>
      </c>
      <c r="D19" s="4"/>
    </row>
    <row r="20" spans="1:4" x14ac:dyDescent="0.25">
      <c r="A20" s="6" t="s">
        <v>16</v>
      </c>
      <c r="C20" s="1" t="s">
        <v>16</v>
      </c>
      <c r="D20" s="4"/>
    </row>
    <row r="21" spans="1:4" x14ac:dyDescent="0.25">
      <c r="A21" s="6" t="s">
        <v>52</v>
      </c>
      <c r="C21" s="1" t="s">
        <v>54</v>
      </c>
      <c r="D21" s="4"/>
    </row>
    <row r="22" spans="1:4" x14ac:dyDescent="0.25">
      <c r="A22" s="6"/>
      <c r="B22" s="7">
        <v>220</v>
      </c>
      <c r="D22" s="8">
        <v>220</v>
      </c>
    </row>
    <row r="23" spans="1:4" x14ac:dyDescent="0.25">
      <c r="A23" s="6" t="s">
        <v>18</v>
      </c>
      <c r="C23" s="1" t="s">
        <v>18</v>
      </c>
      <c r="D23" s="4"/>
    </row>
    <row r="24" spans="1:4" x14ac:dyDescent="0.25">
      <c r="A24" s="6" t="s">
        <v>19</v>
      </c>
      <c r="C24" s="1" t="s">
        <v>19</v>
      </c>
      <c r="D24" s="4"/>
    </row>
    <row r="25" spans="1:4" x14ac:dyDescent="0.25">
      <c r="A25" s="6" t="s">
        <v>20</v>
      </c>
      <c r="C25" s="1" t="s">
        <v>20</v>
      </c>
      <c r="D25" s="4"/>
    </row>
    <row r="26" spans="1:4" x14ac:dyDescent="0.25">
      <c r="A26" s="6" t="s">
        <v>21</v>
      </c>
      <c r="C26" s="1" t="s">
        <v>116</v>
      </c>
      <c r="D26" s="4"/>
    </row>
    <row r="27" spans="1:4" x14ac:dyDescent="0.25">
      <c r="A27" s="6"/>
      <c r="B27" s="7">
        <v>150</v>
      </c>
      <c r="D27" s="8">
        <v>130</v>
      </c>
    </row>
    <row r="28" spans="1:4" x14ac:dyDescent="0.25">
      <c r="A28" s="9" t="s">
        <v>53</v>
      </c>
      <c r="B28" s="10"/>
      <c r="C28" s="11" t="s">
        <v>117</v>
      </c>
      <c r="D28" s="12"/>
    </row>
    <row r="29" spans="1:4" x14ac:dyDescent="0.25">
      <c r="A29"/>
    </row>
    <row r="30" spans="1:4" x14ac:dyDescent="0.25">
      <c r="A30" s="21" t="s">
        <v>25</v>
      </c>
      <c r="B30" s="20"/>
      <c r="C30" s="22" t="s">
        <v>10</v>
      </c>
      <c r="D30" s="20"/>
    </row>
    <row r="31" spans="1:4" x14ac:dyDescent="0.25">
      <c r="A31" s="5"/>
      <c r="B31" s="4"/>
      <c r="C31" s="23"/>
      <c r="D31" s="4"/>
    </row>
    <row r="32" spans="1:4" x14ac:dyDescent="0.25">
      <c r="A32" s="24" t="s">
        <v>26</v>
      </c>
      <c r="B32" s="4"/>
      <c r="C32" s="23" t="s">
        <v>115</v>
      </c>
      <c r="D32" s="8">
        <v>712.25</v>
      </c>
    </row>
    <row r="33" spans="1:4" x14ac:dyDescent="0.25">
      <c r="A33" s="24" t="s">
        <v>27</v>
      </c>
      <c r="B33" s="4"/>
      <c r="C33" s="23" t="s">
        <v>42</v>
      </c>
      <c r="D33" s="8">
        <v>174.5</v>
      </c>
    </row>
    <row r="34" spans="1:4" x14ac:dyDescent="0.25">
      <c r="A34" s="24" t="s">
        <v>28</v>
      </c>
      <c r="B34" s="4"/>
      <c r="C34" s="23"/>
      <c r="D34" s="4"/>
    </row>
    <row r="35" spans="1:4" x14ac:dyDescent="0.25">
      <c r="A35" s="24" t="s">
        <v>29</v>
      </c>
      <c r="B35" s="4"/>
      <c r="C35" s="23" t="s">
        <v>43</v>
      </c>
      <c r="D35" s="8">
        <f>SUM(D30:D34)</f>
        <v>886.75</v>
      </c>
    </row>
    <row r="36" spans="1:4" x14ac:dyDescent="0.25">
      <c r="A36" s="24"/>
      <c r="B36" s="4"/>
      <c r="C36" s="23"/>
      <c r="D36" s="4"/>
    </row>
    <row r="37" spans="1:4" x14ac:dyDescent="0.25">
      <c r="A37" s="24" t="s">
        <v>32</v>
      </c>
      <c r="B37" s="4"/>
      <c r="C37" s="23" t="s">
        <v>44</v>
      </c>
      <c r="D37" s="8" t="s">
        <v>44</v>
      </c>
    </row>
    <row r="38" spans="1:4" x14ac:dyDescent="0.25">
      <c r="A38" s="24" t="s">
        <v>31</v>
      </c>
      <c r="B38" s="4"/>
      <c r="D38" s="4"/>
    </row>
    <row r="39" spans="1:4" x14ac:dyDescent="0.25">
      <c r="A39" s="24" t="s">
        <v>30</v>
      </c>
      <c r="B39" s="4"/>
      <c r="D39" s="4"/>
    </row>
    <row r="40" spans="1:4" x14ac:dyDescent="0.25">
      <c r="A40" s="5"/>
      <c r="B40" s="4"/>
      <c r="D40" s="4"/>
    </row>
    <row r="41" spans="1:4" x14ac:dyDescent="0.25">
      <c r="A41" s="24" t="s">
        <v>33</v>
      </c>
      <c r="B41" s="4"/>
      <c r="D41" s="4"/>
    </row>
    <row r="42" spans="1:4" x14ac:dyDescent="0.25">
      <c r="A42" s="24" t="s">
        <v>34</v>
      </c>
      <c r="B42" s="4"/>
      <c r="D42" s="4"/>
    </row>
    <row r="43" spans="1:4" x14ac:dyDescent="0.25">
      <c r="A43" s="24" t="s">
        <v>35</v>
      </c>
      <c r="B43" s="4"/>
      <c r="D43" s="4"/>
    </row>
    <row r="44" spans="1:4" x14ac:dyDescent="0.25">
      <c r="A44" s="5"/>
      <c r="B44" s="4"/>
      <c r="D44" s="4"/>
    </row>
    <row r="45" spans="1:4" x14ac:dyDescent="0.25">
      <c r="A45" s="24" t="s">
        <v>48</v>
      </c>
      <c r="B45" s="4"/>
      <c r="D45" s="4"/>
    </row>
    <row r="46" spans="1:4" x14ac:dyDescent="0.25">
      <c r="A46" s="24" t="s">
        <v>36</v>
      </c>
      <c r="B46" s="4"/>
      <c r="D46" s="4"/>
    </row>
    <row r="47" spans="1:4" x14ac:dyDescent="0.25">
      <c r="A47" s="5"/>
      <c r="B47" s="4"/>
      <c r="D47" s="4"/>
    </row>
    <row r="48" spans="1:4" x14ac:dyDescent="0.25">
      <c r="A48" s="24" t="s">
        <v>37</v>
      </c>
      <c r="B48" s="4"/>
      <c r="D48" s="4"/>
    </row>
    <row r="49" spans="1:4" x14ac:dyDescent="0.25">
      <c r="A49" s="24" t="s">
        <v>38</v>
      </c>
      <c r="B49" s="4"/>
      <c r="D49" s="4"/>
    </row>
    <row r="50" spans="1:4" x14ac:dyDescent="0.25">
      <c r="A50" s="5"/>
      <c r="B50" s="4"/>
      <c r="D50" s="4"/>
    </row>
    <row r="51" spans="1:4" x14ac:dyDescent="0.25">
      <c r="A51" s="24" t="s">
        <v>119</v>
      </c>
      <c r="B51" s="4"/>
      <c r="D51" s="4"/>
    </row>
    <row r="52" spans="1:4" x14ac:dyDescent="0.25">
      <c r="A52" s="5"/>
      <c r="B52" s="4"/>
      <c r="D52" s="4"/>
    </row>
    <row r="53" spans="1:4" x14ac:dyDescent="0.25">
      <c r="A53" s="24" t="s">
        <v>120</v>
      </c>
      <c r="B53" s="4"/>
      <c r="D53" s="4"/>
    </row>
    <row r="54" spans="1:4" x14ac:dyDescent="0.25">
      <c r="A54" s="5"/>
      <c r="B54" s="4"/>
      <c r="D54" s="4"/>
    </row>
    <row r="55" spans="1:4" x14ac:dyDescent="0.25">
      <c r="A55" s="25" t="s">
        <v>41</v>
      </c>
      <c r="B55" s="26">
        <v>1275</v>
      </c>
      <c r="C55" s="10"/>
      <c r="D55" s="12"/>
    </row>
  </sheetData>
  <mergeCells count="1">
    <mergeCell ref="A3:D3"/>
  </mergeCells>
  <phoneticPr fontId="0" type="noConversion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topLeftCell="A22" workbookViewId="0">
      <selection activeCell="H25" sqref="H25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28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7.85546875" style="1" customWidth="1"/>
    <col min="10" max="10" width="10.5703125" style="28" bestFit="1" customWidth="1"/>
    <col min="11" max="12" width="9.140625" style="1" customWidth="1"/>
  </cols>
  <sheetData>
    <row r="1" spans="1:10" ht="15.75" x14ac:dyDescent="0.25">
      <c r="A1" s="72" t="s">
        <v>107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25">
      <c r="A2" s="73" t="s">
        <v>56</v>
      </c>
      <c r="B2" s="73"/>
      <c r="C2" s="73"/>
      <c r="D2" s="73"/>
      <c r="F2" s="35"/>
      <c r="G2" s="73" t="s">
        <v>75</v>
      </c>
      <c r="H2" s="73"/>
      <c r="I2" s="73"/>
      <c r="J2" s="73"/>
    </row>
    <row r="3" spans="1:10" x14ac:dyDescent="0.25">
      <c r="F3" s="35"/>
    </row>
    <row r="4" spans="1:10" x14ac:dyDescent="0.25">
      <c r="B4" s="1" t="s">
        <v>58</v>
      </c>
      <c r="C4" s="1" t="s">
        <v>59</v>
      </c>
      <c r="D4" s="28" t="s">
        <v>60</v>
      </c>
      <c r="F4" s="35"/>
      <c r="H4" s="1" t="s">
        <v>58</v>
      </c>
      <c r="I4" s="1" t="s">
        <v>59</v>
      </c>
      <c r="J4" s="28" t="s">
        <v>60</v>
      </c>
    </row>
    <row r="5" spans="1:10" x14ac:dyDescent="0.25">
      <c r="A5" s="1" t="s">
        <v>57</v>
      </c>
      <c r="B5" s="1">
        <v>26</v>
      </c>
      <c r="C5" s="1" t="s">
        <v>70</v>
      </c>
      <c r="D5" s="28">
        <v>100</v>
      </c>
      <c r="F5" s="35"/>
      <c r="G5" s="1" t="s">
        <v>57</v>
      </c>
      <c r="H5" s="1">
        <v>27</v>
      </c>
      <c r="I5" s="1" t="s">
        <v>125</v>
      </c>
      <c r="J5" s="28">
        <v>100</v>
      </c>
    </row>
    <row r="6" spans="1:10" x14ac:dyDescent="0.25">
      <c r="A6" s="1" t="s">
        <v>61</v>
      </c>
      <c r="B6" s="1">
        <v>20</v>
      </c>
      <c r="C6" s="1" t="s">
        <v>108</v>
      </c>
      <c r="D6" s="28">
        <v>60</v>
      </c>
      <c r="F6" s="35"/>
      <c r="G6" s="1" t="s">
        <v>61</v>
      </c>
      <c r="H6" s="1">
        <v>8</v>
      </c>
      <c r="I6" s="1" t="s">
        <v>126</v>
      </c>
      <c r="J6" s="28">
        <v>60</v>
      </c>
    </row>
    <row r="7" spans="1:10" ht="45" x14ac:dyDescent="0.25">
      <c r="A7" s="1" t="s">
        <v>62</v>
      </c>
      <c r="B7" s="1">
        <v>25</v>
      </c>
      <c r="C7" s="1" t="s">
        <v>109</v>
      </c>
      <c r="D7" s="28">
        <v>40</v>
      </c>
      <c r="F7" s="35"/>
      <c r="G7" s="1" t="s">
        <v>62</v>
      </c>
      <c r="H7" s="38" t="s">
        <v>121</v>
      </c>
      <c r="I7" s="27" t="s">
        <v>127</v>
      </c>
      <c r="J7" s="28">
        <v>40</v>
      </c>
    </row>
    <row r="8" spans="1:10" ht="30" x14ac:dyDescent="0.25">
      <c r="A8" s="1" t="s">
        <v>63</v>
      </c>
      <c r="B8" s="1" t="s">
        <v>113</v>
      </c>
      <c r="C8" s="27" t="s">
        <v>112</v>
      </c>
      <c r="D8" s="28">
        <v>20</v>
      </c>
      <c r="F8" s="35"/>
      <c r="G8" s="1" t="s">
        <v>63</v>
      </c>
      <c r="I8" s="1" t="s">
        <v>44</v>
      </c>
      <c r="J8" s="28">
        <v>20</v>
      </c>
    </row>
    <row r="9" spans="1:10" ht="16.5" customHeight="1" x14ac:dyDescent="0.25">
      <c r="C9" s="29" t="s">
        <v>43</v>
      </c>
      <c r="D9" s="30">
        <f>SUM(D5:D8)</f>
        <v>220</v>
      </c>
      <c r="F9" s="35"/>
      <c r="I9" s="29" t="s">
        <v>43</v>
      </c>
      <c r="J9" s="30">
        <f>SUM(J5:J8)</f>
        <v>220</v>
      </c>
    </row>
    <row r="10" spans="1:10" ht="37.5" customHeight="1" x14ac:dyDescent="0.25">
      <c r="A10" s="27" t="s">
        <v>64</v>
      </c>
      <c r="C10" s="1" t="s">
        <v>110</v>
      </c>
      <c r="D10" s="28">
        <v>30</v>
      </c>
      <c r="F10" s="35"/>
      <c r="G10" s="27" t="s">
        <v>64</v>
      </c>
      <c r="I10" s="1" t="s">
        <v>122</v>
      </c>
      <c r="J10" s="28">
        <v>30</v>
      </c>
    </row>
    <row r="11" spans="1:10" ht="30" x14ac:dyDescent="0.25">
      <c r="A11" s="27" t="s">
        <v>65</v>
      </c>
      <c r="C11" s="27" t="s">
        <v>111</v>
      </c>
      <c r="D11" s="28">
        <v>30</v>
      </c>
      <c r="F11" s="35"/>
      <c r="G11" s="27" t="s">
        <v>65</v>
      </c>
      <c r="I11" s="27" t="s">
        <v>123</v>
      </c>
      <c r="J11" s="28">
        <v>30</v>
      </c>
    </row>
    <row r="12" spans="1:10" ht="30" x14ac:dyDescent="0.25">
      <c r="A12" s="27" t="s">
        <v>66</v>
      </c>
      <c r="C12" s="1" t="s">
        <v>110</v>
      </c>
      <c r="D12" s="28">
        <v>30</v>
      </c>
      <c r="F12" s="35"/>
      <c r="G12" s="27" t="s">
        <v>66</v>
      </c>
      <c r="I12" s="1" t="s">
        <v>102</v>
      </c>
      <c r="J12" s="28">
        <v>30</v>
      </c>
    </row>
    <row r="13" spans="1:10" ht="45" x14ac:dyDescent="0.25">
      <c r="A13" s="27" t="s">
        <v>73</v>
      </c>
      <c r="C13" s="27" t="s">
        <v>114</v>
      </c>
      <c r="D13" s="28">
        <v>60</v>
      </c>
      <c r="F13" s="35"/>
      <c r="G13" s="27" t="s">
        <v>118</v>
      </c>
      <c r="I13" s="27" t="s">
        <v>124</v>
      </c>
      <c r="J13" s="28">
        <v>40</v>
      </c>
    </row>
    <row r="14" spans="1:10" ht="16.5" thickBot="1" x14ac:dyDescent="0.3">
      <c r="A14" s="31" t="s">
        <v>44</v>
      </c>
      <c r="B14" s="32"/>
      <c r="C14" s="33" t="s">
        <v>43</v>
      </c>
      <c r="D14" s="34">
        <f>SUM(D10:D13)</f>
        <v>150</v>
      </c>
      <c r="E14" s="32"/>
      <c r="F14" s="36"/>
      <c r="G14" s="31" t="s">
        <v>44</v>
      </c>
      <c r="H14" s="32"/>
      <c r="I14" s="33" t="s">
        <v>43</v>
      </c>
      <c r="J14" s="34">
        <f>SUM(J10:J13)</f>
        <v>130</v>
      </c>
    </row>
    <row r="15" spans="1:10" x14ac:dyDescent="0.25">
      <c r="A15" s="27" t="s">
        <v>44</v>
      </c>
      <c r="D15" s="28" t="s">
        <v>44</v>
      </c>
      <c r="G15" s="27" t="s">
        <v>44</v>
      </c>
      <c r="J15" s="28" t="s">
        <v>44</v>
      </c>
    </row>
    <row r="16" spans="1:10" ht="15.75" x14ac:dyDescent="0.25">
      <c r="A16" s="72" t="s">
        <v>76</v>
      </c>
      <c r="B16" s="72"/>
      <c r="C16" s="72"/>
      <c r="D16" s="72"/>
      <c r="E16" s="72"/>
      <c r="F16" s="72"/>
      <c r="G16" s="72"/>
      <c r="H16" s="72"/>
      <c r="I16" s="72"/>
      <c r="J16" s="72"/>
    </row>
    <row r="18" spans="1:10" ht="30" x14ac:dyDescent="0.25">
      <c r="B18" s="1" t="s">
        <v>58</v>
      </c>
      <c r="C18" s="1" t="s">
        <v>59</v>
      </c>
      <c r="D18" s="28" t="s">
        <v>60</v>
      </c>
      <c r="G18" s="27" t="s">
        <v>66</v>
      </c>
    </row>
    <row r="19" spans="1:10" x14ac:dyDescent="0.25">
      <c r="A19" s="1" t="s">
        <v>57</v>
      </c>
      <c r="B19" s="1">
        <v>22</v>
      </c>
      <c r="C19" s="1" t="s">
        <v>128</v>
      </c>
      <c r="D19" s="28">
        <v>160</v>
      </c>
      <c r="H19" s="1" t="s">
        <v>57</v>
      </c>
      <c r="I19" s="1" t="s">
        <v>140</v>
      </c>
      <c r="J19" s="28">
        <v>70</v>
      </c>
    </row>
    <row r="20" spans="1:10" x14ac:dyDescent="0.25">
      <c r="A20" s="1" t="s">
        <v>61</v>
      </c>
      <c r="B20" s="1" t="s">
        <v>129</v>
      </c>
      <c r="C20" s="1" t="s">
        <v>130</v>
      </c>
      <c r="D20" s="28">
        <v>100</v>
      </c>
      <c r="H20" s="1" t="s">
        <v>61</v>
      </c>
      <c r="I20" s="1" t="s">
        <v>102</v>
      </c>
      <c r="J20" s="28">
        <v>50</v>
      </c>
    </row>
    <row r="21" spans="1:10" x14ac:dyDescent="0.25">
      <c r="A21" s="1" t="s">
        <v>62</v>
      </c>
      <c r="C21" s="1" t="s">
        <v>109</v>
      </c>
      <c r="D21" s="28">
        <v>80</v>
      </c>
    </row>
    <row r="22" spans="1:10" ht="30" x14ac:dyDescent="0.25">
      <c r="A22" s="1" t="s">
        <v>63</v>
      </c>
      <c r="B22" s="38" t="s">
        <v>131</v>
      </c>
      <c r="C22" s="1" t="s">
        <v>132</v>
      </c>
      <c r="D22" s="28">
        <v>60</v>
      </c>
      <c r="G22" s="27" t="s">
        <v>77</v>
      </c>
      <c r="H22" s="1">
        <v>7</v>
      </c>
      <c r="I22" s="1" t="s">
        <v>141</v>
      </c>
      <c r="J22" s="28">
        <v>140</v>
      </c>
    </row>
    <row r="23" spans="1:10" ht="30" x14ac:dyDescent="0.25">
      <c r="C23" s="1" t="s">
        <v>133</v>
      </c>
      <c r="G23" s="27" t="s">
        <v>78</v>
      </c>
      <c r="H23" s="1">
        <v>19</v>
      </c>
      <c r="I23" s="1" t="s">
        <v>142</v>
      </c>
      <c r="J23" s="28">
        <v>140</v>
      </c>
    </row>
    <row r="24" spans="1:10" ht="30" x14ac:dyDescent="0.25">
      <c r="A24" s="27" t="s">
        <v>64</v>
      </c>
    </row>
    <row r="25" spans="1:10" ht="75" x14ac:dyDescent="0.25">
      <c r="A25" s="1" t="s">
        <v>44</v>
      </c>
      <c r="B25" s="1" t="s">
        <v>57</v>
      </c>
      <c r="C25" s="1" t="s">
        <v>134</v>
      </c>
      <c r="D25" s="28">
        <v>70</v>
      </c>
      <c r="G25" s="27" t="s">
        <v>79</v>
      </c>
      <c r="I25" s="27" t="s">
        <v>143</v>
      </c>
      <c r="J25" s="28">
        <v>125</v>
      </c>
    </row>
    <row r="26" spans="1:10" x14ac:dyDescent="0.25">
      <c r="A26" s="1" t="s">
        <v>44</v>
      </c>
      <c r="B26" s="1" t="s">
        <v>61</v>
      </c>
      <c r="C26" s="1" t="s">
        <v>98</v>
      </c>
      <c r="D26" s="28">
        <v>50</v>
      </c>
      <c r="H26" s="1" t="s">
        <v>44</v>
      </c>
    </row>
    <row r="27" spans="1:10" x14ac:dyDescent="0.25">
      <c r="A27" s="1" t="s">
        <v>44</v>
      </c>
      <c r="B27" s="1" t="s">
        <v>62</v>
      </c>
      <c r="C27" s="1" t="s">
        <v>135</v>
      </c>
      <c r="D27" s="28">
        <v>30</v>
      </c>
      <c r="H27" s="1" t="s">
        <v>44</v>
      </c>
    </row>
    <row r="28" spans="1:10" ht="30" x14ac:dyDescent="0.25">
      <c r="A28" s="27" t="s">
        <v>65</v>
      </c>
      <c r="G28" s="27" t="s">
        <v>80</v>
      </c>
      <c r="H28" s="1" t="s">
        <v>44</v>
      </c>
      <c r="I28" s="27" t="s">
        <v>144</v>
      </c>
      <c r="J28" s="28">
        <v>50</v>
      </c>
    </row>
    <row r="29" spans="1:10" x14ac:dyDescent="0.25">
      <c r="B29" s="1" t="s">
        <v>57</v>
      </c>
      <c r="C29" s="1" t="s">
        <v>136</v>
      </c>
      <c r="D29" s="28">
        <v>70</v>
      </c>
      <c r="H29" s="1" t="s">
        <v>44</v>
      </c>
    </row>
    <row r="30" spans="1:10" x14ac:dyDescent="0.25">
      <c r="A30" s="39" t="s">
        <v>139</v>
      </c>
      <c r="B30" s="1" t="s">
        <v>61</v>
      </c>
      <c r="C30" s="1" t="s">
        <v>137</v>
      </c>
      <c r="D30" s="28">
        <v>50</v>
      </c>
      <c r="H30" s="1" t="s">
        <v>44</v>
      </c>
    </row>
    <row r="31" spans="1:10" x14ac:dyDescent="0.25">
      <c r="B31" s="1" t="s">
        <v>62</v>
      </c>
      <c r="C31" s="1" t="s">
        <v>138</v>
      </c>
      <c r="D31" s="28">
        <v>30</v>
      </c>
      <c r="I31" s="1" t="s">
        <v>81</v>
      </c>
      <c r="J31" s="37">
        <f>SUM(D19:D31,J19:J30)</f>
        <v>1275</v>
      </c>
    </row>
  </sheetData>
  <mergeCells count="4">
    <mergeCell ref="A1:J1"/>
    <mergeCell ref="A2:D2"/>
    <mergeCell ref="G2:J2"/>
    <mergeCell ref="A16:J16"/>
  </mergeCells>
  <phoneticPr fontId="6" type="noConversion"/>
  <pageMargins left="0.75" right="0.75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AD57"/>
  <sheetViews>
    <sheetView topLeftCell="A19" workbookViewId="0">
      <selection activeCell="B2" sqref="B2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71" t="s">
        <v>145</v>
      </c>
      <c r="B3" s="71"/>
      <c r="C3" s="71"/>
      <c r="D3" s="71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3" t="s">
        <v>146</v>
      </c>
      <c r="B6" s="14"/>
      <c r="C6" s="14"/>
      <c r="D6" s="14">
        <v>1.49</v>
      </c>
    </row>
    <row r="7" spans="1:30" ht="30" x14ac:dyDescent="0.25">
      <c r="A7" s="13" t="s">
        <v>147</v>
      </c>
      <c r="B7" s="14"/>
      <c r="C7" s="14">
        <v>2800</v>
      </c>
      <c r="D7" s="14">
        <f>SUM(D6+C7)</f>
        <v>2801.49</v>
      </c>
    </row>
    <row r="8" spans="1:30" x14ac:dyDescent="0.25">
      <c r="A8" s="13" t="s">
        <v>6</v>
      </c>
      <c r="B8" s="14">
        <v>370</v>
      </c>
      <c r="C8" s="14"/>
      <c r="D8" s="14">
        <f t="shared" ref="D8:D14" si="0">SUM(D7-B8)</f>
        <v>2431.4899999999998</v>
      </c>
    </row>
    <row r="9" spans="1:30" x14ac:dyDescent="0.25">
      <c r="A9" s="13" t="s">
        <v>7</v>
      </c>
      <c r="B9" s="14">
        <v>350</v>
      </c>
      <c r="C9" s="14"/>
      <c r="D9" s="14">
        <f t="shared" si="0"/>
        <v>2081.4899999999998</v>
      </c>
    </row>
    <row r="10" spans="1:30" ht="30" x14ac:dyDescent="0.25">
      <c r="A10" s="13" t="s">
        <v>8</v>
      </c>
      <c r="B10" s="14">
        <v>1185</v>
      </c>
      <c r="C10" s="14"/>
      <c r="D10" s="14">
        <f t="shared" si="0"/>
        <v>896.48999999999978</v>
      </c>
    </row>
    <row r="11" spans="1:30" x14ac:dyDescent="0.25">
      <c r="A11" s="15" t="s">
        <v>9</v>
      </c>
      <c r="B11" s="14">
        <v>0</v>
      </c>
      <c r="C11" s="14"/>
      <c r="D11" s="14">
        <f t="shared" si="0"/>
        <v>896.48999999999978</v>
      </c>
    </row>
    <row r="12" spans="1:30" x14ac:dyDescent="0.25">
      <c r="A12" s="15" t="s">
        <v>10</v>
      </c>
      <c r="B12" s="14">
        <v>886.75</v>
      </c>
      <c r="C12" s="14"/>
      <c r="D12" s="14">
        <f t="shared" si="0"/>
        <v>9.7399999999997817</v>
      </c>
    </row>
    <row r="13" spans="1:30" ht="27.75" customHeight="1" x14ac:dyDescent="0.25">
      <c r="A13" s="15" t="s">
        <v>11</v>
      </c>
      <c r="B13" s="14"/>
      <c r="C13" s="14"/>
      <c r="D13" s="14">
        <f t="shared" si="0"/>
        <v>9.7399999999997817</v>
      </c>
    </row>
    <row r="14" spans="1:30" x14ac:dyDescent="0.25">
      <c r="A14" s="15" t="s">
        <v>50</v>
      </c>
      <c r="B14" s="14">
        <v>0</v>
      </c>
      <c r="C14" s="16"/>
      <c r="D14" s="14">
        <f t="shared" si="0"/>
        <v>9.7399999999997817</v>
      </c>
    </row>
    <row r="15" spans="1:30" x14ac:dyDescent="0.25">
      <c r="A15" s="15"/>
      <c r="B15" s="16" t="s">
        <v>12</v>
      </c>
      <c r="C15" s="16"/>
      <c r="D15" s="14">
        <f>SUM(D14)</f>
        <v>9.7399999999997817</v>
      </c>
    </row>
    <row r="16" spans="1:30" x14ac:dyDescent="0.25">
      <c r="A16" s="17" t="s">
        <v>13</v>
      </c>
      <c r="B16" s="18"/>
      <c r="C16" s="19" t="s">
        <v>23</v>
      </c>
      <c r="D16" s="20"/>
    </row>
    <row r="17" spans="1:4" x14ac:dyDescent="0.25">
      <c r="A17" s="5"/>
      <c r="D17" s="4"/>
    </row>
    <row r="18" spans="1:4" x14ac:dyDescent="0.25">
      <c r="A18" s="6" t="s">
        <v>51</v>
      </c>
      <c r="C18" s="1" t="s">
        <v>51</v>
      </c>
      <c r="D18" s="4"/>
    </row>
    <row r="19" spans="1:4" x14ac:dyDescent="0.25">
      <c r="A19" s="6" t="s">
        <v>15</v>
      </c>
      <c r="C19" s="1" t="s">
        <v>15</v>
      </c>
      <c r="D19" s="4"/>
    </row>
    <row r="20" spans="1:4" x14ac:dyDescent="0.25">
      <c r="A20" s="6" t="s">
        <v>16</v>
      </c>
      <c r="C20" s="1" t="s">
        <v>16</v>
      </c>
      <c r="D20" s="4"/>
    </row>
    <row r="21" spans="1:4" x14ac:dyDescent="0.25">
      <c r="A21" s="6" t="s">
        <v>52</v>
      </c>
      <c r="C21" s="1" t="s">
        <v>54</v>
      </c>
      <c r="D21" s="4"/>
    </row>
    <row r="22" spans="1:4" x14ac:dyDescent="0.25">
      <c r="A22" s="6"/>
      <c r="B22" s="7">
        <v>220</v>
      </c>
      <c r="D22" s="8">
        <v>220</v>
      </c>
    </row>
    <row r="23" spans="1:4" x14ac:dyDescent="0.25">
      <c r="A23" s="6" t="s">
        <v>18</v>
      </c>
      <c r="C23" s="1" t="s">
        <v>18</v>
      </c>
      <c r="D23" s="4"/>
    </row>
    <row r="24" spans="1:4" x14ac:dyDescent="0.25">
      <c r="A24" s="6" t="s">
        <v>19</v>
      </c>
      <c r="C24" s="1" t="s">
        <v>19</v>
      </c>
      <c r="D24" s="4"/>
    </row>
    <row r="25" spans="1:4" x14ac:dyDescent="0.25">
      <c r="A25" s="6" t="s">
        <v>20</v>
      </c>
      <c r="C25" s="1" t="s">
        <v>20</v>
      </c>
      <c r="D25" s="4"/>
    </row>
    <row r="26" spans="1:4" x14ac:dyDescent="0.25">
      <c r="A26" s="6" t="s">
        <v>21</v>
      </c>
      <c r="C26" s="1" t="s">
        <v>116</v>
      </c>
      <c r="D26" s="4"/>
    </row>
    <row r="27" spans="1:4" x14ac:dyDescent="0.25">
      <c r="A27" s="6"/>
      <c r="B27" s="7">
        <v>150</v>
      </c>
      <c r="D27" s="8">
        <v>150</v>
      </c>
    </row>
    <row r="28" spans="1:4" x14ac:dyDescent="0.25">
      <c r="A28" s="9" t="s">
        <v>53</v>
      </c>
      <c r="B28" s="10"/>
      <c r="C28" s="11" t="s">
        <v>117</v>
      </c>
      <c r="D28" s="12"/>
    </row>
    <row r="29" spans="1:4" x14ac:dyDescent="0.25">
      <c r="A29"/>
    </row>
    <row r="30" spans="1:4" x14ac:dyDescent="0.25">
      <c r="A30" s="21" t="s">
        <v>25</v>
      </c>
      <c r="B30" s="20"/>
      <c r="C30" s="22" t="s">
        <v>10</v>
      </c>
      <c r="D30" s="20"/>
    </row>
    <row r="31" spans="1:4" x14ac:dyDescent="0.25">
      <c r="A31" s="5"/>
      <c r="B31" s="4"/>
      <c r="C31" s="23"/>
      <c r="D31" s="4"/>
    </row>
    <row r="32" spans="1:4" x14ac:dyDescent="0.25">
      <c r="A32" s="24" t="s">
        <v>156</v>
      </c>
      <c r="B32" s="4"/>
      <c r="C32" s="23" t="s">
        <v>115</v>
      </c>
      <c r="D32" s="8">
        <v>712.25</v>
      </c>
    </row>
    <row r="33" spans="1:4" x14ac:dyDescent="0.25">
      <c r="A33" s="24" t="s">
        <v>27</v>
      </c>
      <c r="B33" s="4"/>
      <c r="C33" s="23" t="s">
        <v>42</v>
      </c>
      <c r="D33" s="8">
        <v>174.5</v>
      </c>
    </row>
    <row r="34" spans="1:4" x14ac:dyDescent="0.25">
      <c r="A34" s="24" t="s">
        <v>28</v>
      </c>
      <c r="B34" s="4"/>
      <c r="C34" s="23"/>
      <c r="D34" s="4"/>
    </row>
    <row r="35" spans="1:4" x14ac:dyDescent="0.25">
      <c r="A35" s="24" t="s">
        <v>29</v>
      </c>
      <c r="B35" s="4"/>
      <c r="C35" s="23" t="s">
        <v>43</v>
      </c>
      <c r="D35" s="8">
        <f>SUM(D30:D34)</f>
        <v>886.75</v>
      </c>
    </row>
    <row r="36" spans="1:4" x14ac:dyDescent="0.25">
      <c r="A36" s="24"/>
      <c r="B36" s="4"/>
      <c r="C36" s="23"/>
      <c r="D36" s="4"/>
    </row>
    <row r="37" spans="1:4" x14ac:dyDescent="0.25">
      <c r="A37" s="24" t="s">
        <v>157</v>
      </c>
      <c r="B37" s="4"/>
      <c r="C37" s="23" t="s">
        <v>44</v>
      </c>
      <c r="D37" s="8" t="s">
        <v>44</v>
      </c>
    </row>
    <row r="38" spans="1:4" x14ac:dyDescent="0.25">
      <c r="A38" s="24" t="s">
        <v>31</v>
      </c>
      <c r="B38" s="4"/>
      <c r="D38" s="4"/>
    </row>
    <row r="39" spans="1:4" x14ac:dyDescent="0.25">
      <c r="A39" s="24" t="s">
        <v>30</v>
      </c>
      <c r="B39" s="4"/>
      <c r="D39" s="4"/>
    </row>
    <row r="40" spans="1:4" x14ac:dyDescent="0.25">
      <c r="A40" s="24" t="s">
        <v>165</v>
      </c>
      <c r="B40" s="4"/>
      <c r="D40" s="4"/>
    </row>
    <row r="41" spans="1:4" x14ac:dyDescent="0.25">
      <c r="A41" s="24" t="s">
        <v>166</v>
      </c>
      <c r="B41" s="4"/>
      <c r="D41" s="4"/>
    </row>
    <row r="42" spans="1:4" x14ac:dyDescent="0.25">
      <c r="A42" s="5"/>
      <c r="B42" s="4"/>
      <c r="D42" s="4"/>
    </row>
    <row r="43" spans="1:4" x14ac:dyDescent="0.25">
      <c r="A43" s="24" t="s">
        <v>158</v>
      </c>
      <c r="B43" s="4"/>
      <c r="D43" s="4"/>
    </row>
    <row r="44" spans="1:4" x14ac:dyDescent="0.25">
      <c r="A44" s="24" t="s">
        <v>34</v>
      </c>
      <c r="B44" s="4"/>
      <c r="D44" s="4"/>
    </row>
    <row r="45" spans="1:4" x14ac:dyDescent="0.25">
      <c r="A45" s="24" t="s">
        <v>35</v>
      </c>
      <c r="B45" s="4"/>
      <c r="D45" s="4"/>
    </row>
    <row r="46" spans="1:4" x14ac:dyDescent="0.25">
      <c r="A46" s="24" t="s">
        <v>167</v>
      </c>
      <c r="B46" s="4"/>
      <c r="D46" s="4"/>
    </row>
    <row r="47" spans="1:4" x14ac:dyDescent="0.25">
      <c r="A47" s="24" t="s">
        <v>168</v>
      </c>
      <c r="B47" s="4"/>
      <c r="D47" s="4"/>
    </row>
    <row r="48" spans="1:4" x14ac:dyDescent="0.25">
      <c r="A48" s="24"/>
      <c r="B48" s="4"/>
      <c r="D48" s="4"/>
    </row>
    <row r="49" spans="1:4" x14ac:dyDescent="0.25">
      <c r="A49" s="24" t="s">
        <v>169</v>
      </c>
      <c r="B49" s="4"/>
      <c r="D49" s="4"/>
    </row>
    <row r="50" spans="1:4" x14ac:dyDescent="0.25">
      <c r="A50" s="24" t="s">
        <v>170</v>
      </c>
      <c r="B50" s="4"/>
      <c r="D50" s="4"/>
    </row>
    <row r="51" spans="1:4" x14ac:dyDescent="0.25">
      <c r="A51" s="24" t="s">
        <v>171</v>
      </c>
      <c r="B51" s="4"/>
      <c r="D51" s="4"/>
    </row>
    <row r="52" spans="1:4" x14ac:dyDescent="0.25">
      <c r="A52" s="5"/>
      <c r="B52" s="4"/>
      <c r="D52" s="4"/>
    </row>
    <row r="53" spans="1:4" x14ac:dyDescent="0.25">
      <c r="A53" s="24" t="s">
        <v>119</v>
      </c>
      <c r="B53" s="4"/>
      <c r="D53" s="4"/>
    </row>
    <row r="54" spans="1:4" x14ac:dyDescent="0.25">
      <c r="A54" s="5"/>
      <c r="B54" s="4"/>
      <c r="D54" s="4"/>
    </row>
    <row r="55" spans="1:4" x14ac:dyDescent="0.25">
      <c r="A55" s="24" t="s">
        <v>120</v>
      </c>
      <c r="B55" s="4"/>
      <c r="D55" s="4"/>
    </row>
    <row r="56" spans="1:4" x14ac:dyDescent="0.25">
      <c r="A56" s="5"/>
      <c r="B56" s="4"/>
      <c r="D56" s="4"/>
    </row>
    <row r="57" spans="1:4" x14ac:dyDescent="0.25">
      <c r="A57" s="25" t="s">
        <v>41</v>
      </c>
      <c r="B57" s="26">
        <v>1185</v>
      </c>
      <c r="C57" s="10"/>
      <c r="D57" s="12"/>
    </row>
  </sheetData>
  <mergeCells count="1">
    <mergeCell ref="A3:D3"/>
  </mergeCells>
  <pageMargins left="0.7" right="0.7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4"/>
  <sheetViews>
    <sheetView topLeftCell="A13" workbookViewId="0">
      <selection sqref="A1:IV65536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28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8.5703125" style="1" customWidth="1"/>
    <col min="10" max="10" width="10.5703125" style="28" bestFit="1" customWidth="1"/>
    <col min="11" max="12" width="9.140625" style="1" customWidth="1"/>
  </cols>
  <sheetData>
    <row r="1" spans="1:10" ht="15.75" x14ac:dyDescent="0.25">
      <c r="A1" s="72" t="s">
        <v>185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25">
      <c r="A2" s="73" t="s">
        <v>56</v>
      </c>
      <c r="B2" s="73"/>
      <c r="C2" s="73"/>
      <c r="D2" s="73"/>
      <c r="F2" s="35"/>
      <c r="G2" s="73" t="s">
        <v>75</v>
      </c>
      <c r="H2" s="73"/>
      <c r="I2" s="73"/>
      <c r="J2" s="73"/>
    </row>
    <row r="3" spans="1:10" x14ac:dyDescent="0.25">
      <c r="F3" s="35"/>
    </row>
    <row r="4" spans="1:10" x14ac:dyDescent="0.25">
      <c r="B4" s="1" t="s">
        <v>58</v>
      </c>
      <c r="C4" s="1" t="s">
        <v>59</v>
      </c>
      <c r="D4" s="28" t="s">
        <v>60</v>
      </c>
      <c r="F4" s="35"/>
      <c r="H4" s="1" t="s">
        <v>58</v>
      </c>
      <c r="I4" s="1" t="s">
        <v>59</v>
      </c>
      <c r="J4" s="28" t="s">
        <v>60</v>
      </c>
    </row>
    <row r="5" spans="1:10" x14ac:dyDescent="0.25">
      <c r="A5" s="1" t="s">
        <v>57</v>
      </c>
      <c r="B5" s="1">
        <v>12</v>
      </c>
      <c r="C5" s="1" t="s">
        <v>148</v>
      </c>
      <c r="D5" s="28">
        <v>100</v>
      </c>
      <c r="F5" s="35"/>
      <c r="G5" s="1" t="s">
        <v>57</v>
      </c>
      <c r="H5" s="1">
        <v>12</v>
      </c>
      <c r="I5" s="1" t="s">
        <v>148</v>
      </c>
      <c r="J5" s="28">
        <v>100</v>
      </c>
    </row>
    <row r="6" spans="1:10" x14ac:dyDescent="0.25">
      <c r="A6" s="1" t="s">
        <v>61</v>
      </c>
      <c r="B6" s="1">
        <v>4</v>
      </c>
      <c r="C6" s="1" t="s">
        <v>149</v>
      </c>
      <c r="D6" s="28">
        <v>60</v>
      </c>
      <c r="F6" s="35"/>
      <c r="G6" s="1" t="s">
        <v>61</v>
      </c>
      <c r="H6" s="1">
        <v>13</v>
      </c>
      <c r="I6" s="1" t="s">
        <v>159</v>
      </c>
      <c r="J6" s="28">
        <v>60</v>
      </c>
    </row>
    <row r="7" spans="1:10" x14ac:dyDescent="0.25">
      <c r="A7" s="1" t="s">
        <v>62</v>
      </c>
      <c r="B7" s="1">
        <v>15</v>
      </c>
      <c r="C7" s="1" t="s">
        <v>150</v>
      </c>
      <c r="D7" s="28">
        <v>40</v>
      </c>
      <c r="F7" s="35"/>
      <c r="G7" s="1" t="s">
        <v>61</v>
      </c>
      <c r="H7" s="38" t="s">
        <v>160</v>
      </c>
      <c r="I7" s="27" t="s">
        <v>150</v>
      </c>
      <c r="J7" s="28">
        <v>40</v>
      </c>
    </row>
    <row r="8" spans="1:10" x14ac:dyDescent="0.25">
      <c r="A8" s="1" t="s">
        <v>63</v>
      </c>
      <c r="B8" s="1">
        <v>19</v>
      </c>
      <c r="C8" s="27" t="s">
        <v>151</v>
      </c>
      <c r="D8" s="28">
        <v>20</v>
      </c>
      <c r="F8" s="35"/>
      <c r="G8" s="1" t="s">
        <v>63</v>
      </c>
      <c r="H8" s="1">
        <v>19</v>
      </c>
      <c r="I8" s="1" t="s">
        <v>151</v>
      </c>
      <c r="J8" s="28">
        <v>20</v>
      </c>
    </row>
    <row r="9" spans="1:10" ht="16.5" customHeight="1" x14ac:dyDescent="0.25">
      <c r="C9" s="29" t="s">
        <v>43</v>
      </c>
      <c r="D9" s="30">
        <f>SUM(D5:D8)</f>
        <v>220</v>
      </c>
      <c r="F9" s="35"/>
      <c r="I9" s="29" t="s">
        <v>43</v>
      </c>
      <c r="J9" s="30">
        <f>SUM(J5:J8)</f>
        <v>220</v>
      </c>
    </row>
    <row r="10" spans="1:10" ht="37.5" customHeight="1" x14ac:dyDescent="0.25">
      <c r="A10" s="27" t="s">
        <v>64</v>
      </c>
      <c r="B10" s="1" t="s">
        <v>99</v>
      </c>
      <c r="C10" s="1" t="s">
        <v>152</v>
      </c>
      <c r="D10" s="28">
        <v>30</v>
      </c>
      <c r="F10" s="35"/>
      <c r="G10" s="27" t="s">
        <v>64</v>
      </c>
      <c r="I10" s="27" t="s">
        <v>162</v>
      </c>
      <c r="J10" s="28">
        <v>30</v>
      </c>
    </row>
    <row r="11" spans="1:10" ht="30" x14ac:dyDescent="0.25">
      <c r="A11" s="27" t="s">
        <v>65</v>
      </c>
      <c r="C11" s="27" t="s">
        <v>153</v>
      </c>
      <c r="D11" s="28">
        <v>30</v>
      </c>
      <c r="F11" s="35"/>
      <c r="G11" s="27" t="s">
        <v>65</v>
      </c>
      <c r="I11" s="27" t="s">
        <v>163</v>
      </c>
      <c r="J11" s="28">
        <v>30</v>
      </c>
    </row>
    <row r="12" spans="1:10" ht="30" x14ac:dyDescent="0.25">
      <c r="A12" s="27" t="s">
        <v>66</v>
      </c>
      <c r="B12" s="1" t="s">
        <v>99</v>
      </c>
      <c r="C12" s="1" t="s">
        <v>154</v>
      </c>
      <c r="D12" s="28">
        <v>30</v>
      </c>
      <c r="F12" s="35"/>
      <c r="G12" s="27" t="s">
        <v>66</v>
      </c>
      <c r="I12" s="27" t="s">
        <v>164</v>
      </c>
      <c r="J12" s="28">
        <v>30</v>
      </c>
    </row>
    <row r="13" spans="1:10" ht="45" x14ac:dyDescent="0.25">
      <c r="A13" s="27" t="s">
        <v>73</v>
      </c>
      <c r="C13" s="27" t="s">
        <v>155</v>
      </c>
      <c r="D13" s="28">
        <v>60</v>
      </c>
      <c r="F13" s="35"/>
      <c r="G13" s="27" t="s">
        <v>118</v>
      </c>
      <c r="I13" s="27" t="s">
        <v>161</v>
      </c>
      <c r="J13" s="28">
        <v>40</v>
      </c>
    </row>
    <row r="14" spans="1:10" ht="16.5" thickBot="1" x14ac:dyDescent="0.3">
      <c r="A14" s="31" t="s">
        <v>44</v>
      </c>
      <c r="B14" s="32"/>
      <c r="C14" s="33" t="s">
        <v>43</v>
      </c>
      <c r="D14" s="34">
        <f>SUM(D10:D13)</f>
        <v>150</v>
      </c>
      <c r="E14" s="32"/>
      <c r="F14" s="36"/>
      <c r="G14" s="31" t="s">
        <v>44</v>
      </c>
      <c r="H14" s="32"/>
      <c r="I14" s="33" t="s">
        <v>43</v>
      </c>
      <c r="J14" s="34">
        <f>SUM(J10:J13)</f>
        <v>130</v>
      </c>
    </row>
    <row r="15" spans="1:10" x14ac:dyDescent="0.25">
      <c r="A15" s="27" t="s">
        <v>44</v>
      </c>
      <c r="D15" s="28" t="s">
        <v>44</v>
      </c>
      <c r="G15" s="27" t="s">
        <v>44</v>
      </c>
      <c r="J15" s="28" t="s">
        <v>44</v>
      </c>
    </row>
    <row r="16" spans="1:10" ht="15.75" x14ac:dyDescent="0.25">
      <c r="A16" s="72" t="s">
        <v>76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30" x14ac:dyDescent="0.25">
      <c r="G17" s="27" t="s">
        <v>65</v>
      </c>
    </row>
    <row r="18" spans="1:10" x14ac:dyDescent="0.25">
      <c r="B18" s="1" t="s">
        <v>58</v>
      </c>
      <c r="C18" s="1" t="s">
        <v>59</v>
      </c>
      <c r="D18" s="28" t="s">
        <v>60</v>
      </c>
      <c r="H18" s="1" t="s">
        <v>57</v>
      </c>
      <c r="I18" s="1" t="s">
        <v>177</v>
      </c>
      <c r="J18" s="28">
        <v>60</v>
      </c>
    </row>
    <row r="19" spans="1:10" x14ac:dyDescent="0.25">
      <c r="A19" s="1" t="s">
        <v>57</v>
      </c>
      <c r="B19" s="1">
        <v>19</v>
      </c>
      <c r="C19" s="1" t="s">
        <v>151</v>
      </c>
      <c r="D19" s="28">
        <v>140</v>
      </c>
      <c r="H19" s="1" t="s">
        <v>61</v>
      </c>
      <c r="I19" s="1" t="s">
        <v>100</v>
      </c>
      <c r="J19" s="28">
        <v>50</v>
      </c>
    </row>
    <row r="20" spans="1:10" ht="30" x14ac:dyDescent="0.25">
      <c r="A20" s="1" t="s">
        <v>61</v>
      </c>
      <c r="B20" s="1">
        <v>4</v>
      </c>
      <c r="C20" s="1" t="s">
        <v>149</v>
      </c>
      <c r="D20" s="28">
        <v>100</v>
      </c>
      <c r="H20" s="1" t="s">
        <v>62</v>
      </c>
      <c r="I20" s="27" t="s">
        <v>178</v>
      </c>
      <c r="J20" s="28">
        <v>30</v>
      </c>
    </row>
    <row r="21" spans="1:10" x14ac:dyDescent="0.25">
      <c r="A21" s="1" t="s">
        <v>62</v>
      </c>
      <c r="B21" s="1">
        <v>13</v>
      </c>
      <c r="C21" s="1" t="s">
        <v>173</v>
      </c>
      <c r="D21" s="28">
        <v>80</v>
      </c>
      <c r="H21" s="1" t="s">
        <v>63</v>
      </c>
      <c r="J21" s="28">
        <v>20</v>
      </c>
    </row>
    <row r="22" spans="1:10" ht="30" x14ac:dyDescent="0.25">
      <c r="A22" s="1" t="s">
        <v>63</v>
      </c>
      <c r="B22" s="1">
        <v>5</v>
      </c>
      <c r="C22" s="1" t="s">
        <v>150</v>
      </c>
      <c r="D22" s="28">
        <v>60</v>
      </c>
      <c r="G22" s="27"/>
      <c r="H22" s="1" t="s">
        <v>172</v>
      </c>
      <c r="I22" s="27" t="s">
        <v>179</v>
      </c>
      <c r="J22" s="28">
        <v>15</v>
      </c>
    </row>
    <row r="23" spans="1:10" ht="30" x14ac:dyDescent="0.25">
      <c r="G23" s="27" t="s">
        <v>78</v>
      </c>
      <c r="J23" s="28" t="s">
        <v>44</v>
      </c>
    </row>
    <row r="24" spans="1:10" ht="30" x14ac:dyDescent="0.25">
      <c r="A24" s="27" t="s">
        <v>64</v>
      </c>
      <c r="G24" s="27"/>
      <c r="H24" s="1" t="s">
        <v>57</v>
      </c>
      <c r="I24" s="40" t="s">
        <v>180</v>
      </c>
      <c r="J24" s="28">
        <v>120</v>
      </c>
    </row>
    <row r="25" spans="1:10" x14ac:dyDescent="0.25">
      <c r="A25" s="1" t="s">
        <v>44</v>
      </c>
      <c r="B25" s="1" t="s">
        <v>57</v>
      </c>
      <c r="C25" s="1" t="s">
        <v>174</v>
      </c>
      <c r="D25" s="28">
        <v>60</v>
      </c>
      <c r="G25" s="27"/>
      <c r="H25" s="1" t="s">
        <v>61</v>
      </c>
      <c r="I25" s="1" t="s">
        <v>108</v>
      </c>
      <c r="J25" s="28">
        <v>100</v>
      </c>
    </row>
    <row r="26" spans="1:10" ht="30" x14ac:dyDescent="0.25">
      <c r="A26" s="1" t="s">
        <v>44</v>
      </c>
      <c r="B26" s="1" t="s">
        <v>61</v>
      </c>
      <c r="D26" s="28">
        <v>50</v>
      </c>
      <c r="G26" s="27"/>
      <c r="H26" s="1" t="s">
        <v>62</v>
      </c>
      <c r="I26" s="27" t="s">
        <v>181</v>
      </c>
      <c r="J26" s="28">
        <v>60</v>
      </c>
    </row>
    <row r="27" spans="1:10" x14ac:dyDescent="0.25">
      <c r="A27" s="1" t="s">
        <v>44</v>
      </c>
      <c r="B27" s="1" t="s">
        <v>62</v>
      </c>
      <c r="C27" s="1" t="s">
        <v>175</v>
      </c>
      <c r="D27" s="28">
        <v>30</v>
      </c>
    </row>
    <row r="28" spans="1:10" ht="60" x14ac:dyDescent="0.25">
      <c r="A28" s="27"/>
      <c r="B28" s="1" t="s">
        <v>63</v>
      </c>
      <c r="C28" s="27" t="s">
        <v>176</v>
      </c>
      <c r="D28" s="28">
        <v>20</v>
      </c>
      <c r="G28" s="27" t="s">
        <v>79</v>
      </c>
      <c r="I28" s="27" t="s">
        <v>182</v>
      </c>
      <c r="J28" s="28">
        <v>125</v>
      </c>
    </row>
    <row r="29" spans="1:10" x14ac:dyDescent="0.25">
      <c r="B29" s="1" t="s">
        <v>172</v>
      </c>
      <c r="D29" s="28">
        <v>15</v>
      </c>
      <c r="H29" s="1" t="s">
        <v>44</v>
      </c>
    </row>
    <row r="30" spans="1:10" x14ac:dyDescent="0.25">
      <c r="H30" s="1" t="s">
        <v>44</v>
      </c>
    </row>
    <row r="31" spans="1:10" ht="30" x14ac:dyDescent="0.25">
      <c r="G31" s="27" t="s">
        <v>80</v>
      </c>
      <c r="H31" s="1" t="s">
        <v>44</v>
      </c>
      <c r="I31" s="27" t="s">
        <v>183</v>
      </c>
      <c r="J31" s="28">
        <v>50</v>
      </c>
    </row>
    <row r="32" spans="1:10" x14ac:dyDescent="0.25">
      <c r="H32" s="1" t="s">
        <v>44</v>
      </c>
    </row>
    <row r="33" spans="8:10" x14ac:dyDescent="0.25">
      <c r="H33" s="1" t="s">
        <v>44</v>
      </c>
    </row>
    <row r="34" spans="8:10" x14ac:dyDescent="0.25">
      <c r="I34" s="1" t="s">
        <v>81</v>
      </c>
      <c r="J34" s="37">
        <f>SUM(J18:J31,D19:D31)</f>
        <v>1185</v>
      </c>
    </row>
  </sheetData>
  <mergeCells count="4">
    <mergeCell ref="A1:J1"/>
    <mergeCell ref="A2:D2"/>
    <mergeCell ref="G2:J2"/>
    <mergeCell ref="A16:J16"/>
  </mergeCells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AD57"/>
  <sheetViews>
    <sheetView workbookViewId="0">
      <selection activeCell="C11" sqref="C11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71" t="s">
        <v>184</v>
      </c>
      <c r="B3" s="71"/>
      <c r="C3" s="71"/>
      <c r="D3" s="71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3" t="s">
        <v>218</v>
      </c>
      <c r="B6" s="14"/>
      <c r="C6" s="14"/>
      <c r="D6" s="14">
        <v>9.74</v>
      </c>
    </row>
    <row r="7" spans="1:30" ht="30" x14ac:dyDescent="0.25">
      <c r="A7" s="13" t="s">
        <v>147</v>
      </c>
      <c r="B7" s="14"/>
      <c r="C7" s="14">
        <v>2900</v>
      </c>
      <c r="D7" s="14">
        <f>SUM(D6+C7)</f>
        <v>2909.74</v>
      </c>
    </row>
    <row r="8" spans="1:30" x14ac:dyDescent="0.25">
      <c r="A8" s="13" t="s">
        <v>6</v>
      </c>
      <c r="B8" s="14">
        <v>350</v>
      </c>
      <c r="C8" s="14"/>
      <c r="D8" s="14">
        <f t="shared" ref="D8:D14" si="0">SUM(D7-B8)</f>
        <v>2559.7399999999998</v>
      </c>
    </row>
    <row r="9" spans="1:30" x14ac:dyDescent="0.25">
      <c r="A9" s="13" t="s">
        <v>7</v>
      </c>
      <c r="B9" s="14">
        <v>350</v>
      </c>
      <c r="C9" s="14"/>
      <c r="D9" s="14">
        <f t="shared" si="0"/>
        <v>2209.7399999999998</v>
      </c>
    </row>
    <row r="10" spans="1:30" ht="30" x14ac:dyDescent="0.25">
      <c r="A10" s="13" t="s">
        <v>8</v>
      </c>
      <c r="B10" s="14">
        <v>1770</v>
      </c>
      <c r="C10" s="14"/>
      <c r="D10" s="14">
        <f t="shared" si="0"/>
        <v>439.73999999999978</v>
      </c>
    </row>
    <row r="11" spans="1:30" x14ac:dyDescent="0.25">
      <c r="A11" s="15" t="s">
        <v>9</v>
      </c>
      <c r="B11" s="14">
        <v>17.12</v>
      </c>
      <c r="C11" s="14"/>
      <c r="D11" s="14">
        <f t="shared" si="0"/>
        <v>422.61999999999978</v>
      </c>
    </row>
    <row r="12" spans="1:30" x14ac:dyDescent="0.25">
      <c r="A12" s="15" t="s">
        <v>10</v>
      </c>
      <c r="B12" s="14">
        <v>300</v>
      </c>
      <c r="C12" s="14"/>
      <c r="D12" s="14">
        <f t="shared" si="0"/>
        <v>122.61999999999978</v>
      </c>
    </row>
    <row r="13" spans="1:30" ht="27.75" customHeight="1" x14ac:dyDescent="0.25">
      <c r="A13" s="15" t="s">
        <v>11</v>
      </c>
      <c r="B13" s="14"/>
      <c r="C13" s="14"/>
      <c r="D13" s="14">
        <f t="shared" si="0"/>
        <v>122.61999999999978</v>
      </c>
    </row>
    <row r="14" spans="1:30" x14ac:dyDescent="0.25">
      <c r="A14" s="15" t="s">
        <v>50</v>
      </c>
      <c r="B14" s="14">
        <v>0</v>
      </c>
      <c r="C14" s="16"/>
      <c r="D14" s="14">
        <f t="shared" si="0"/>
        <v>122.61999999999978</v>
      </c>
    </row>
    <row r="15" spans="1:30" x14ac:dyDescent="0.25">
      <c r="A15" s="15"/>
      <c r="B15" s="16" t="s">
        <v>12</v>
      </c>
      <c r="C15" s="16"/>
      <c r="D15" s="14">
        <f>SUM(D14)</f>
        <v>122.61999999999978</v>
      </c>
    </row>
    <row r="16" spans="1:30" x14ac:dyDescent="0.25">
      <c r="A16" s="17" t="s">
        <v>13</v>
      </c>
      <c r="B16" s="18"/>
      <c r="C16" s="19" t="s">
        <v>23</v>
      </c>
      <c r="D16" s="20"/>
    </row>
    <row r="17" spans="1:4" x14ac:dyDescent="0.25">
      <c r="A17" s="5"/>
      <c r="D17" s="4"/>
    </row>
    <row r="18" spans="1:4" x14ac:dyDescent="0.25">
      <c r="A18" s="6" t="s">
        <v>51</v>
      </c>
      <c r="C18" s="1" t="s">
        <v>51</v>
      </c>
      <c r="D18" s="4"/>
    </row>
    <row r="19" spans="1:4" x14ac:dyDescent="0.25">
      <c r="A19" s="6" t="s">
        <v>15</v>
      </c>
      <c r="C19" s="1" t="s">
        <v>15</v>
      </c>
      <c r="D19" s="4"/>
    </row>
    <row r="20" spans="1:4" x14ac:dyDescent="0.25">
      <c r="A20" s="6" t="s">
        <v>16</v>
      </c>
      <c r="C20" s="1" t="s">
        <v>16</v>
      </c>
      <c r="D20" s="4"/>
    </row>
    <row r="21" spans="1:4" x14ac:dyDescent="0.25">
      <c r="A21" s="6" t="s">
        <v>52</v>
      </c>
      <c r="C21" s="1" t="s">
        <v>54</v>
      </c>
      <c r="D21" s="4"/>
    </row>
    <row r="22" spans="1:4" x14ac:dyDescent="0.25">
      <c r="A22" s="6"/>
      <c r="B22" s="7">
        <v>220</v>
      </c>
      <c r="D22" s="8">
        <v>220</v>
      </c>
    </row>
    <row r="23" spans="1:4" x14ac:dyDescent="0.25">
      <c r="A23" s="6" t="s">
        <v>18</v>
      </c>
      <c r="C23" s="1" t="s">
        <v>18</v>
      </c>
      <c r="D23" s="4"/>
    </row>
    <row r="24" spans="1:4" x14ac:dyDescent="0.25">
      <c r="A24" s="6" t="s">
        <v>19</v>
      </c>
      <c r="C24" s="1" t="s">
        <v>19</v>
      </c>
      <c r="D24" s="4"/>
    </row>
    <row r="25" spans="1:4" x14ac:dyDescent="0.25">
      <c r="A25" s="6" t="s">
        <v>20</v>
      </c>
      <c r="C25" s="1" t="s">
        <v>20</v>
      </c>
      <c r="D25" s="4"/>
    </row>
    <row r="26" spans="1:4" x14ac:dyDescent="0.25">
      <c r="A26" s="6" t="s">
        <v>116</v>
      </c>
      <c r="C26" s="1" t="s">
        <v>116</v>
      </c>
      <c r="D26" s="4"/>
    </row>
    <row r="27" spans="1:4" x14ac:dyDescent="0.25">
      <c r="A27" s="6"/>
      <c r="B27" s="7">
        <v>130</v>
      </c>
      <c r="D27" s="8">
        <v>130</v>
      </c>
    </row>
    <row r="28" spans="1:4" x14ac:dyDescent="0.25">
      <c r="A28" s="9" t="s">
        <v>187</v>
      </c>
      <c r="B28" s="10"/>
      <c r="C28" s="11" t="s">
        <v>117</v>
      </c>
      <c r="D28" s="12"/>
    </row>
    <row r="29" spans="1:4" x14ac:dyDescent="0.25">
      <c r="A29"/>
    </row>
    <row r="30" spans="1:4" x14ac:dyDescent="0.25">
      <c r="A30" s="21" t="s">
        <v>25</v>
      </c>
      <c r="B30" s="20"/>
      <c r="C30" s="22" t="s">
        <v>10</v>
      </c>
      <c r="D30" s="20"/>
    </row>
    <row r="31" spans="1:4" x14ac:dyDescent="0.25">
      <c r="A31" s="5"/>
      <c r="B31" s="4"/>
      <c r="C31" s="23"/>
      <c r="D31" s="4"/>
    </row>
    <row r="32" spans="1:4" x14ac:dyDescent="0.25">
      <c r="A32" s="24" t="s">
        <v>198</v>
      </c>
      <c r="B32" s="4"/>
      <c r="C32" s="23" t="s">
        <v>115</v>
      </c>
      <c r="D32" s="8">
        <v>300</v>
      </c>
    </row>
    <row r="33" spans="1:4" x14ac:dyDescent="0.25">
      <c r="A33" s="24" t="s">
        <v>199</v>
      </c>
      <c r="B33" s="4"/>
      <c r="C33" s="23" t="s">
        <v>42</v>
      </c>
      <c r="D33" s="8">
        <v>0</v>
      </c>
    </row>
    <row r="34" spans="1:4" x14ac:dyDescent="0.25">
      <c r="A34" s="24" t="s">
        <v>200</v>
      </c>
      <c r="B34" s="4"/>
      <c r="C34" s="23"/>
      <c r="D34" s="4"/>
    </row>
    <row r="35" spans="1:4" x14ac:dyDescent="0.25">
      <c r="A35" s="24" t="s">
        <v>201</v>
      </c>
      <c r="B35" s="4"/>
      <c r="C35" s="23" t="s">
        <v>43</v>
      </c>
      <c r="D35" s="8">
        <f>SUM(D30:D34)</f>
        <v>300</v>
      </c>
    </row>
    <row r="36" spans="1:4" x14ac:dyDescent="0.25">
      <c r="A36" s="24"/>
      <c r="B36" s="4"/>
      <c r="C36" s="23"/>
      <c r="D36" s="4"/>
    </row>
    <row r="37" spans="1:4" x14ac:dyDescent="0.25">
      <c r="A37" s="24" t="s">
        <v>202</v>
      </c>
      <c r="B37" s="4"/>
      <c r="C37" s="23" t="s">
        <v>217</v>
      </c>
      <c r="D37" s="8" t="s">
        <v>44</v>
      </c>
    </row>
    <row r="38" spans="1:4" x14ac:dyDescent="0.25">
      <c r="A38" s="24" t="s">
        <v>203</v>
      </c>
      <c r="B38" s="4"/>
      <c r="D38" s="4"/>
    </row>
    <row r="39" spans="1:4" x14ac:dyDescent="0.25">
      <c r="A39" s="24" t="s">
        <v>204</v>
      </c>
      <c r="B39" s="4"/>
      <c r="D39" s="4"/>
    </row>
    <row r="40" spans="1:4" x14ac:dyDescent="0.25">
      <c r="A40" s="24" t="s">
        <v>205</v>
      </c>
      <c r="B40" s="4"/>
      <c r="D40" s="4"/>
    </row>
    <row r="41" spans="1:4" x14ac:dyDescent="0.25">
      <c r="A41" s="24" t="s">
        <v>206</v>
      </c>
      <c r="B41" s="4"/>
      <c r="D41" s="4"/>
    </row>
    <row r="42" spans="1:4" x14ac:dyDescent="0.25">
      <c r="A42" s="5"/>
      <c r="B42" s="4"/>
      <c r="D42" s="4"/>
    </row>
    <row r="43" spans="1:4" x14ac:dyDescent="0.25">
      <c r="A43" s="24" t="s">
        <v>207</v>
      </c>
      <c r="B43" s="4"/>
      <c r="D43" s="4"/>
    </row>
    <row r="44" spans="1:4" x14ac:dyDescent="0.25">
      <c r="A44" s="24" t="s">
        <v>208</v>
      </c>
      <c r="B44" s="4"/>
      <c r="D44" s="4"/>
    </row>
    <row r="45" spans="1:4" x14ac:dyDescent="0.25">
      <c r="A45" s="24" t="s">
        <v>209</v>
      </c>
      <c r="B45" s="4"/>
      <c r="D45" s="4"/>
    </row>
    <row r="46" spans="1:4" x14ac:dyDescent="0.25">
      <c r="A46" s="24" t="s">
        <v>210</v>
      </c>
      <c r="B46" s="4"/>
      <c r="D46" s="4"/>
    </row>
    <row r="47" spans="1:4" x14ac:dyDescent="0.25">
      <c r="A47" s="24" t="s">
        <v>211</v>
      </c>
      <c r="B47" s="4"/>
      <c r="D47" s="4"/>
    </row>
    <row r="48" spans="1:4" x14ac:dyDescent="0.25">
      <c r="A48" s="24"/>
      <c r="B48" s="4"/>
      <c r="D48" s="4"/>
    </row>
    <row r="49" spans="1:4" x14ac:dyDescent="0.25">
      <c r="A49" s="24" t="s">
        <v>212</v>
      </c>
      <c r="B49" s="4"/>
      <c r="D49" s="4"/>
    </row>
    <row r="50" spans="1:4" x14ac:dyDescent="0.25">
      <c r="A50" s="24" t="s">
        <v>213</v>
      </c>
      <c r="B50" s="4"/>
      <c r="D50" s="4"/>
    </row>
    <row r="51" spans="1:4" x14ac:dyDescent="0.25">
      <c r="A51" s="24" t="s">
        <v>214</v>
      </c>
      <c r="B51" s="4"/>
      <c r="D51" s="4"/>
    </row>
    <row r="52" spans="1:4" x14ac:dyDescent="0.25">
      <c r="A52" s="5"/>
      <c r="B52" s="4"/>
      <c r="D52" s="4"/>
    </row>
    <row r="53" spans="1:4" x14ac:dyDescent="0.25">
      <c r="A53" s="24" t="s">
        <v>215</v>
      </c>
      <c r="B53" s="4"/>
      <c r="D53" s="4"/>
    </row>
    <row r="54" spans="1:4" x14ac:dyDescent="0.25">
      <c r="A54" s="5"/>
      <c r="B54" s="4"/>
      <c r="D54" s="4"/>
    </row>
    <row r="55" spans="1:4" x14ac:dyDescent="0.25">
      <c r="A55" s="24" t="s">
        <v>216</v>
      </c>
      <c r="B55" s="4"/>
      <c r="D55" s="4"/>
    </row>
    <row r="56" spans="1:4" x14ac:dyDescent="0.25">
      <c r="A56" s="5"/>
      <c r="B56" s="4"/>
      <c r="D56" s="4"/>
    </row>
    <row r="57" spans="1:4" x14ac:dyDescent="0.25">
      <c r="A57" s="25" t="s">
        <v>41</v>
      </c>
      <c r="B57" s="26">
        <v>1770</v>
      </c>
      <c r="C57" s="10"/>
      <c r="D57" s="12"/>
    </row>
  </sheetData>
  <mergeCells count="1">
    <mergeCell ref="A3:D3"/>
  </mergeCells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4"/>
  <sheetViews>
    <sheetView workbookViewId="0">
      <selection activeCell="D5" sqref="D5:D8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28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8.5703125" style="1" customWidth="1"/>
    <col min="10" max="10" width="10.5703125" style="28" bestFit="1" customWidth="1"/>
    <col min="11" max="12" width="9.140625" style="1" customWidth="1"/>
  </cols>
  <sheetData>
    <row r="1" spans="1:10" ht="15.75" x14ac:dyDescent="0.25">
      <c r="A1" s="72" t="s">
        <v>186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25">
      <c r="A2" s="73" t="s">
        <v>56</v>
      </c>
      <c r="B2" s="73"/>
      <c r="C2" s="73"/>
      <c r="D2" s="73"/>
      <c r="F2" s="35"/>
      <c r="G2" s="73" t="s">
        <v>75</v>
      </c>
      <c r="H2" s="73"/>
      <c r="I2" s="73"/>
      <c r="J2" s="73"/>
    </row>
    <row r="3" spans="1:10" x14ac:dyDescent="0.25">
      <c r="F3" s="35"/>
    </row>
    <row r="4" spans="1:10" x14ac:dyDescent="0.25">
      <c r="B4" s="1" t="s">
        <v>58</v>
      </c>
      <c r="C4" s="1" t="s">
        <v>59</v>
      </c>
      <c r="D4" s="28" t="s">
        <v>60</v>
      </c>
      <c r="F4" s="35"/>
      <c r="H4" s="1" t="s">
        <v>58</v>
      </c>
      <c r="I4" s="1" t="s">
        <v>59</v>
      </c>
      <c r="J4" s="28" t="s">
        <v>60</v>
      </c>
    </row>
    <row r="5" spans="1:10" x14ac:dyDescent="0.25">
      <c r="A5" s="1" t="s">
        <v>57</v>
      </c>
      <c r="B5" s="1">
        <v>23</v>
      </c>
      <c r="C5" s="1" t="s">
        <v>188</v>
      </c>
      <c r="D5" s="28">
        <v>100</v>
      </c>
      <c r="F5" s="35"/>
      <c r="G5" s="1" t="s">
        <v>57</v>
      </c>
      <c r="H5" s="1">
        <v>30</v>
      </c>
      <c r="I5" s="1" t="s">
        <v>219</v>
      </c>
      <c r="J5" s="28">
        <v>100</v>
      </c>
    </row>
    <row r="6" spans="1:10" x14ac:dyDescent="0.25">
      <c r="A6" s="1" t="s">
        <v>61</v>
      </c>
      <c r="B6" s="1">
        <v>25</v>
      </c>
      <c r="C6" s="1" t="s">
        <v>189</v>
      </c>
      <c r="D6" s="28">
        <v>60</v>
      </c>
      <c r="F6" s="35"/>
      <c r="G6" s="1" t="s">
        <v>61</v>
      </c>
      <c r="H6" s="1" t="s">
        <v>220</v>
      </c>
      <c r="I6" s="1" t="s">
        <v>221</v>
      </c>
      <c r="J6" s="28">
        <v>60</v>
      </c>
    </row>
    <row r="7" spans="1:10" x14ac:dyDescent="0.25">
      <c r="A7" s="1" t="s">
        <v>62</v>
      </c>
      <c r="B7" s="1">
        <v>28</v>
      </c>
      <c r="C7" s="1" t="s">
        <v>190</v>
      </c>
      <c r="D7" s="28">
        <v>40</v>
      </c>
      <c r="F7" s="35"/>
      <c r="G7" s="1" t="s">
        <v>61</v>
      </c>
      <c r="H7" s="38"/>
      <c r="I7" s="27" t="s">
        <v>44</v>
      </c>
      <c r="J7" s="28">
        <v>40</v>
      </c>
    </row>
    <row r="8" spans="1:10" ht="30" x14ac:dyDescent="0.25">
      <c r="A8" s="1" t="s">
        <v>63</v>
      </c>
      <c r="B8" s="1" t="s">
        <v>191</v>
      </c>
      <c r="C8" s="27" t="s">
        <v>192</v>
      </c>
      <c r="D8" s="28">
        <v>20</v>
      </c>
      <c r="F8" s="35"/>
      <c r="G8" s="1" t="s">
        <v>63</v>
      </c>
      <c r="H8" s="1">
        <v>14</v>
      </c>
      <c r="I8" s="1" t="s">
        <v>225</v>
      </c>
      <c r="J8" s="28">
        <v>20</v>
      </c>
    </row>
    <row r="9" spans="1:10" ht="16.5" customHeight="1" x14ac:dyDescent="0.25">
      <c r="C9" s="29" t="s">
        <v>43</v>
      </c>
      <c r="D9" s="30">
        <f>SUM(D5:D8)</f>
        <v>220</v>
      </c>
      <c r="F9" s="35"/>
      <c r="I9" s="29" t="s">
        <v>43</v>
      </c>
      <c r="J9" s="30">
        <f>SUM(J5:J8)</f>
        <v>220</v>
      </c>
    </row>
    <row r="10" spans="1:10" ht="37.5" customHeight="1" x14ac:dyDescent="0.25">
      <c r="A10" s="27" t="s">
        <v>64</v>
      </c>
      <c r="B10" s="1" t="s">
        <v>44</v>
      </c>
      <c r="C10" s="1" t="s">
        <v>193</v>
      </c>
      <c r="D10" s="28">
        <v>30</v>
      </c>
      <c r="F10" s="35"/>
      <c r="G10" s="27" t="s">
        <v>64</v>
      </c>
      <c r="I10" s="27" t="s">
        <v>163</v>
      </c>
      <c r="J10" s="28">
        <v>30</v>
      </c>
    </row>
    <row r="11" spans="1:10" ht="30" x14ac:dyDescent="0.25">
      <c r="A11" s="27" t="s">
        <v>65</v>
      </c>
      <c r="B11" s="1" t="s">
        <v>44</v>
      </c>
      <c r="C11" s="27" t="s">
        <v>194</v>
      </c>
      <c r="D11" s="28">
        <v>30</v>
      </c>
      <c r="F11" s="35"/>
      <c r="G11" s="27" t="s">
        <v>65</v>
      </c>
      <c r="I11" s="27" t="s">
        <v>222</v>
      </c>
      <c r="J11" s="28">
        <v>30</v>
      </c>
    </row>
    <row r="12" spans="1:10" ht="30" x14ac:dyDescent="0.25">
      <c r="A12" s="27" t="s">
        <v>66</v>
      </c>
      <c r="B12" s="1" t="s">
        <v>99</v>
      </c>
      <c r="C12" s="27" t="s">
        <v>195</v>
      </c>
      <c r="D12" s="28">
        <v>30</v>
      </c>
      <c r="F12" s="35"/>
      <c r="G12" s="27" t="s">
        <v>66</v>
      </c>
      <c r="I12" s="27" t="s">
        <v>223</v>
      </c>
      <c r="J12" s="28">
        <v>30</v>
      </c>
    </row>
    <row r="13" spans="1:10" ht="30" x14ac:dyDescent="0.25">
      <c r="A13" s="27" t="s">
        <v>118</v>
      </c>
      <c r="B13" s="1" t="s">
        <v>44</v>
      </c>
      <c r="C13" s="27" t="s">
        <v>196</v>
      </c>
      <c r="D13" s="28">
        <v>40</v>
      </c>
      <c r="F13" s="35"/>
      <c r="G13" s="27" t="s">
        <v>118</v>
      </c>
      <c r="I13" s="27" t="s">
        <v>224</v>
      </c>
      <c r="J13" s="28">
        <v>40</v>
      </c>
    </row>
    <row r="14" spans="1:10" ht="16.5" thickBot="1" x14ac:dyDescent="0.3">
      <c r="A14" s="31" t="s">
        <v>44</v>
      </c>
      <c r="B14" s="32"/>
      <c r="C14" s="33" t="s">
        <v>43</v>
      </c>
      <c r="D14" s="34">
        <f>SUM(D10:D13)</f>
        <v>130</v>
      </c>
      <c r="E14" s="32"/>
      <c r="F14" s="36"/>
      <c r="G14" s="31" t="s">
        <v>44</v>
      </c>
      <c r="H14" s="32"/>
      <c r="I14" s="33" t="s">
        <v>43</v>
      </c>
      <c r="J14" s="34">
        <f>SUM(J10:J13)</f>
        <v>130</v>
      </c>
    </row>
    <row r="15" spans="1:10" x14ac:dyDescent="0.25">
      <c r="A15" s="27" t="s">
        <v>44</v>
      </c>
      <c r="D15" s="28" t="s">
        <v>44</v>
      </c>
      <c r="G15" s="27" t="s">
        <v>44</v>
      </c>
      <c r="J15" s="28" t="s">
        <v>44</v>
      </c>
    </row>
    <row r="16" spans="1:10" ht="15.75" x14ac:dyDescent="0.25">
      <c r="A16" s="72" t="s">
        <v>76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30" x14ac:dyDescent="0.25">
      <c r="G17" s="41" t="s">
        <v>65</v>
      </c>
    </row>
    <row r="18" spans="1:10" x14ac:dyDescent="0.25">
      <c r="B18" s="1" t="s">
        <v>58</v>
      </c>
      <c r="C18" s="1" t="s">
        <v>59</v>
      </c>
      <c r="D18" s="28" t="s">
        <v>60</v>
      </c>
      <c r="H18" s="1" t="s">
        <v>57</v>
      </c>
      <c r="I18" s="1" t="s">
        <v>232</v>
      </c>
      <c r="J18" s="28">
        <v>80</v>
      </c>
    </row>
    <row r="19" spans="1:10" x14ac:dyDescent="0.25">
      <c r="A19" s="1" t="s">
        <v>57</v>
      </c>
      <c r="B19" s="1">
        <v>29</v>
      </c>
      <c r="C19" s="1" t="s">
        <v>226</v>
      </c>
      <c r="D19" s="28">
        <v>200</v>
      </c>
      <c r="H19" s="1" t="s">
        <v>61</v>
      </c>
      <c r="I19" s="1" t="s">
        <v>138</v>
      </c>
      <c r="J19" s="28">
        <v>70</v>
      </c>
    </row>
    <row r="20" spans="1:10" x14ac:dyDescent="0.25">
      <c r="A20" s="1" t="s">
        <v>61</v>
      </c>
      <c r="B20" s="1">
        <v>25</v>
      </c>
      <c r="C20" s="1" t="s">
        <v>189</v>
      </c>
      <c r="D20" s="28">
        <v>140</v>
      </c>
      <c r="H20" s="1" t="s">
        <v>62</v>
      </c>
      <c r="I20" s="27" t="s">
        <v>233</v>
      </c>
      <c r="J20" s="28">
        <v>50</v>
      </c>
    </row>
    <row r="21" spans="1:10" x14ac:dyDescent="0.25">
      <c r="A21" s="1" t="s">
        <v>62</v>
      </c>
      <c r="B21" s="1">
        <v>16</v>
      </c>
      <c r="C21" s="1" t="s">
        <v>227</v>
      </c>
      <c r="D21" s="28">
        <v>100</v>
      </c>
      <c r="H21" s="1" t="s">
        <v>63</v>
      </c>
      <c r="I21" s="1" t="s">
        <v>111</v>
      </c>
      <c r="J21" s="28">
        <v>40</v>
      </c>
    </row>
    <row r="22" spans="1:10" x14ac:dyDescent="0.25">
      <c r="A22" s="1" t="s">
        <v>63</v>
      </c>
      <c r="B22" s="1">
        <v>12</v>
      </c>
      <c r="C22" s="1" t="s">
        <v>230</v>
      </c>
      <c r="D22" s="28">
        <v>80</v>
      </c>
      <c r="G22" s="27"/>
      <c r="H22" s="1" t="s">
        <v>172</v>
      </c>
      <c r="I22" s="27" t="s">
        <v>234</v>
      </c>
      <c r="J22" s="28">
        <v>25</v>
      </c>
    </row>
    <row r="23" spans="1:10" ht="30" x14ac:dyDescent="0.25">
      <c r="G23" s="41" t="s">
        <v>78</v>
      </c>
      <c r="J23" s="28" t="s">
        <v>44</v>
      </c>
    </row>
    <row r="24" spans="1:10" ht="30" x14ac:dyDescent="0.25">
      <c r="A24" s="41" t="s">
        <v>64</v>
      </c>
      <c r="G24" s="1" t="s">
        <v>57</v>
      </c>
      <c r="H24" s="1" t="s">
        <v>235</v>
      </c>
      <c r="I24" s="40" t="s">
        <v>236</v>
      </c>
      <c r="J24" s="28">
        <v>160</v>
      </c>
    </row>
    <row r="25" spans="1:10" ht="43.15" customHeight="1" x14ac:dyDescent="0.25">
      <c r="A25" s="1" t="s">
        <v>99</v>
      </c>
      <c r="B25" s="1" t="s">
        <v>57</v>
      </c>
      <c r="C25" s="74" t="s">
        <v>238</v>
      </c>
      <c r="D25" s="28">
        <v>80</v>
      </c>
      <c r="G25" s="1" t="s">
        <v>61</v>
      </c>
      <c r="H25" s="1">
        <v>27</v>
      </c>
      <c r="I25" s="1" t="s">
        <v>237</v>
      </c>
      <c r="J25" s="28">
        <v>140</v>
      </c>
    </row>
    <row r="26" spans="1:10" x14ac:dyDescent="0.25">
      <c r="A26" s="1" t="s">
        <v>99</v>
      </c>
      <c r="B26" s="1" t="s">
        <v>61</v>
      </c>
      <c r="C26" s="74"/>
      <c r="D26" s="28">
        <v>70</v>
      </c>
      <c r="G26" s="1" t="s">
        <v>62</v>
      </c>
      <c r="H26" s="1">
        <v>9</v>
      </c>
      <c r="I26" s="27" t="s">
        <v>95</v>
      </c>
      <c r="J26" s="28">
        <v>120</v>
      </c>
    </row>
    <row r="27" spans="1:10" x14ac:dyDescent="0.25">
      <c r="A27" s="1" t="s">
        <v>99</v>
      </c>
      <c r="B27" s="1" t="s">
        <v>62</v>
      </c>
      <c r="C27" s="74"/>
      <c r="D27" s="28">
        <v>50</v>
      </c>
    </row>
    <row r="28" spans="1:10" ht="60" x14ac:dyDescent="0.25">
      <c r="A28" s="27"/>
      <c r="B28" s="1" t="s">
        <v>63</v>
      </c>
      <c r="C28" s="27" t="s">
        <v>175</v>
      </c>
      <c r="D28" s="28">
        <v>40</v>
      </c>
      <c r="G28" s="42" t="s">
        <v>197</v>
      </c>
      <c r="I28" s="27" t="s">
        <v>228</v>
      </c>
      <c r="J28" s="28">
        <v>200</v>
      </c>
    </row>
    <row r="29" spans="1:10" x14ac:dyDescent="0.25">
      <c r="B29" s="1" t="s">
        <v>172</v>
      </c>
      <c r="C29" s="1" t="s">
        <v>231</v>
      </c>
      <c r="D29" s="28">
        <v>25</v>
      </c>
      <c r="H29" s="1" t="s">
        <v>44</v>
      </c>
    </row>
    <row r="30" spans="1:10" x14ac:dyDescent="0.25">
      <c r="H30" s="1" t="s">
        <v>44</v>
      </c>
    </row>
    <row r="31" spans="1:10" ht="30" x14ac:dyDescent="0.25">
      <c r="G31" s="41" t="s">
        <v>80</v>
      </c>
      <c r="H31" s="1" t="s">
        <v>44</v>
      </c>
      <c r="I31" s="27" t="s">
        <v>229</v>
      </c>
      <c r="J31" s="28">
        <v>100</v>
      </c>
    </row>
    <row r="32" spans="1:10" x14ac:dyDescent="0.25">
      <c r="H32" s="1" t="s">
        <v>44</v>
      </c>
    </row>
    <row r="33" spans="8:10" x14ac:dyDescent="0.25">
      <c r="H33" s="1" t="s">
        <v>44</v>
      </c>
    </row>
    <row r="34" spans="8:10" x14ac:dyDescent="0.25">
      <c r="I34" s="1" t="s">
        <v>81</v>
      </c>
      <c r="J34" s="37">
        <f>SUM(J18:J31,D19:D31)</f>
        <v>1770</v>
      </c>
    </row>
  </sheetData>
  <mergeCells count="5">
    <mergeCell ref="A1:J1"/>
    <mergeCell ref="A2:D2"/>
    <mergeCell ref="G2:J2"/>
    <mergeCell ref="A16:J16"/>
    <mergeCell ref="C25:C27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2008</vt:lpstr>
      <vt:lpstr>2009</vt:lpstr>
      <vt:lpstr>2009 Winnings</vt:lpstr>
      <vt:lpstr>2010</vt:lpstr>
      <vt:lpstr>2010 Winnings</vt:lpstr>
      <vt:lpstr>2011</vt:lpstr>
      <vt:lpstr>2011 Winnings</vt:lpstr>
      <vt:lpstr>2012</vt:lpstr>
      <vt:lpstr>2012 Winnings</vt:lpstr>
      <vt:lpstr>2013</vt:lpstr>
      <vt:lpstr>2013 Winnings</vt:lpstr>
      <vt:lpstr>2014</vt:lpstr>
      <vt:lpstr>2014 Winnings</vt:lpstr>
      <vt:lpstr>2015 Winnings</vt:lpstr>
      <vt:lpstr>2016</vt:lpstr>
      <vt:lpstr>2023</vt:lpstr>
      <vt:lpstr>'2016'!Print_Area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McCoy</dc:creator>
  <cp:lastModifiedBy>Gerrish, Kevin</cp:lastModifiedBy>
  <cp:lastPrinted>2023-09-22T03:22:15Z</cp:lastPrinted>
  <dcterms:created xsi:type="dcterms:W3CDTF">2009-02-10T01:00:12Z</dcterms:created>
  <dcterms:modified xsi:type="dcterms:W3CDTF">2024-03-11T13:32:15Z</dcterms:modified>
</cp:coreProperties>
</file>